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/Desktop/Курсач Эконометрика/"/>
    </mc:Choice>
  </mc:AlternateContent>
  <xr:revisionPtr revIDLastSave="0" documentId="13_ncr:1_{930E2505-2EDB-FA4C-9AA2-71655745650F}" xr6:coauthVersionLast="36" xr6:coauthVersionMax="36" xr10:uidLastSave="{00000000-0000-0000-0000-000000000000}"/>
  <bookViews>
    <workbookView xWindow="0" yWindow="460" windowWidth="28800" windowHeight="16240" activeTab="4" xr2:uid="{00000000-000D-0000-FFFF-FFFF00000000}"/>
  </bookViews>
  <sheets>
    <sheet name="Исходник" sheetId="1" r:id="rId1"/>
    <sheet name="Среднесрочный" sheetId="2" r:id="rId2"/>
    <sheet name="Долгосрочный" sheetId="3" r:id="rId3"/>
    <sheet name="Оперативный" sheetId="4" r:id="rId4"/>
    <sheet name="Тесты" sheetId="6" r:id="rId5"/>
    <sheet name="gretl" sheetId="5" r:id="rId6"/>
  </sheets>
  <calcPr calcId="162913"/>
</workbook>
</file>

<file path=xl/calcChain.xml><?xml version="1.0" encoding="utf-8"?>
<calcChain xmlns="http://schemas.openxmlformats.org/spreadsheetml/2006/main">
  <c r="L70" i="6" l="1"/>
  <c r="L69" i="6"/>
  <c r="AQ504" i="6" l="1"/>
  <c r="AP504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387" i="6"/>
  <c r="AP388" i="6"/>
  <c r="AP389" i="6"/>
  <c r="AP390" i="6"/>
  <c r="AP391" i="6"/>
  <c r="AP392" i="6"/>
  <c r="AP393" i="6"/>
  <c r="AP394" i="6"/>
  <c r="AP395" i="6"/>
  <c r="AP396" i="6"/>
  <c r="AP397" i="6"/>
  <c r="AP398" i="6"/>
  <c r="AP399" i="6"/>
  <c r="AP400" i="6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P417" i="6"/>
  <c r="AP418" i="6"/>
  <c r="AP419" i="6"/>
  <c r="AP420" i="6"/>
  <c r="AP421" i="6"/>
  <c r="AP422" i="6"/>
  <c r="AP423" i="6"/>
  <c r="AP424" i="6"/>
  <c r="AP425" i="6"/>
  <c r="AP426" i="6"/>
  <c r="AP427" i="6"/>
  <c r="AP428" i="6"/>
  <c r="AP429" i="6"/>
  <c r="AP430" i="6"/>
  <c r="AP431" i="6"/>
  <c r="AP432" i="6"/>
  <c r="AP433" i="6"/>
  <c r="AP434" i="6"/>
  <c r="AP435" i="6"/>
  <c r="AP436" i="6"/>
  <c r="AP437" i="6"/>
  <c r="AP438" i="6"/>
  <c r="AP439" i="6"/>
  <c r="AP440" i="6"/>
  <c r="AP441" i="6"/>
  <c r="AP442" i="6"/>
  <c r="AP443" i="6"/>
  <c r="AP444" i="6"/>
  <c r="AP445" i="6"/>
  <c r="AP446" i="6"/>
  <c r="AP447" i="6"/>
  <c r="AP448" i="6"/>
  <c r="AP449" i="6"/>
  <c r="AP450" i="6"/>
  <c r="AP451" i="6"/>
  <c r="AP452" i="6"/>
  <c r="AP453" i="6"/>
  <c r="AP454" i="6"/>
  <c r="AP455" i="6"/>
  <c r="AP456" i="6"/>
  <c r="AP457" i="6"/>
  <c r="AP458" i="6"/>
  <c r="AP459" i="6"/>
  <c r="AP460" i="6"/>
  <c r="AP461" i="6"/>
  <c r="AP462" i="6"/>
  <c r="AP463" i="6"/>
  <c r="AP464" i="6"/>
  <c r="AP465" i="6"/>
  <c r="AP466" i="6"/>
  <c r="AP467" i="6"/>
  <c r="AP468" i="6"/>
  <c r="AP469" i="6"/>
  <c r="AP470" i="6"/>
  <c r="AP471" i="6"/>
  <c r="AP472" i="6"/>
  <c r="AP473" i="6"/>
  <c r="AP474" i="6"/>
  <c r="AP475" i="6"/>
  <c r="AP476" i="6"/>
  <c r="AP477" i="6"/>
  <c r="AP478" i="6"/>
  <c r="AP479" i="6"/>
  <c r="AP480" i="6"/>
  <c r="AP481" i="6"/>
  <c r="AP482" i="6"/>
  <c r="AP483" i="6"/>
  <c r="AP484" i="6"/>
  <c r="AP485" i="6"/>
  <c r="AP486" i="6"/>
  <c r="AP487" i="6"/>
  <c r="AP488" i="6"/>
  <c r="AP489" i="6"/>
  <c r="AP490" i="6"/>
  <c r="AP491" i="6"/>
  <c r="AP492" i="6"/>
  <c r="AP493" i="6"/>
  <c r="AP494" i="6"/>
  <c r="AP495" i="6"/>
  <c r="AP496" i="6"/>
  <c r="AP497" i="6"/>
  <c r="AP498" i="6"/>
  <c r="AP499" i="6"/>
  <c r="AP500" i="6"/>
  <c r="AP501" i="6"/>
  <c r="AP502" i="6"/>
  <c r="AP503" i="6"/>
  <c r="AP5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5" i="6"/>
  <c r="AJ56" i="6"/>
  <c r="AJ57" i="6"/>
  <c r="AJ58" i="6"/>
  <c r="AJ504" i="6" s="1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4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387" i="6"/>
  <c r="AQ388" i="6"/>
  <c r="AQ389" i="6"/>
  <c r="AQ390" i="6"/>
  <c r="AQ391" i="6"/>
  <c r="AQ392" i="6"/>
  <c r="AQ393" i="6"/>
  <c r="AQ394" i="6"/>
  <c r="AQ395" i="6"/>
  <c r="AQ396" i="6"/>
  <c r="AQ397" i="6"/>
  <c r="AQ398" i="6"/>
  <c r="AQ399" i="6"/>
  <c r="AQ400" i="6"/>
  <c r="AQ401" i="6"/>
  <c r="AQ402" i="6"/>
  <c r="AQ403" i="6"/>
  <c r="AQ404" i="6"/>
  <c r="AQ405" i="6"/>
  <c r="AQ406" i="6"/>
  <c r="AQ407" i="6"/>
  <c r="AQ408" i="6"/>
  <c r="AQ409" i="6"/>
  <c r="AQ410" i="6"/>
  <c r="AQ411" i="6"/>
  <c r="AQ412" i="6"/>
  <c r="AQ413" i="6"/>
  <c r="AQ414" i="6"/>
  <c r="AQ415" i="6"/>
  <c r="AQ416" i="6"/>
  <c r="AQ417" i="6"/>
  <c r="AQ418" i="6"/>
  <c r="AQ419" i="6"/>
  <c r="AQ420" i="6"/>
  <c r="AQ421" i="6"/>
  <c r="AQ422" i="6"/>
  <c r="AQ423" i="6"/>
  <c r="AQ424" i="6"/>
  <c r="AQ425" i="6"/>
  <c r="AQ426" i="6"/>
  <c r="AQ427" i="6"/>
  <c r="AQ428" i="6"/>
  <c r="AQ429" i="6"/>
  <c r="AQ430" i="6"/>
  <c r="AQ431" i="6"/>
  <c r="AQ432" i="6"/>
  <c r="AQ433" i="6"/>
  <c r="AQ434" i="6"/>
  <c r="AQ435" i="6"/>
  <c r="AQ436" i="6"/>
  <c r="AQ437" i="6"/>
  <c r="AQ438" i="6"/>
  <c r="AQ439" i="6"/>
  <c r="AQ440" i="6"/>
  <c r="AQ441" i="6"/>
  <c r="AQ442" i="6"/>
  <c r="AQ443" i="6"/>
  <c r="AQ444" i="6"/>
  <c r="AQ445" i="6"/>
  <c r="AQ446" i="6"/>
  <c r="AQ447" i="6"/>
  <c r="AQ448" i="6"/>
  <c r="AQ449" i="6"/>
  <c r="AQ450" i="6"/>
  <c r="AQ451" i="6"/>
  <c r="AQ452" i="6"/>
  <c r="AQ453" i="6"/>
  <c r="AQ454" i="6"/>
  <c r="AQ455" i="6"/>
  <c r="AQ456" i="6"/>
  <c r="AQ457" i="6"/>
  <c r="AQ458" i="6"/>
  <c r="AQ459" i="6"/>
  <c r="AQ460" i="6"/>
  <c r="AQ461" i="6"/>
  <c r="AQ462" i="6"/>
  <c r="AQ463" i="6"/>
  <c r="AQ464" i="6"/>
  <c r="AQ465" i="6"/>
  <c r="AQ466" i="6"/>
  <c r="AQ467" i="6"/>
  <c r="AQ468" i="6"/>
  <c r="AQ469" i="6"/>
  <c r="AQ470" i="6"/>
  <c r="AQ471" i="6"/>
  <c r="AQ472" i="6"/>
  <c r="AQ473" i="6"/>
  <c r="AQ474" i="6"/>
  <c r="AQ475" i="6"/>
  <c r="AQ476" i="6"/>
  <c r="AQ477" i="6"/>
  <c r="AQ478" i="6"/>
  <c r="AQ479" i="6"/>
  <c r="AQ480" i="6"/>
  <c r="AQ481" i="6"/>
  <c r="AQ482" i="6"/>
  <c r="AQ483" i="6"/>
  <c r="AQ484" i="6"/>
  <c r="AQ485" i="6"/>
  <c r="AQ486" i="6"/>
  <c r="AQ487" i="6"/>
  <c r="AQ488" i="6"/>
  <c r="AQ489" i="6"/>
  <c r="AQ490" i="6"/>
  <c r="AQ491" i="6"/>
  <c r="AQ492" i="6"/>
  <c r="AQ493" i="6"/>
  <c r="AQ494" i="6"/>
  <c r="AQ495" i="6"/>
  <c r="AQ496" i="6"/>
  <c r="AQ497" i="6"/>
  <c r="AQ498" i="6"/>
  <c r="AQ499" i="6"/>
  <c r="AQ500" i="6"/>
  <c r="AQ501" i="6"/>
  <c r="AQ502" i="6"/>
  <c r="AQ503" i="6"/>
  <c r="AQ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1" i="6"/>
  <c r="AO422" i="6"/>
  <c r="AO423" i="6"/>
  <c r="AO424" i="6"/>
  <c r="AO425" i="6"/>
  <c r="AO426" i="6"/>
  <c r="AO427" i="6"/>
  <c r="AO428" i="6"/>
  <c r="AO429" i="6"/>
  <c r="AO430" i="6"/>
  <c r="AO431" i="6"/>
  <c r="AO432" i="6"/>
  <c r="AO433" i="6"/>
  <c r="AO434" i="6"/>
  <c r="AO435" i="6"/>
  <c r="AO436" i="6"/>
  <c r="AO437" i="6"/>
  <c r="AO438" i="6"/>
  <c r="AO439" i="6"/>
  <c r="AO440" i="6"/>
  <c r="AO441" i="6"/>
  <c r="AO442" i="6"/>
  <c r="AO443" i="6"/>
  <c r="AO444" i="6"/>
  <c r="AO445" i="6"/>
  <c r="AO446" i="6"/>
  <c r="AO447" i="6"/>
  <c r="AO448" i="6"/>
  <c r="AO449" i="6"/>
  <c r="AO450" i="6"/>
  <c r="AO451" i="6"/>
  <c r="AO452" i="6"/>
  <c r="AO453" i="6"/>
  <c r="AO454" i="6"/>
  <c r="AO455" i="6"/>
  <c r="AO456" i="6"/>
  <c r="AO457" i="6"/>
  <c r="AO458" i="6"/>
  <c r="AO459" i="6"/>
  <c r="AO460" i="6"/>
  <c r="AO461" i="6"/>
  <c r="AO462" i="6"/>
  <c r="AO463" i="6"/>
  <c r="AO464" i="6"/>
  <c r="AO465" i="6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78" i="6"/>
  <c r="AO479" i="6"/>
  <c r="AO480" i="6"/>
  <c r="AO481" i="6"/>
  <c r="AO482" i="6"/>
  <c r="AO483" i="6"/>
  <c r="AO484" i="6"/>
  <c r="AO485" i="6"/>
  <c r="AO486" i="6"/>
  <c r="AO487" i="6"/>
  <c r="AO488" i="6"/>
  <c r="AO489" i="6"/>
  <c r="AO490" i="6"/>
  <c r="AO491" i="6"/>
  <c r="AO492" i="6"/>
  <c r="AO493" i="6"/>
  <c r="AO494" i="6"/>
  <c r="AO495" i="6"/>
  <c r="AO496" i="6"/>
  <c r="AO497" i="6"/>
  <c r="AO498" i="6"/>
  <c r="AO499" i="6"/>
  <c r="AO500" i="6"/>
  <c r="AO501" i="6"/>
  <c r="AO502" i="6"/>
  <c r="AO503" i="6"/>
  <c r="AO504" i="6"/>
  <c r="AO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387" i="6"/>
  <c r="AN388" i="6"/>
  <c r="AN389" i="6"/>
  <c r="AN390" i="6"/>
  <c r="AN391" i="6"/>
  <c r="AN392" i="6"/>
  <c r="AN393" i="6"/>
  <c r="AN394" i="6"/>
  <c r="AN395" i="6"/>
  <c r="AN396" i="6"/>
  <c r="AN397" i="6"/>
  <c r="AN398" i="6"/>
  <c r="AN399" i="6"/>
  <c r="AN400" i="6"/>
  <c r="AN401" i="6"/>
  <c r="AN402" i="6"/>
  <c r="AN403" i="6"/>
  <c r="AN404" i="6"/>
  <c r="AN405" i="6"/>
  <c r="AN406" i="6"/>
  <c r="AN407" i="6"/>
  <c r="AN408" i="6"/>
  <c r="AN409" i="6"/>
  <c r="AN410" i="6"/>
  <c r="AN411" i="6"/>
  <c r="AN412" i="6"/>
  <c r="AN413" i="6"/>
  <c r="AN414" i="6"/>
  <c r="AN415" i="6"/>
  <c r="AN416" i="6"/>
  <c r="AN417" i="6"/>
  <c r="AN418" i="6"/>
  <c r="AN419" i="6"/>
  <c r="AN420" i="6"/>
  <c r="AN421" i="6"/>
  <c r="AN422" i="6"/>
  <c r="AN423" i="6"/>
  <c r="AN424" i="6"/>
  <c r="AN425" i="6"/>
  <c r="AN426" i="6"/>
  <c r="AN427" i="6"/>
  <c r="AN428" i="6"/>
  <c r="AN429" i="6"/>
  <c r="AN430" i="6"/>
  <c r="AN431" i="6"/>
  <c r="AN432" i="6"/>
  <c r="AN433" i="6"/>
  <c r="AN434" i="6"/>
  <c r="AN435" i="6"/>
  <c r="AN436" i="6"/>
  <c r="AN437" i="6"/>
  <c r="AN438" i="6"/>
  <c r="AN439" i="6"/>
  <c r="AN440" i="6"/>
  <c r="AN441" i="6"/>
  <c r="AN442" i="6"/>
  <c r="AN443" i="6"/>
  <c r="AN444" i="6"/>
  <c r="AN445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8" i="6"/>
  <c r="AN459" i="6"/>
  <c r="AN460" i="6"/>
  <c r="AN461" i="6"/>
  <c r="AN462" i="6"/>
  <c r="AN463" i="6"/>
  <c r="AN464" i="6"/>
  <c r="AN465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79" i="6"/>
  <c r="AN480" i="6"/>
  <c r="AN481" i="6"/>
  <c r="AN482" i="6"/>
  <c r="AN483" i="6"/>
  <c r="AN484" i="6"/>
  <c r="AN485" i="6"/>
  <c r="AN486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2" i="6"/>
  <c r="AN503" i="6"/>
  <c r="AN504" i="6"/>
  <c r="AN5" i="6"/>
  <c r="AA5" i="6"/>
  <c r="AH4" i="6"/>
  <c r="AK505" i="6"/>
  <c r="AK50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I2" i="6"/>
  <c r="AD5" i="6"/>
  <c r="AD3" i="6"/>
  <c r="AD2" i="6"/>
  <c r="AA504" i="6"/>
  <c r="AA503" i="6"/>
  <c r="AA502" i="6"/>
  <c r="AA501" i="6"/>
  <c r="AA500" i="6"/>
  <c r="AA499" i="6"/>
  <c r="AA498" i="6"/>
  <c r="AA497" i="6"/>
  <c r="AA496" i="6"/>
  <c r="AA495" i="6"/>
  <c r="AA494" i="6"/>
  <c r="AA493" i="6"/>
  <c r="AA492" i="6"/>
  <c r="AA491" i="6"/>
  <c r="AA490" i="6"/>
  <c r="AA489" i="6"/>
  <c r="AA488" i="6"/>
  <c r="AA487" i="6"/>
  <c r="AA486" i="6"/>
  <c r="AA485" i="6"/>
  <c r="AA484" i="6"/>
  <c r="AA483" i="6"/>
  <c r="AA482" i="6"/>
  <c r="AA481" i="6"/>
  <c r="AA480" i="6"/>
  <c r="AA479" i="6"/>
  <c r="AA478" i="6"/>
  <c r="AA477" i="6"/>
  <c r="AA476" i="6"/>
  <c r="AA475" i="6"/>
  <c r="AA474" i="6"/>
  <c r="AA473" i="6"/>
  <c r="AA472" i="6"/>
  <c r="AA471" i="6"/>
  <c r="AA470" i="6"/>
  <c r="AA469" i="6"/>
  <c r="AA468" i="6"/>
  <c r="AA467" i="6"/>
  <c r="AA466" i="6"/>
  <c r="AA465" i="6"/>
  <c r="AA464" i="6"/>
  <c r="AA463" i="6"/>
  <c r="AA462" i="6"/>
  <c r="AA461" i="6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43" i="6"/>
  <c r="AA442" i="6"/>
  <c r="AA441" i="6"/>
  <c r="AA440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418" i="6"/>
  <c r="AA417" i="6"/>
  <c r="AA416" i="6"/>
  <c r="AA415" i="6"/>
  <c r="AA414" i="6"/>
  <c r="AA413" i="6"/>
  <c r="AA412" i="6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60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W5" i="6"/>
  <c r="W3" i="6"/>
  <c r="W2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4" i="6"/>
  <c r="L5" i="4"/>
  <c r="L8" i="4"/>
  <c r="L3" i="4"/>
  <c r="L4" i="4" s="1"/>
  <c r="L2" i="4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P20" i="6" s="1"/>
  <c r="AD4" i="6" l="1"/>
  <c r="P1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3" i="6"/>
  <c r="I104" i="6" s="1"/>
  <c r="E506" i="6"/>
  <c r="C50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2" i="6"/>
  <c r="W4" i="6" l="1"/>
  <c r="C506" i="6"/>
  <c r="D508" i="6" s="1"/>
  <c r="I20" i="4"/>
  <c r="I36" i="4"/>
  <c r="I52" i="4"/>
  <c r="I68" i="4"/>
  <c r="I84" i="4"/>
  <c r="I100" i="4"/>
  <c r="I344" i="4"/>
  <c r="I352" i="4"/>
  <c r="I360" i="4"/>
  <c r="I368" i="4"/>
  <c r="I376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H4" i="4"/>
  <c r="H5" i="4"/>
  <c r="H6" i="4"/>
  <c r="I6" i="4" s="1"/>
  <c r="H7" i="4"/>
  <c r="H8" i="4"/>
  <c r="H9" i="4"/>
  <c r="H10" i="4"/>
  <c r="I10" i="4" s="1"/>
  <c r="H11" i="4"/>
  <c r="H12" i="4"/>
  <c r="H13" i="4"/>
  <c r="I13" i="4" s="1"/>
  <c r="H14" i="4"/>
  <c r="I14" i="4" s="1"/>
  <c r="H15" i="4"/>
  <c r="H16" i="4"/>
  <c r="H17" i="4"/>
  <c r="I17" i="4" s="1"/>
  <c r="H18" i="4"/>
  <c r="I18" i="4" s="1"/>
  <c r="H19" i="4"/>
  <c r="I19" i="4" s="1"/>
  <c r="H20" i="4"/>
  <c r="H21" i="4"/>
  <c r="I21" i="4" s="1"/>
  <c r="H22" i="4"/>
  <c r="I22" i="4" s="1"/>
  <c r="H23" i="4"/>
  <c r="H24" i="4"/>
  <c r="H25" i="4"/>
  <c r="I25" i="4" s="1"/>
  <c r="H26" i="4"/>
  <c r="I26" i="4" s="1"/>
  <c r="H27" i="4"/>
  <c r="H28" i="4"/>
  <c r="I28" i="4" s="1"/>
  <c r="H29" i="4"/>
  <c r="I29" i="4" s="1"/>
  <c r="H30" i="4"/>
  <c r="I30" i="4" s="1"/>
  <c r="H31" i="4"/>
  <c r="H32" i="4"/>
  <c r="H33" i="4"/>
  <c r="I33" i="4" s="1"/>
  <c r="H34" i="4"/>
  <c r="I34" i="4" s="1"/>
  <c r="H35" i="4"/>
  <c r="I35" i="4" s="1"/>
  <c r="H36" i="4"/>
  <c r="H37" i="4"/>
  <c r="I37" i="4" s="1"/>
  <c r="H38" i="4"/>
  <c r="I38" i="4" s="1"/>
  <c r="H39" i="4"/>
  <c r="H40" i="4"/>
  <c r="H41" i="4"/>
  <c r="I41" i="4" s="1"/>
  <c r="H42" i="4"/>
  <c r="I42" i="4" s="1"/>
  <c r="H43" i="4"/>
  <c r="H44" i="4"/>
  <c r="I44" i="4" s="1"/>
  <c r="H45" i="4"/>
  <c r="I45" i="4" s="1"/>
  <c r="H46" i="4"/>
  <c r="I46" i="4" s="1"/>
  <c r="H47" i="4"/>
  <c r="H48" i="4"/>
  <c r="H49" i="4"/>
  <c r="I49" i="4" s="1"/>
  <c r="H50" i="4"/>
  <c r="I50" i="4" s="1"/>
  <c r="H51" i="4"/>
  <c r="I51" i="4" s="1"/>
  <c r="H52" i="4"/>
  <c r="H53" i="4"/>
  <c r="I53" i="4" s="1"/>
  <c r="H54" i="4"/>
  <c r="I54" i="4" s="1"/>
  <c r="H55" i="4"/>
  <c r="H56" i="4"/>
  <c r="H57" i="4"/>
  <c r="I57" i="4" s="1"/>
  <c r="H58" i="4"/>
  <c r="I58" i="4" s="1"/>
  <c r="H59" i="4"/>
  <c r="H60" i="4"/>
  <c r="I60" i="4" s="1"/>
  <c r="H61" i="4"/>
  <c r="I61" i="4" s="1"/>
  <c r="H62" i="4"/>
  <c r="I62" i="4" s="1"/>
  <c r="H63" i="4"/>
  <c r="H64" i="4"/>
  <c r="H65" i="4"/>
  <c r="I65" i="4" s="1"/>
  <c r="H66" i="4"/>
  <c r="I66" i="4" s="1"/>
  <c r="H67" i="4"/>
  <c r="I67" i="4" s="1"/>
  <c r="H68" i="4"/>
  <c r="H69" i="4"/>
  <c r="I69" i="4" s="1"/>
  <c r="H70" i="4"/>
  <c r="I70" i="4" s="1"/>
  <c r="H71" i="4"/>
  <c r="H72" i="4"/>
  <c r="I72" i="4" s="1"/>
  <c r="H73" i="4"/>
  <c r="I73" i="4" s="1"/>
  <c r="H74" i="4"/>
  <c r="I74" i="4" s="1"/>
  <c r="H75" i="4"/>
  <c r="H76" i="4"/>
  <c r="I76" i="4" s="1"/>
  <c r="H77" i="4"/>
  <c r="I77" i="4" s="1"/>
  <c r="H78" i="4"/>
  <c r="I78" i="4" s="1"/>
  <c r="H79" i="4"/>
  <c r="H80" i="4"/>
  <c r="I80" i="4" s="1"/>
  <c r="H81" i="4"/>
  <c r="I81" i="4" s="1"/>
  <c r="H82" i="4"/>
  <c r="I82" i="4" s="1"/>
  <c r="H83" i="4"/>
  <c r="I83" i="4" s="1"/>
  <c r="H84" i="4"/>
  <c r="H85" i="4"/>
  <c r="I85" i="4" s="1"/>
  <c r="H86" i="4"/>
  <c r="I86" i="4" s="1"/>
  <c r="H87" i="4"/>
  <c r="H88" i="4"/>
  <c r="I88" i="4" s="1"/>
  <c r="H89" i="4"/>
  <c r="I89" i="4" s="1"/>
  <c r="H90" i="4"/>
  <c r="I90" i="4" s="1"/>
  <c r="H91" i="4"/>
  <c r="H92" i="4"/>
  <c r="I92" i="4" s="1"/>
  <c r="H93" i="4"/>
  <c r="I93" i="4" s="1"/>
  <c r="H94" i="4"/>
  <c r="I94" i="4" s="1"/>
  <c r="H95" i="4"/>
  <c r="H96" i="4"/>
  <c r="I96" i="4" s="1"/>
  <c r="H97" i="4"/>
  <c r="I97" i="4" s="1"/>
  <c r="H98" i="4"/>
  <c r="I98" i="4" s="1"/>
  <c r="H99" i="4"/>
  <c r="I99" i="4" s="1"/>
  <c r="H100" i="4"/>
  <c r="H101" i="4"/>
  <c r="I101" i="4" s="1"/>
  <c r="H102" i="4"/>
  <c r="I102" i="4" s="1"/>
  <c r="H103" i="4"/>
  <c r="H104" i="4"/>
  <c r="I104" i="4" s="1"/>
  <c r="H105" i="4"/>
  <c r="I105" i="4" s="1"/>
  <c r="H106" i="4"/>
  <c r="I106" i="4" s="1"/>
  <c r="H107" i="4"/>
  <c r="H108" i="4"/>
  <c r="I108" i="4" s="1"/>
  <c r="H109" i="4"/>
  <c r="I109" i="4" s="1"/>
  <c r="H110" i="4"/>
  <c r="I110" i="4" s="1"/>
  <c r="H111" i="4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H120" i="4"/>
  <c r="I120" i="4" s="1"/>
  <c r="H121" i="4"/>
  <c r="I121" i="4" s="1"/>
  <c r="H122" i="4"/>
  <c r="I122" i="4" s="1"/>
  <c r="H123" i="4"/>
  <c r="H124" i="4"/>
  <c r="I124" i="4" s="1"/>
  <c r="H125" i="4"/>
  <c r="I125" i="4" s="1"/>
  <c r="H126" i="4"/>
  <c r="I126" i="4" s="1"/>
  <c r="H127" i="4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H136" i="4"/>
  <c r="I136" i="4" s="1"/>
  <c r="H137" i="4"/>
  <c r="I137" i="4" s="1"/>
  <c r="H138" i="4"/>
  <c r="I138" i="4" s="1"/>
  <c r="H139" i="4"/>
  <c r="H140" i="4"/>
  <c r="I140" i="4" s="1"/>
  <c r="H141" i="4"/>
  <c r="I141" i="4" s="1"/>
  <c r="H142" i="4"/>
  <c r="I142" i="4" s="1"/>
  <c r="H143" i="4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H152" i="4"/>
  <c r="I152" i="4" s="1"/>
  <c r="H153" i="4"/>
  <c r="I153" i="4" s="1"/>
  <c r="H154" i="4"/>
  <c r="I154" i="4" s="1"/>
  <c r="H155" i="4"/>
  <c r="H156" i="4"/>
  <c r="I156" i="4" s="1"/>
  <c r="H157" i="4"/>
  <c r="I157" i="4" s="1"/>
  <c r="H158" i="4"/>
  <c r="I158" i="4" s="1"/>
  <c r="H159" i="4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H168" i="4"/>
  <c r="I168" i="4" s="1"/>
  <c r="H169" i="4"/>
  <c r="I169" i="4" s="1"/>
  <c r="H170" i="4"/>
  <c r="I170" i="4" s="1"/>
  <c r="H171" i="4"/>
  <c r="H172" i="4"/>
  <c r="I172" i="4" s="1"/>
  <c r="H173" i="4"/>
  <c r="I173" i="4" s="1"/>
  <c r="H174" i="4"/>
  <c r="I174" i="4" s="1"/>
  <c r="H175" i="4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H184" i="4"/>
  <c r="I184" i="4" s="1"/>
  <c r="H185" i="4"/>
  <c r="I185" i="4" s="1"/>
  <c r="H186" i="4"/>
  <c r="I186" i="4" s="1"/>
  <c r="H187" i="4"/>
  <c r="H188" i="4"/>
  <c r="I188" i="4" s="1"/>
  <c r="H189" i="4"/>
  <c r="I189" i="4" s="1"/>
  <c r="H190" i="4"/>
  <c r="I190" i="4" s="1"/>
  <c r="H191" i="4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H200" i="4"/>
  <c r="I200" i="4" s="1"/>
  <c r="H201" i="4"/>
  <c r="I201" i="4" s="1"/>
  <c r="H202" i="4"/>
  <c r="I202" i="4" s="1"/>
  <c r="H203" i="4"/>
  <c r="H204" i="4"/>
  <c r="I204" i="4" s="1"/>
  <c r="H205" i="4"/>
  <c r="I205" i="4" s="1"/>
  <c r="H206" i="4"/>
  <c r="I206" i="4" s="1"/>
  <c r="H207" i="4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H216" i="4"/>
  <c r="I216" i="4" s="1"/>
  <c r="H217" i="4"/>
  <c r="I217" i="4" s="1"/>
  <c r="H218" i="4"/>
  <c r="I218" i="4" s="1"/>
  <c r="H219" i="4"/>
  <c r="H220" i="4"/>
  <c r="I220" i="4" s="1"/>
  <c r="H221" i="4"/>
  <c r="I221" i="4" s="1"/>
  <c r="H222" i="4"/>
  <c r="I222" i="4" s="1"/>
  <c r="H223" i="4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H232" i="4"/>
  <c r="I232" i="4" s="1"/>
  <c r="H233" i="4"/>
  <c r="I233" i="4" s="1"/>
  <c r="H234" i="4"/>
  <c r="I234" i="4" s="1"/>
  <c r="H235" i="4"/>
  <c r="H236" i="4"/>
  <c r="I236" i="4" s="1"/>
  <c r="H237" i="4"/>
  <c r="I237" i="4" s="1"/>
  <c r="H238" i="4"/>
  <c r="I238" i="4" s="1"/>
  <c r="H239" i="4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H248" i="4"/>
  <c r="I248" i="4" s="1"/>
  <c r="H249" i="4"/>
  <c r="I249" i="4" s="1"/>
  <c r="H250" i="4"/>
  <c r="I250" i="4" s="1"/>
  <c r="H251" i="4"/>
  <c r="H252" i="4"/>
  <c r="I252" i="4" s="1"/>
  <c r="H253" i="4"/>
  <c r="I253" i="4" s="1"/>
  <c r="H254" i="4"/>
  <c r="I254" i="4" s="1"/>
  <c r="H255" i="4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H264" i="4"/>
  <c r="I264" i="4" s="1"/>
  <c r="H265" i="4"/>
  <c r="I265" i="4" s="1"/>
  <c r="H266" i="4"/>
  <c r="I266" i="4" s="1"/>
  <c r="H267" i="4"/>
  <c r="H268" i="4"/>
  <c r="I268" i="4" s="1"/>
  <c r="H269" i="4"/>
  <c r="I269" i="4" s="1"/>
  <c r="H270" i="4"/>
  <c r="I270" i="4" s="1"/>
  <c r="H271" i="4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H280" i="4"/>
  <c r="I280" i="4" s="1"/>
  <c r="H281" i="4"/>
  <c r="I281" i="4" s="1"/>
  <c r="H282" i="4"/>
  <c r="I282" i="4" s="1"/>
  <c r="H283" i="4"/>
  <c r="H284" i="4"/>
  <c r="I284" i="4" s="1"/>
  <c r="H285" i="4"/>
  <c r="I285" i="4" s="1"/>
  <c r="H286" i="4"/>
  <c r="I286" i="4" s="1"/>
  <c r="H287" i="4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H296" i="4"/>
  <c r="I296" i="4" s="1"/>
  <c r="H297" i="4"/>
  <c r="I297" i="4" s="1"/>
  <c r="H298" i="4"/>
  <c r="I298" i="4" s="1"/>
  <c r="H299" i="4"/>
  <c r="H300" i="4"/>
  <c r="I300" i="4" s="1"/>
  <c r="H301" i="4"/>
  <c r="I301" i="4" s="1"/>
  <c r="H302" i="4"/>
  <c r="I302" i="4" s="1"/>
  <c r="H303" i="4"/>
  <c r="H304" i="4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H312" i="4"/>
  <c r="H313" i="4"/>
  <c r="I313" i="4" s="1"/>
  <c r="H314" i="4"/>
  <c r="I314" i="4" s="1"/>
  <c r="H315" i="4"/>
  <c r="H316" i="4"/>
  <c r="I316" i="4" s="1"/>
  <c r="H317" i="4"/>
  <c r="I317" i="4" s="1"/>
  <c r="H318" i="4"/>
  <c r="I318" i="4" s="1"/>
  <c r="H319" i="4"/>
  <c r="H320" i="4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H328" i="4"/>
  <c r="H329" i="4"/>
  <c r="I329" i="4" s="1"/>
  <c r="H330" i="4"/>
  <c r="I330" i="4" s="1"/>
  <c r="H331" i="4"/>
  <c r="H332" i="4"/>
  <c r="I332" i="4" s="1"/>
  <c r="H333" i="4"/>
  <c r="I333" i="4" s="1"/>
  <c r="H334" i="4"/>
  <c r="I334" i="4" s="1"/>
  <c r="H335" i="4"/>
  <c r="H336" i="4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H344" i="4"/>
  <c r="H345" i="4"/>
  <c r="I345" i="4" s="1"/>
  <c r="H346" i="4"/>
  <c r="I346" i="4" s="1"/>
  <c r="H347" i="4"/>
  <c r="H348" i="4"/>
  <c r="I348" i="4" s="1"/>
  <c r="H349" i="4"/>
  <c r="I349" i="4" s="1"/>
  <c r="H350" i="4"/>
  <c r="I350" i="4" s="1"/>
  <c r="H351" i="4"/>
  <c r="H352" i="4"/>
  <c r="H353" i="4"/>
  <c r="I353" i="4" s="1"/>
  <c r="H354" i="4"/>
  <c r="I354" i="4" s="1"/>
  <c r="H355" i="4"/>
  <c r="H356" i="4"/>
  <c r="I356" i="4" s="1"/>
  <c r="H357" i="4"/>
  <c r="I357" i="4" s="1"/>
  <c r="H358" i="4"/>
  <c r="I358" i="4" s="1"/>
  <c r="H359" i="4"/>
  <c r="H360" i="4"/>
  <c r="H361" i="4"/>
  <c r="I361" i="4" s="1"/>
  <c r="H362" i="4"/>
  <c r="I362" i="4" s="1"/>
  <c r="H363" i="4"/>
  <c r="H364" i="4"/>
  <c r="I364" i="4" s="1"/>
  <c r="H365" i="4"/>
  <c r="I365" i="4" s="1"/>
  <c r="H366" i="4"/>
  <c r="I366" i="4" s="1"/>
  <c r="H367" i="4"/>
  <c r="H368" i="4"/>
  <c r="H369" i="4"/>
  <c r="I369" i="4" s="1"/>
  <c r="H370" i="4"/>
  <c r="I370" i="4" s="1"/>
  <c r="H371" i="4"/>
  <c r="H372" i="4"/>
  <c r="I372" i="4" s="1"/>
  <c r="H373" i="4"/>
  <c r="I373" i="4" s="1"/>
  <c r="H374" i="4"/>
  <c r="I374" i="4" s="1"/>
  <c r="H375" i="4"/>
  <c r="H376" i="4"/>
  <c r="H377" i="4"/>
  <c r="I377" i="4" s="1"/>
  <c r="H378" i="4"/>
  <c r="I378" i="4" s="1"/>
  <c r="H379" i="4"/>
  <c r="H380" i="4"/>
  <c r="I380" i="4" s="1"/>
  <c r="H381" i="4"/>
  <c r="I381" i="4" s="1"/>
  <c r="H382" i="4"/>
  <c r="I382" i="4" s="1"/>
  <c r="H383" i="4"/>
  <c r="H384" i="4"/>
  <c r="H385" i="4"/>
  <c r="I385" i="4" s="1"/>
  <c r="H386" i="4"/>
  <c r="I386" i="4" s="1"/>
  <c r="H387" i="4"/>
  <c r="H388" i="4"/>
  <c r="I388" i="4" s="1"/>
  <c r="H389" i="4"/>
  <c r="I389" i="4" s="1"/>
  <c r="H390" i="4"/>
  <c r="I390" i="4" s="1"/>
  <c r="H391" i="4"/>
  <c r="H392" i="4"/>
  <c r="H393" i="4"/>
  <c r="I393" i="4" s="1"/>
  <c r="H394" i="4"/>
  <c r="I394" i="4" s="1"/>
  <c r="H395" i="4"/>
  <c r="H396" i="4"/>
  <c r="I396" i="4" s="1"/>
  <c r="H397" i="4"/>
  <c r="I397" i="4" s="1"/>
  <c r="H398" i="4"/>
  <c r="I398" i="4" s="1"/>
  <c r="H399" i="4"/>
  <c r="H400" i="4"/>
  <c r="H401" i="4"/>
  <c r="I401" i="4" s="1"/>
  <c r="H402" i="4"/>
  <c r="I402" i="4" s="1"/>
  <c r="H403" i="4"/>
  <c r="H404" i="4"/>
  <c r="I404" i="4" s="1"/>
  <c r="H405" i="4"/>
  <c r="I405" i="4" s="1"/>
  <c r="H406" i="4"/>
  <c r="I406" i="4" s="1"/>
  <c r="H407" i="4"/>
  <c r="H408" i="4"/>
  <c r="H409" i="4"/>
  <c r="I409" i="4" s="1"/>
  <c r="H410" i="4"/>
  <c r="I410" i="4" s="1"/>
  <c r="H411" i="4"/>
  <c r="H412" i="4"/>
  <c r="I412" i="4" s="1"/>
  <c r="H413" i="4"/>
  <c r="I413" i="4" s="1"/>
  <c r="H414" i="4"/>
  <c r="I414" i="4" s="1"/>
  <c r="H415" i="4"/>
  <c r="H416" i="4"/>
  <c r="H417" i="4"/>
  <c r="I417" i="4" s="1"/>
  <c r="H418" i="4"/>
  <c r="I418" i="4" s="1"/>
  <c r="H419" i="4"/>
  <c r="H420" i="4"/>
  <c r="I420" i="4" s="1"/>
  <c r="H421" i="4"/>
  <c r="I421" i="4" s="1"/>
  <c r="H422" i="4"/>
  <c r="I422" i="4" s="1"/>
  <c r="H423" i="4"/>
  <c r="H424" i="4"/>
  <c r="H425" i="4"/>
  <c r="I425" i="4" s="1"/>
  <c r="H426" i="4"/>
  <c r="I426" i="4" s="1"/>
  <c r="H427" i="4"/>
  <c r="H428" i="4"/>
  <c r="I428" i="4" s="1"/>
  <c r="H429" i="4"/>
  <c r="I429" i="4" s="1"/>
  <c r="H430" i="4"/>
  <c r="I430" i="4" s="1"/>
  <c r="H431" i="4"/>
  <c r="H432" i="4"/>
  <c r="H433" i="4"/>
  <c r="I433" i="4" s="1"/>
  <c r="H434" i="4"/>
  <c r="I434" i="4" s="1"/>
  <c r="H435" i="4"/>
  <c r="H436" i="4"/>
  <c r="I436" i="4" s="1"/>
  <c r="H437" i="4"/>
  <c r="I437" i="4" s="1"/>
  <c r="H438" i="4"/>
  <c r="I438" i="4" s="1"/>
  <c r="H439" i="4"/>
  <c r="H440" i="4"/>
  <c r="H441" i="4"/>
  <c r="I441" i="4" s="1"/>
  <c r="H442" i="4"/>
  <c r="I442" i="4" s="1"/>
  <c r="H443" i="4"/>
  <c r="H444" i="4"/>
  <c r="I444" i="4" s="1"/>
  <c r="H445" i="4"/>
  <c r="I445" i="4" s="1"/>
  <c r="H446" i="4"/>
  <c r="I446" i="4" s="1"/>
  <c r="H447" i="4"/>
  <c r="H448" i="4"/>
  <c r="H449" i="4"/>
  <c r="I449" i="4" s="1"/>
  <c r="H450" i="4"/>
  <c r="I450" i="4" s="1"/>
  <c r="H451" i="4"/>
  <c r="H452" i="4"/>
  <c r="I452" i="4" s="1"/>
  <c r="H453" i="4"/>
  <c r="I453" i="4" s="1"/>
  <c r="H454" i="4"/>
  <c r="I454" i="4" s="1"/>
  <c r="H455" i="4"/>
  <c r="H456" i="4"/>
  <c r="H457" i="4"/>
  <c r="I457" i="4" s="1"/>
  <c r="H458" i="4"/>
  <c r="I458" i="4" s="1"/>
  <c r="H459" i="4"/>
  <c r="H460" i="4"/>
  <c r="I460" i="4" s="1"/>
  <c r="H461" i="4"/>
  <c r="I461" i="4" s="1"/>
  <c r="H462" i="4"/>
  <c r="I462" i="4" s="1"/>
  <c r="H463" i="4"/>
  <c r="H464" i="4"/>
  <c r="H465" i="4"/>
  <c r="I465" i="4" s="1"/>
  <c r="H466" i="4"/>
  <c r="I466" i="4" s="1"/>
  <c r="H467" i="4"/>
  <c r="H468" i="4"/>
  <c r="I468" i="4" s="1"/>
  <c r="H469" i="4"/>
  <c r="I469" i="4" s="1"/>
  <c r="H470" i="4"/>
  <c r="I470" i="4" s="1"/>
  <c r="H471" i="4"/>
  <c r="H472" i="4"/>
  <c r="H473" i="4"/>
  <c r="I473" i="4" s="1"/>
  <c r="H474" i="4"/>
  <c r="I474" i="4" s="1"/>
  <c r="H475" i="4"/>
  <c r="H476" i="4"/>
  <c r="I476" i="4" s="1"/>
  <c r="H477" i="4"/>
  <c r="I477" i="4" s="1"/>
  <c r="H478" i="4"/>
  <c r="I478" i="4" s="1"/>
  <c r="H479" i="4"/>
  <c r="H480" i="4"/>
  <c r="H481" i="4"/>
  <c r="I481" i="4" s="1"/>
  <c r="H482" i="4"/>
  <c r="I482" i="4" s="1"/>
  <c r="H483" i="4"/>
  <c r="H484" i="4"/>
  <c r="I484" i="4" s="1"/>
  <c r="H485" i="4"/>
  <c r="I485" i="4" s="1"/>
  <c r="H486" i="4"/>
  <c r="I486" i="4" s="1"/>
  <c r="H487" i="4"/>
  <c r="H488" i="4"/>
  <c r="H489" i="4"/>
  <c r="I489" i="4" s="1"/>
  <c r="H490" i="4"/>
  <c r="I490" i="4" s="1"/>
  <c r="H491" i="4"/>
  <c r="H492" i="4"/>
  <c r="I492" i="4" s="1"/>
  <c r="H493" i="4"/>
  <c r="I493" i="4" s="1"/>
  <c r="H494" i="4"/>
  <c r="I494" i="4" s="1"/>
  <c r="H495" i="4"/>
  <c r="H496" i="4"/>
  <c r="H497" i="4"/>
  <c r="I497" i="4" s="1"/>
  <c r="H498" i="4"/>
  <c r="I498" i="4" s="1"/>
  <c r="H499" i="4"/>
  <c r="H500" i="4"/>
  <c r="I500" i="4" s="1"/>
  <c r="H501" i="4"/>
  <c r="I501" i="4" s="1"/>
  <c r="H502" i="4"/>
  <c r="I502" i="4" s="1"/>
  <c r="H503" i="4"/>
  <c r="H504" i="4"/>
  <c r="H3" i="4"/>
  <c r="I4" i="4" s="1"/>
  <c r="I315" i="4" l="1"/>
  <c r="I267" i="4"/>
  <c r="I219" i="4"/>
  <c r="I171" i="4"/>
  <c r="I139" i="4"/>
  <c r="I107" i="4"/>
  <c r="I91" i="4"/>
  <c r="I75" i="4"/>
  <c r="I43" i="4"/>
  <c r="I331" i="4"/>
  <c r="I283" i="4"/>
  <c r="I251" i="4"/>
  <c r="I203" i="4"/>
  <c r="I155" i="4"/>
  <c r="I27" i="4"/>
  <c r="I336" i="4"/>
  <c r="I328" i="4"/>
  <c r="I320" i="4"/>
  <c r="I312" i="4"/>
  <c r="I304" i="4"/>
  <c r="I64" i="4"/>
  <c r="I56" i="4"/>
  <c r="I48" i="4"/>
  <c r="I40" i="4"/>
  <c r="I32" i="4"/>
  <c r="I24" i="4"/>
  <c r="I16" i="4"/>
  <c r="I8" i="4"/>
  <c r="I299" i="4"/>
  <c r="I235" i="4"/>
  <c r="I187" i="4"/>
  <c r="I123" i="4"/>
  <c r="I59" i="4"/>
  <c r="I503" i="4"/>
  <c r="I499" i="4"/>
  <c r="I495" i="4"/>
  <c r="I491" i="4"/>
  <c r="I487" i="4"/>
  <c r="I483" i="4"/>
  <c r="I479" i="4"/>
  <c r="I475" i="4"/>
  <c r="I471" i="4"/>
  <c r="I467" i="4"/>
  <c r="I463" i="4"/>
  <c r="I459" i="4"/>
  <c r="I455" i="4"/>
  <c r="I451" i="4"/>
  <c r="I447" i="4"/>
  <c r="I443" i="4"/>
  <c r="I439" i="4"/>
  <c r="I435" i="4"/>
  <c r="I431" i="4"/>
  <c r="I427" i="4"/>
  <c r="I423" i="4"/>
  <c r="I419" i="4"/>
  <c r="I415" i="4"/>
  <c r="I411" i="4"/>
  <c r="I407" i="4"/>
  <c r="I403" i="4"/>
  <c r="I399" i="4"/>
  <c r="I395" i="4"/>
  <c r="I391" i="4"/>
  <c r="I387" i="4"/>
  <c r="I383" i="4"/>
  <c r="I379" i="4"/>
  <c r="I375" i="4"/>
  <c r="I371" i="4"/>
  <c r="I367" i="4"/>
  <c r="I363" i="4"/>
  <c r="I359" i="4"/>
  <c r="I355" i="4"/>
  <c r="I351" i="4"/>
  <c r="I347" i="4"/>
  <c r="I343" i="4"/>
  <c r="I335" i="4"/>
  <c r="I327" i="4"/>
  <c r="I319" i="4"/>
  <c r="I311" i="4"/>
  <c r="I303" i="4"/>
  <c r="I295" i="4"/>
  <c r="I287" i="4"/>
  <c r="I279" i="4"/>
  <c r="I271" i="4"/>
  <c r="I263" i="4"/>
  <c r="I255" i="4"/>
  <c r="I247" i="4"/>
  <c r="I239" i="4"/>
  <c r="I231" i="4"/>
  <c r="I223" i="4"/>
  <c r="I215" i="4"/>
  <c r="I207" i="4"/>
  <c r="I199" i="4"/>
  <c r="I191" i="4"/>
  <c r="I183" i="4"/>
  <c r="I175" i="4"/>
  <c r="I167" i="4"/>
  <c r="I159" i="4"/>
  <c r="I151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11" i="4"/>
  <c r="I7" i="4"/>
  <c r="I12" i="4"/>
  <c r="I9" i="4"/>
  <c r="I5" i="4"/>
</calcChain>
</file>

<file path=xl/sharedStrings.xml><?xml version="1.0" encoding="utf-8"?>
<sst xmlns="http://schemas.openxmlformats.org/spreadsheetml/2006/main" count="1339" uniqueCount="1283">
  <si>
    <t>Date</t>
  </si>
  <si>
    <t>Open</t>
  </si>
  <si>
    <t>High</t>
  </si>
  <si>
    <t>Low</t>
  </si>
  <si>
    <t>Close</t>
  </si>
  <si>
    <t>Adj Close</t>
  </si>
  <si>
    <t>Volume</t>
  </si>
  <si>
    <t>8710600</t>
  </si>
  <si>
    <t>18709600</t>
  </si>
  <si>
    <t>11757800</t>
  </si>
  <si>
    <t>9356100</t>
  </si>
  <si>
    <t>13785300</t>
  </si>
  <si>
    <t>12636300</t>
  </si>
  <si>
    <t>10113700</t>
  </si>
  <si>
    <t>9927000</t>
  </si>
  <si>
    <t>9291000</t>
  </si>
  <si>
    <t>13023900</t>
  </si>
  <si>
    <t>12306200</t>
  </si>
  <si>
    <t>12330000</t>
  </si>
  <si>
    <t>12611200</t>
  </si>
  <si>
    <t>9966000</t>
  </si>
  <si>
    <t>9148800</t>
  </si>
  <si>
    <t>13615600</t>
  </si>
  <si>
    <t>10934200</t>
  </si>
  <si>
    <t>11542100</t>
  </si>
  <si>
    <t>14412100</t>
  </si>
  <si>
    <t>16986600</t>
  </si>
  <si>
    <t>20874500</t>
  </si>
  <si>
    <t>26184400</t>
  </si>
  <si>
    <t>16577200</t>
  </si>
  <si>
    <t>19241000</t>
  </si>
  <si>
    <t>16429300</t>
  </si>
  <si>
    <t>11171600</t>
  </si>
  <si>
    <t>14459600</t>
  </si>
  <si>
    <t>11247400</t>
  </si>
  <si>
    <t>16491600</t>
  </si>
  <si>
    <t>11611100</t>
  </si>
  <si>
    <t>17861200</t>
  </si>
  <si>
    <t>13635100</t>
  </si>
  <si>
    <t>12409200</t>
  </si>
  <si>
    <t>9893100</t>
  </si>
  <si>
    <t>16936100</t>
  </si>
  <si>
    <t>24899700</t>
  </si>
  <si>
    <t>21938300</t>
  </si>
  <si>
    <t>16433700</t>
  </si>
  <si>
    <t>12942100</t>
  </si>
  <si>
    <t>13855600</t>
  </si>
  <si>
    <t>11459100</t>
  </si>
  <si>
    <t>16316000</t>
  </si>
  <si>
    <t>10754300</t>
  </si>
  <si>
    <t>12248300</t>
  </si>
  <si>
    <t>5264800</t>
  </si>
  <si>
    <t>10402200</t>
  </si>
  <si>
    <t>9936300</t>
  </si>
  <si>
    <t>8760500</t>
  </si>
  <si>
    <t>9539300</t>
  </si>
  <si>
    <t>13489600</t>
  </si>
  <si>
    <t>10686400</t>
  </si>
  <si>
    <t>11418400</t>
  </si>
  <si>
    <t>33575600</t>
  </si>
  <si>
    <t>18513100</t>
  </si>
  <si>
    <t>9708800</t>
  </si>
  <si>
    <t>11401100</t>
  </si>
  <si>
    <t>9425100</t>
  </si>
  <si>
    <t>9400900</t>
  </si>
  <si>
    <t>10511000</t>
  </si>
  <si>
    <t>9147300</t>
  </si>
  <si>
    <t>12279600</t>
  </si>
  <si>
    <t>10132000</t>
  </si>
  <si>
    <t>10769400</t>
  </si>
  <si>
    <t>13557100</t>
  </si>
  <si>
    <t>12001100</t>
  </si>
  <si>
    <t>25516600</t>
  </si>
  <si>
    <t>9933200</t>
  </si>
  <si>
    <t>8645600</t>
  </si>
  <si>
    <t>9301800</t>
  </si>
  <si>
    <t>9481100</t>
  </si>
  <si>
    <t>9021600</t>
  </si>
  <si>
    <t>13970000</t>
  </si>
  <si>
    <t>13548700</t>
  </si>
  <si>
    <t>13787100</t>
  </si>
  <si>
    <t>14227800</t>
  </si>
  <si>
    <t>20565200</t>
  </si>
  <si>
    <t>11913000</t>
  </si>
  <si>
    <t>10238200</t>
  </si>
  <si>
    <t>15799000</t>
  </si>
  <si>
    <t>10307900</t>
  </si>
  <si>
    <t>11302800</t>
  </si>
  <si>
    <t>12740600</t>
  </si>
  <si>
    <t>16742500</t>
  </si>
  <si>
    <t>19245200</t>
  </si>
  <si>
    <t>14215700</t>
  </si>
  <si>
    <t>14296600</t>
  </si>
  <si>
    <t>19068500</t>
  </si>
  <si>
    <t>19138600</t>
  </si>
  <si>
    <t>14290500</t>
  </si>
  <si>
    <t>13976900</t>
  </si>
  <si>
    <t>10605500</t>
  </si>
  <si>
    <t>11757300</t>
  </si>
  <si>
    <t>11996500</t>
  </si>
  <si>
    <t>12114100</t>
  </si>
  <si>
    <t>11623600</t>
  </si>
  <si>
    <t>13351500</t>
  </si>
  <si>
    <t>12881700</t>
  </si>
  <si>
    <t>18030500</t>
  </si>
  <si>
    <t>14251700</t>
  </si>
  <si>
    <t>30675300</t>
  </si>
  <si>
    <t>19016200</t>
  </si>
  <si>
    <t>15083300</t>
  </si>
  <si>
    <t>11446100</t>
  </si>
  <si>
    <t>10941100</t>
  </si>
  <si>
    <t>12609600</t>
  </si>
  <si>
    <t>18101500</t>
  </si>
  <si>
    <t>13196000</t>
  </si>
  <si>
    <t>25664200</t>
  </si>
  <si>
    <t>14437900</t>
  </si>
  <si>
    <t>17217500</t>
  </si>
  <si>
    <t>16708600</t>
  </si>
  <si>
    <t>20471300</t>
  </si>
  <si>
    <t>18998900</t>
  </si>
  <si>
    <t>17174400</t>
  </si>
  <si>
    <t>14266900</t>
  </si>
  <si>
    <t>14202900</t>
  </si>
  <si>
    <t>21676600</t>
  </si>
  <si>
    <t>17995100</t>
  </si>
  <si>
    <t>15900200</t>
  </si>
  <si>
    <t>18896600</t>
  </si>
  <si>
    <t>12977500</t>
  </si>
  <si>
    <t>17110200</t>
  </si>
  <si>
    <t>12591800</t>
  </si>
  <si>
    <t>17143800</t>
  </si>
  <si>
    <t>14383400</t>
  </si>
  <si>
    <t>16552100</t>
  </si>
  <si>
    <t>14199600</t>
  </si>
  <si>
    <t>12360000</t>
  </si>
  <si>
    <t>14853500</t>
  </si>
  <si>
    <t>12430400</t>
  </si>
  <si>
    <t>10252100</t>
  </si>
  <si>
    <t>10575000</t>
  </si>
  <si>
    <t>17198000</t>
  </si>
  <si>
    <t>16233200</t>
  </si>
  <si>
    <t>11903600</t>
  </si>
  <si>
    <t>9567800</t>
  </si>
  <si>
    <t>10509200</t>
  </si>
  <si>
    <t>11770500</t>
  </si>
  <si>
    <t>10887200</t>
  </si>
  <si>
    <t>12021500</t>
  </si>
  <si>
    <t>9553900</t>
  </si>
  <si>
    <t>11014800</t>
  </si>
  <si>
    <t>14422500</t>
  </si>
  <si>
    <t>26364300</t>
  </si>
  <si>
    <t>26396500</t>
  </si>
  <si>
    <t>14059100</t>
  </si>
  <si>
    <t>14240400</t>
  </si>
  <si>
    <t>9909100</t>
  </si>
  <si>
    <t>8641100</t>
  </si>
  <si>
    <t>16738800</t>
  </si>
  <si>
    <t>16592300</t>
  </si>
  <si>
    <t>13196100</t>
  </si>
  <si>
    <t>18171200</t>
  </si>
  <si>
    <t>12557100</t>
  </si>
  <si>
    <t>12237100</t>
  </si>
  <si>
    <t>15967800</t>
  </si>
  <si>
    <t>14963500</t>
  </si>
  <si>
    <t>19817700</t>
  </si>
  <si>
    <t>14037400</t>
  </si>
  <si>
    <t>14562100</t>
  </si>
  <si>
    <t>17655700</t>
  </si>
  <si>
    <t>23884500</t>
  </si>
  <si>
    <t>14791800</t>
  </si>
  <si>
    <t>22237200</t>
  </si>
  <si>
    <t>10943200</t>
  </si>
  <si>
    <t>4783800</t>
  </si>
  <si>
    <t>8588300</t>
  </si>
  <si>
    <t>6762200</t>
  </si>
  <si>
    <t>10927500</t>
  </si>
  <si>
    <t>11729200</t>
  </si>
  <si>
    <t>12698600</t>
  </si>
  <si>
    <t>10403400</t>
  </si>
  <si>
    <t>11036300</t>
  </si>
  <si>
    <t>11872300</t>
  </si>
  <si>
    <t>15339600</t>
  </si>
  <si>
    <t>14070200</t>
  </si>
  <si>
    <t>13290000</t>
  </si>
  <si>
    <t>14091900</t>
  </si>
  <si>
    <t>12801100</t>
  </si>
  <si>
    <t>12844900</t>
  </si>
  <si>
    <t>11063100</t>
  </si>
  <si>
    <t>13992700</t>
  </si>
  <si>
    <t>17579000</t>
  </si>
  <si>
    <t>9841700</t>
  </si>
  <si>
    <t>14828100</t>
  </si>
  <si>
    <t>16507500</t>
  </si>
  <si>
    <t>14601900</t>
  </si>
  <si>
    <t>8915500</t>
  </si>
  <si>
    <t>23776100</t>
  </si>
  <si>
    <t>13662000</t>
  </si>
  <si>
    <t>16185000</t>
  </si>
  <si>
    <t>23164900</t>
  </si>
  <si>
    <t>17759700</t>
  </si>
  <si>
    <t>13665200</t>
  </si>
  <si>
    <t>22661500</t>
  </si>
  <si>
    <t>20389000</t>
  </si>
  <si>
    <t>20877200</t>
  </si>
  <si>
    <t>15361300</t>
  </si>
  <si>
    <t>10633400</t>
  </si>
  <si>
    <t>10435600</t>
  </si>
  <si>
    <t>16030100</t>
  </si>
  <si>
    <t>46098500</t>
  </si>
  <si>
    <t>26645100</t>
  </si>
  <si>
    <t>22639900</t>
  </si>
  <si>
    <t>19419800</t>
  </si>
  <si>
    <t>24223500</t>
  </si>
  <si>
    <t>22845500</t>
  </si>
  <si>
    <t>18195100</t>
  </si>
  <si>
    <t>18423400</t>
  </si>
  <si>
    <t>15763200</t>
  </si>
  <si>
    <t>18683400</t>
  </si>
  <si>
    <t>20425200</t>
  </si>
  <si>
    <t>14367400</t>
  </si>
  <si>
    <t>14700000</t>
  </si>
  <si>
    <t>17047600</t>
  </si>
  <si>
    <t>14540800</t>
  </si>
  <si>
    <t>13812100</t>
  </si>
  <si>
    <t>15673700</t>
  </si>
  <si>
    <t>18302800</t>
  </si>
  <si>
    <t>14687200</t>
  </si>
  <si>
    <t>19203000</t>
  </si>
  <si>
    <t>16880400</t>
  </si>
  <si>
    <t>20882200</t>
  </si>
  <si>
    <t>13228000</t>
  </si>
  <si>
    <t>19189100</t>
  </si>
  <si>
    <t>15693000</t>
  </si>
  <si>
    <t>16898900</t>
  </si>
  <si>
    <t>15835500</t>
  </si>
  <si>
    <t>13031500</t>
  </si>
  <si>
    <t>11502100</t>
  </si>
  <si>
    <t>24489800</t>
  </si>
  <si>
    <t>20515700</t>
  </si>
  <si>
    <t>15709100</t>
  </si>
  <si>
    <t>18114000</t>
  </si>
  <si>
    <t>15453600</t>
  </si>
  <si>
    <t>17295700</t>
  </si>
  <si>
    <t>14769900</t>
  </si>
  <si>
    <t>12031400</t>
  </si>
  <si>
    <t>21025700</t>
  </si>
  <si>
    <t>18084200</t>
  </si>
  <si>
    <t>19389800</t>
  </si>
  <si>
    <t>47529200</t>
  </si>
  <si>
    <t>21919900</t>
  </si>
  <si>
    <t>18547100</t>
  </si>
  <si>
    <t>12630900</t>
  </si>
  <si>
    <t>17404900</t>
  </si>
  <si>
    <t>12072500</t>
  </si>
  <si>
    <t>11392600</t>
  </si>
  <si>
    <t>16811400</t>
  </si>
  <si>
    <t>20736700</t>
  </si>
  <si>
    <t>18928400</t>
  </si>
  <si>
    <t>12362000</t>
  </si>
  <si>
    <t>15385800</t>
  </si>
  <si>
    <t>14197000</t>
  </si>
  <si>
    <t>10163500</t>
  </si>
  <si>
    <t>9359900</t>
  </si>
  <si>
    <t>11115600</t>
  </si>
  <si>
    <t>8538700</t>
  </si>
  <si>
    <t>8516400</t>
  </si>
  <si>
    <t>8906000</t>
  </si>
  <si>
    <t>11579600</t>
  </si>
  <si>
    <t>10036100</t>
  </si>
  <si>
    <t>12379200</t>
  </si>
  <si>
    <t>13823900</t>
  </si>
  <si>
    <t>7559500</t>
  </si>
  <si>
    <t>9639500</t>
  </si>
  <si>
    <t>8607300</t>
  </si>
  <si>
    <t>8430400</t>
  </si>
  <si>
    <t>6255200</t>
  </si>
  <si>
    <t>11282900</t>
  </si>
  <si>
    <t>7536700</t>
  </si>
  <si>
    <t>9867100</t>
  </si>
  <si>
    <t>10446100</t>
  </si>
  <si>
    <t>7472100</t>
  </si>
  <si>
    <t>10493100</t>
  </si>
  <si>
    <t>7864700</t>
  </si>
  <si>
    <t>10131700</t>
  </si>
  <si>
    <t>8760600</t>
  </si>
  <si>
    <t>7316400</t>
  </si>
  <si>
    <t>9168600</t>
  </si>
  <si>
    <t>9648600</t>
  </si>
  <si>
    <t>11583600</t>
  </si>
  <si>
    <t>9194600</t>
  </si>
  <si>
    <t>12878200</t>
  </si>
  <si>
    <t>26926600</t>
  </si>
  <si>
    <t>18518200</t>
  </si>
  <si>
    <t>13275200</t>
  </si>
  <si>
    <t>23402600</t>
  </si>
  <si>
    <t>13099300</t>
  </si>
  <si>
    <t>14962800</t>
  </si>
  <si>
    <t>17621800</t>
  </si>
  <si>
    <t>16903300</t>
  </si>
  <si>
    <t>18674400</t>
  </si>
  <si>
    <t>14058700</t>
  </si>
  <si>
    <t>11497700</t>
  </si>
  <si>
    <t>6707000</t>
  </si>
  <si>
    <t>7537700</t>
  </si>
  <si>
    <t>8991900</t>
  </si>
  <si>
    <t>10090500</t>
  </si>
  <si>
    <t>9891600</t>
  </si>
  <si>
    <t>12564500</t>
  </si>
  <si>
    <t>9773000</t>
  </si>
  <si>
    <t>11857700</t>
  </si>
  <si>
    <t>10541900</t>
  </si>
  <si>
    <t>10331400</t>
  </si>
  <si>
    <t>9983500</t>
  </si>
  <si>
    <t>19272400</t>
  </si>
  <si>
    <t>17607200</t>
  </si>
  <si>
    <t>24706000</t>
  </si>
  <si>
    <t>17531700</t>
  </si>
  <si>
    <t>14856000</t>
  </si>
  <si>
    <t>10809900</t>
  </si>
  <si>
    <t>11709100</t>
  </si>
  <si>
    <t>10863600</t>
  </si>
  <si>
    <t>20346200</t>
  </si>
  <si>
    <t>15434700</t>
  </si>
  <si>
    <t>13566700</t>
  </si>
  <si>
    <t>11012900</t>
  </si>
  <si>
    <t>11639200</t>
  </si>
  <si>
    <t>17567500</t>
  </si>
  <si>
    <t>13667000</t>
  </si>
  <si>
    <t>14102600</t>
  </si>
  <si>
    <t>13297500</t>
  </si>
  <si>
    <t>9638900</t>
  </si>
  <si>
    <t>6902000</t>
  </si>
  <si>
    <t>23221600</t>
  </si>
  <si>
    <t>14891500</t>
  </si>
  <si>
    <t>10260400</t>
  </si>
  <si>
    <t>6782500</t>
  </si>
  <si>
    <t>11951000</t>
  </si>
  <si>
    <t>11244600</t>
  </si>
  <si>
    <t>10229300</t>
  </si>
  <si>
    <t>8416500</t>
  </si>
  <si>
    <t>7693100</t>
  </si>
  <si>
    <t>9746400</t>
  </si>
  <si>
    <t>7666700</t>
  </si>
  <si>
    <t>9798100</t>
  </si>
  <si>
    <t>8635400</t>
  </si>
  <si>
    <t>16785300</t>
  </si>
  <si>
    <t>12768100</t>
  </si>
  <si>
    <t>9097700</t>
  </si>
  <si>
    <t>11892500</t>
  </si>
  <si>
    <t>17558000</t>
  </si>
  <si>
    <t>19614000</t>
  </si>
  <si>
    <t>12966800</t>
  </si>
  <si>
    <t>12259600</t>
  </si>
  <si>
    <t>15232800</t>
  </si>
  <si>
    <t>16693800</t>
  </si>
  <si>
    <t>12586400</t>
  </si>
  <si>
    <t>47559700</t>
  </si>
  <si>
    <t>11518100</t>
  </si>
  <si>
    <t>10251300</t>
  </si>
  <si>
    <t>13540900</t>
  </si>
  <si>
    <t>11076300</t>
  </si>
  <si>
    <t>9939600</t>
  </si>
  <si>
    <t>12441100</t>
  </si>
  <si>
    <t>22613700</t>
  </si>
  <si>
    <t>30409700</t>
  </si>
  <si>
    <t>16643200</t>
  </si>
  <si>
    <t>14046300</t>
  </si>
  <si>
    <t>20328100</t>
  </si>
  <si>
    <t>24936600</t>
  </si>
  <si>
    <t>26115600</t>
  </si>
  <si>
    <t>25029300</t>
  </si>
  <si>
    <t>25920800</t>
  </si>
  <si>
    <t>20175200</t>
  </si>
  <si>
    <t>21027400</t>
  </si>
  <si>
    <t>22988600</t>
  </si>
  <si>
    <t>22519200</t>
  </si>
  <si>
    <t>23236000</t>
  </si>
  <si>
    <t>17647800</t>
  </si>
  <si>
    <t>55953500</t>
  </si>
  <si>
    <t>27728200</t>
  </si>
  <si>
    <t>23346800</t>
  </si>
  <si>
    <t>13396000</t>
  </si>
  <si>
    <t>17222500</t>
  </si>
  <si>
    <t>18658700</t>
  </si>
  <si>
    <t>25761800</t>
  </si>
  <si>
    <t>18295600</t>
  </si>
  <si>
    <t>18477700</t>
  </si>
  <si>
    <t>13230600</t>
  </si>
  <si>
    <t>10105300</t>
  </si>
  <si>
    <t>20676800</t>
  </si>
  <si>
    <t>11528800</t>
  </si>
  <si>
    <t>11803800</t>
  </si>
  <si>
    <t>9088900</t>
  </si>
  <si>
    <t>8563700</t>
  </si>
  <si>
    <t>12768800</t>
  </si>
  <si>
    <t>12007700</t>
  </si>
  <si>
    <t>10939500</t>
  </si>
  <si>
    <t>10664000</t>
  </si>
  <si>
    <t>26143000</t>
  </si>
  <si>
    <t>25402300</t>
  </si>
  <si>
    <t>13465400</t>
  </si>
  <si>
    <t>14382700</t>
  </si>
  <si>
    <t>12890800</t>
  </si>
  <si>
    <t>10741700</t>
  </si>
  <si>
    <t>9199200</t>
  </si>
  <si>
    <t>10502000</t>
  </si>
  <si>
    <t>10065700</t>
  </si>
  <si>
    <t>9878100</t>
  </si>
  <si>
    <t>15246500</t>
  </si>
  <si>
    <t>13779700</t>
  </si>
  <si>
    <t>12536900</t>
  </si>
  <si>
    <t>12802300</t>
  </si>
  <si>
    <t>25714600</t>
  </si>
  <si>
    <t>18324100</t>
  </si>
  <si>
    <t>16201500</t>
  </si>
  <si>
    <t>18432400</t>
  </si>
  <si>
    <t>23378500</t>
  </si>
  <si>
    <t>23475400</t>
  </si>
  <si>
    <t>20223900</t>
  </si>
  <si>
    <t>18030700</t>
  </si>
  <si>
    <t>24009500</t>
  </si>
  <si>
    <t>11190900</t>
  </si>
  <si>
    <t>13411300</t>
  </si>
  <si>
    <t>6405900</t>
  </si>
  <si>
    <t>6466900</t>
  </si>
  <si>
    <t>8694500</t>
  </si>
  <si>
    <t>9222000</t>
  </si>
  <si>
    <t>9369500</t>
  </si>
  <si>
    <t>9921100</t>
  </si>
  <si>
    <t>26292600</t>
  </si>
  <si>
    <t>16897500</t>
  </si>
  <si>
    <t>13412300</t>
  </si>
  <si>
    <t>21743600</t>
  </si>
  <si>
    <t>12668800</t>
  </si>
  <si>
    <t>11415800</t>
  </si>
  <si>
    <t>12529500</t>
  </si>
  <si>
    <t>13447600</t>
  </si>
  <si>
    <t>11193100</t>
  </si>
  <si>
    <t>15114900</t>
  </si>
  <si>
    <t>16002800</t>
  </si>
  <si>
    <t>10720600</t>
  </si>
  <si>
    <t>14709100</t>
  </si>
  <si>
    <t>12333200</t>
  </si>
  <si>
    <t>11151900</t>
  </si>
  <si>
    <t>15274000</t>
  </si>
  <si>
    <t>14278500</t>
  </si>
  <si>
    <t>13657900</t>
  </si>
  <si>
    <t>19193700</t>
  </si>
  <si>
    <t>15197500</t>
  </si>
  <si>
    <t>13165100</t>
  </si>
  <si>
    <t>16400000</t>
  </si>
  <si>
    <t>11078500</t>
  </si>
  <si>
    <t>12108900</t>
  </si>
  <si>
    <t>13371100</t>
  </si>
  <si>
    <t>32184200</t>
  </si>
  <si>
    <t>20496300</t>
  </si>
  <si>
    <t>13818200</t>
  </si>
  <si>
    <t>10792100</t>
  </si>
  <si>
    <t>12804200</t>
  </si>
  <si>
    <t>9741300</t>
  </si>
  <si>
    <t>16578300</t>
  </si>
  <si>
    <t>15982400</t>
  </si>
  <si>
    <t>11830300</t>
  </si>
  <si>
    <t>12774600</t>
  </si>
  <si>
    <t>10323300</t>
  </si>
  <si>
    <t>14346500</t>
  </si>
  <si>
    <t>28312800</t>
  </si>
  <si>
    <t>13514600</t>
  </si>
  <si>
    <t>10036300</t>
  </si>
  <si>
    <t>16241300</t>
  </si>
  <si>
    <t>9223000</t>
  </si>
  <si>
    <t>18180500</t>
  </si>
  <si>
    <t>10123300</t>
  </si>
  <si>
    <t>14556000</t>
  </si>
  <si>
    <t>18549700</t>
  </si>
  <si>
    <t>17728700</t>
  </si>
  <si>
    <t>17438400</t>
  </si>
  <si>
    <t>15238800</t>
  </si>
  <si>
    <t>21598500</t>
  </si>
  <si>
    <t>26188600</t>
  </si>
  <si>
    <t>16057600</t>
  </si>
  <si>
    <t>31608500</t>
  </si>
  <si>
    <t>17024300</t>
  </si>
  <si>
    <t>13485700</t>
  </si>
  <si>
    <t>22811300</t>
  </si>
  <si>
    <t>17359600</t>
  </si>
  <si>
    <t>14305200</t>
  </si>
  <si>
    <t>12561400</t>
  </si>
  <si>
    <t>16604800</t>
  </si>
  <si>
    <t>14200500</t>
  </si>
  <si>
    <t>14343100</t>
  </si>
  <si>
    <t>19843400</t>
  </si>
  <si>
    <t>9773400</t>
  </si>
  <si>
    <t>8954700</t>
  </si>
  <si>
    <t>12710900</t>
  </si>
  <si>
    <t>8720000</t>
  </si>
  <si>
    <t>9616300</t>
  </si>
  <si>
    <t>11184100</t>
  </si>
  <si>
    <t>11189100</t>
  </si>
  <si>
    <t>13121000</t>
  </si>
  <si>
    <t>15330300</t>
  </si>
  <si>
    <t>13023700</t>
  </si>
  <si>
    <t>19673100</t>
  </si>
  <si>
    <t>26887200</t>
  </si>
  <si>
    <t>17408800</t>
  </si>
  <si>
    <t>11623300</t>
  </si>
  <si>
    <t>10044600</t>
  </si>
  <si>
    <t>12174800</t>
  </si>
  <si>
    <t>11371400</t>
  </si>
  <si>
    <t>12700800</t>
  </si>
  <si>
    <t>10848300</t>
  </si>
  <si>
    <t>10204800</t>
  </si>
  <si>
    <t>11721300</t>
  </si>
  <si>
    <t>11906900</t>
  </si>
  <si>
    <t>13834700</t>
  </si>
  <si>
    <t>11144400</t>
  </si>
  <si>
    <t>10113500</t>
  </si>
  <si>
    <t>12384500</t>
  </si>
  <si>
    <t>13183700</t>
  </si>
  <si>
    <t>9961000</t>
  </si>
  <si>
    <t>8479000</t>
  </si>
  <si>
    <t>11442100</t>
  </si>
  <si>
    <t>9072000</t>
  </si>
  <si>
    <t>10965200</t>
  </si>
  <si>
    <t>9270900</t>
  </si>
  <si>
    <t>11909500</t>
  </si>
  <si>
    <t>15194300</t>
  </si>
  <si>
    <t>9863100</t>
  </si>
  <si>
    <t>9395200</t>
  </si>
  <si>
    <t>19097000</t>
  </si>
  <si>
    <t>12684100</t>
  </si>
  <si>
    <t>11878600</t>
  </si>
  <si>
    <t>8153800</t>
  </si>
  <si>
    <t>10145800</t>
  </si>
  <si>
    <t>15975600</t>
  </si>
  <si>
    <t>14193900</t>
  </si>
  <si>
    <t>10772700</t>
  </si>
  <si>
    <t>11979900</t>
  </si>
  <si>
    <t>11944900</t>
  </si>
  <si>
    <t>15568600</t>
  </si>
  <si>
    <t>11364800</t>
  </si>
  <si>
    <t>12517400</t>
  </si>
  <si>
    <t>13898400</t>
  </si>
  <si>
    <t>16314600</t>
  </si>
  <si>
    <t>23550600</t>
  </si>
  <si>
    <t>8775900</t>
  </si>
  <si>
    <t>11094900</t>
  </si>
  <si>
    <t>10385100</t>
  </si>
  <si>
    <t>10607600</t>
  </si>
  <si>
    <t>16215600</t>
  </si>
  <si>
    <t>15500800</t>
  </si>
  <si>
    <t>14621300</t>
  </si>
  <si>
    <t>11177400</t>
  </si>
  <si>
    <t>8975900</t>
  </si>
  <si>
    <t>10252600</t>
  </si>
  <si>
    <t>20335000</t>
  </si>
  <si>
    <t>11383700</t>
  </si>
  <si>
    <t>13392000</t>
  </si>
  <si>
    <t>13360400</t>
  </si>
  <si>
    <t>9854200</t>
  </si>
  <si>
    <t>19531000</t>
  </si>
  <si>
    <t>11252100</t>
  </si>
  <si>
    <t>10483700</t>
  </si>
  <si>
    <t>9608300</t>
  </si>
  <si>
    <t>10024200</t>
  </si>
  <si>
    <t>13653800</t>
  </si>
  <si>
    <t>15528600</t>
  </si>
  <si>
    <t>13522200</t>
  </si>
  <si>
    <t>10912500</t>
  </si>
  <si>
    <t>10945700</t>
  </si>
  <si>
    <t>11021800</t>
  </si>
  <si>
    <t>8479900</t>
  </si>
  <si>
    <t>9095500</t>
  </si>
  <si>
    <t>15309500</t>
  </si>
  <si>
    <t>14672600</t>
  </si>
  <si>
    <t>17559900</t>
  </si>
  <si>
    <t>15329200</t>
  </si>
  <si>
    <t>11378900</t>
  </si>
  <si>
    <t>10886700</t>
  </si>
  <si>
    <t>9501900</t>
  </si>
  <si>
    <t>11073000</t>
  </si>
  <si>
    <t>9602200</t>
  </si>
  <si>
    <t>10270900</t>
  </si>
  <si>
    <t>9904800</t>
  </si>
  <si>
    <t>8272800</t>
  </si>
  <si>
    <t>11199400</t>
  </si>
  <si>
    <t>15796500</t>
  </si>
  <si>
    <t>14218000</t>
  </si>
  <si>
    <t>28036200</t>
  </si>
  <si>
    <t>44065300</t>
  </si>
  <si>
    <t>31363700</t>
  </si>
  <si>
    <t>23523300</t>
  </si>
  <si>
    <t>18871600</t>
  </si>
  <si>
    <t>14503900</t>
  </si>
  <si>
    <t>12509800</t>
  </si>
  <si>
    <t>23703200</t>
  </si>
  <si>
    <t>14054800</t>
  </si>
  <si>
    <t>13311600</t>
  </si>
  <si>
    <t>15450500</t>
  </si>
  <si>
    <t>15273900</t>
  </si>
  <si>
    <t>13659000</t>
  </si>
  <si>
    <t>14952500</t>
  </si>
  <si>
    <t>11802300</t>
  </si>
  <si>
    <t>8950000</t>
  </si>
  <si>
    <t>12934900</t>
  </si>
  <si>
    <t>22233400</t>
  </si>
  <si>
    <t>21232500</t>
  </si>
  <si>
    <t>27196000</t>
  </si>
  <si>
    <t>12935800</t>
  </si>
  <si>
    <t>15021300</t>
  </si>
  <si>
    <t>8910800</t>
  </si>
  <si>
    <t>19385700</t>
  </si>
  <si>
    <t>22511300</t>
  </si>
  <si>
    <t>19323100</t>
  </si>
  <si>
    <t>14166900</t>
  </si>
  <si>
    <t>19504100</t>
  </si>
  <si>
    <t>19606600</t>
  </si>
  <si>
    <t>15537300</t>
  </si>
  <si>
    <t>15664000</t>
  </si>
  <si>
    <t>14579400</t>
  </si>
  <si>
    <t>14329700</t>
  </si>
  <si>
    <t>11960200</t>
  </si>
  <si>
    <t>13931200</t>
  </si>
  <si>
    <t>12299100</t>
  </si>
  <si>
    <t>12903600</t>
  </si>
  <si>
    <t>14180000</t>
  </si>
  <si>
    <t>11801600</t>
  </si>
  <si>
    <t>20384200</t>
  </si>
  <si>
    <t>15553800</t>
  </si>
  <si>
    <t>16120100</t>
  </si>
  <si>
    <t>19254900</t>
  </si>
  <si>
    <t>35920200</t>
  </si>
  <si>
    <t>18796100</t>
  </si>
  <si>
    <t>14788600</t>
  </si>
  <si>
    <t>30166600</t>
  </si>
  <si>
    <t>13667300</t>
  </si>
  <si>
    <t>9323800</t>
  </si>
  <si>
    <t>15356200</t>
  </si>
  <si>
    <t>16252200</t>
  </si>
  <si>
    <t>9693100</t>
  </si>
  <si>
    <t>10362700</t>
  </si>
  <si>
    <t>9625100</t>
  </si>
  <si>
    <t>11926700</t>
  </si>
  <si>
    <t>10842700</t>
  </si>
  <si>
    <t>8283100</t>
  </si>
  <si>
    <t>9101200</t>
  </si>
  <si>
    <t>10725000</t>
  </si>
  <si>
    <t>11619500</t>
  </si>
  <si>
    <t>11244900</t>
  </si>
  <si>
    <t>12739400</t>
  </si>
  <si>
    <t>12966300</t>
  </si>
  <si>
    <t>24090700</t>
  </si>
  <si>
    <t>19780800</t>
  </si>
  <si>
    <t>13338100</t>
  </si>
  <si>
    <t>15767200</t>
  </si>
  <si>
    <t>10344900</t>
  </si>
  <si>
    <t>7236700</t>
  </si>
  <si>
    <t>16063000</t>
  </si>
  <si>
    <t>11153000</t>
  </si>
  <si>
    <t>12598500</t>
  </si>
  <si>
    <t>15004400</t>
  </si>
  <si>
    <t>16488000</t>
  </si>
  <si>
    <t>12030700</t>
  </si>
  <si>
    <t>10736200</t>
  </si>
  <si>
    <t>12945500</t>
  </si>
  <si>
    <t>15481000</t>
  </si>
  <si>
    <t>17313400</t>
  </si>
  <si>
    <t>19967300</t>
  </si>
  <si>
    <t>17916400</t>
  </si>
  <si>
    <t>21868600</t>
  </si>
  <si>
    <t>14697000</t>
  </si>
  <si>
    <t>24583700</t>
  </si>
  <si>
    <t>10444400</t>
  </si>
  <si>
    <t>12257400</t>
  </si>
  <si>
    <t>9092300</t>
  </si>
  <si>
    <t>3036600</t>
  </si>
  <si>
    <t>6325000</t>
  </si>
  <si>
    <t>7739800</t>
  </si>
  <si>
    <t>5112500</t>
  </si>
  <si>
    <t>9727900</t>
  </si>
  <si>
    <t>16084100</t>
  </si>
  <si>
    <t>15781900</t>
  </si>
  <si>
    <t>16245100</t>
  </si>
  <si>
    <t>20563600</t>
  </si>
  <si>
    <t>14645900</t>
  </si>
  <si>
    <t>15744900</t>
  </si>
  <si>
    <t>21814800</t>
  </si>
  <si>
    <t>16854300</t>
  </si>
  <si>
    <t>16028000</t>
  </si>
  <si>
    <t>21153600</t>
  </si>
  <si>
    <t>15462200</t>
  </si>
  <si>
    <t>19923500</t>
  </si>
  <si>
    <t>15568900</t>
  </si>
  <si>
    <t>15209200</t>
  </si>
  <si>
    <t>12505200</t>
  </si>
  <si>
    <t>12985500</t>
  </si>
  <si>
    <t>14167000</t>
  </si>
  <si>
    <t>16622800</t>
  </si>
  <si>
    <t>20457000</t>
  </si>
  <si>
    <t>17097800</t>
  </si>
  <si>
    <t>12332900</t>
  </si>
  <si>
    <t>15958300</t>
  </si>
  <si>
    <t>14140800</t>
  </si>
  <si>
    <t>17315700</t>
  </si>
  <si>
    <t>17254400</t>
  </si>
  <si>
    <t>24790600</t>
  </si>
  <si>
    <t>16729600</t>
  </si>
  <si>
    <t>16825300</t>
  </si>
  <si>
    <t>15222400</t>
  </si>
  <si>
    <t>12675900</t>
  </si>
  <si>
    <t>12332500</t>
  </si>
  <si>
    <t>11170300</t>
  </si>
  <si>
    <t>12850000</t>
  </si>
  <si>
    <t>20716100</t>
  </si>
  <si>
    <t>11166400</t>
  </si>
  <si>
    <t>10844200</t>
  </si>
  <si>
    <t>10896200</t>
  </si>
  <si>
    <t>18421000</t>
  </si>
  <si>
    <t>15049800</t>
  </si>
  <si>
    <t>12358300</t>
  </si>
  <si>
    <t>12856300</t>
  </si>
  <si>
    <t>13073900</t>
  </si>
  <si>
    <t>13691500</t>
  </si>
  <si>
    <t>10695300</t>
  </si>
  <si>
    <t>18900200</t>
  </si>
  <si>
    <t>18466600</t>
  </si>
  <si>
    <t>28872200</t>
  </si>
  <si>
    <t>16129300</t>
  </si>
  <si>
    <t>13206700</t>
  </si>
  <si>
    <t>13686300</t>
  </si>
  <si>
    <t>15386100</t>
  </si>
  <si>
    <t>24080000</t>
  </si>
  <si>
    <t>23853400</t>
  </si>
  <si>
    <t>9740400</t>
  </si>
  <si>
    <t>13788300</t>
  </si>
  <si>
    <t>9292100</t>
  </si>
  <si>
    <t>10890200</t>
  </si>
  <si>
    <t>13306600</t>
  </si>
  <si>
    <t>24962500</t>
  </si>
  <si>
    <t>14312200</t>
  </si>
  <si>
    <t>15544500</t>
  </si>
  <si>
    <t>14922900</t>
  </si>
  <si>
    <t>10629800</t>
  </si>
  <si>
    <t>10696700</t>
  </si>
  <si>
    <t>9119600</t>
  </si>
  <si>
    <t>9292000</t>
  </si>
  <si>
    <t>11959300</t>
  </si>
  <si>
    <t>11880100</t>
  </si>
  <si>
    <t>11142600</t>
  </si>
  <si>
    <t>13234100</t>
  </si>
  <si>
    <t>12964300</t>
  </si>
  <si>
    <t>13647800</t>
  </si>
  <si>
    <t>11482300</t>
  </si>
  <si>
    <t>14418300</t>
  </si>
  <si>
    <t>40360300</t>
  </si>
  <si>
    <t>37206900</t>
  </si>
  <si>
    <t>25134200</t>
  </si>
  <si>
    <t>11173800</t>
  </si>
  <si>
    <t>13935500</t>
  </si>
  <si>
    <t>11335500</t>
  </si>
  <si>
    <t>10932500</t>
  </si>
  <si>
    <t>11716000</t>
  </si>
  <si>
    <t>12577500</t>
  </si>
  <si>
    <t>10420500</t>
  </si>
  <si>
    <t>9350500</t>
  </si>
  <si>
    <t>8801100</t>
  </si>
  <si>
    <t>8564000</t>
  </si>
  <si>
    <t>8110600</t>
  </si>
  <si>
    <t>8931400</t>
  </si>
  <si>
    <t>8833100</t>
  </si>
  <si>
    <t>10463400</t>
  </si>
  <si>
    <t>10341200</t>
  </si>
  <si>
    <t>9413600</t>
  </si>
  <si>
    <t>17457000</t>
  </si>
  <si>
    <t>12524300</t>
  </si>
  <si>
    <t>10659500</t>
  </si>
  <si>
    <t>12914100</t>
  </si>
  <si>
    <t>13547600</t>
  </si>
  <si>
    <t>12634200</t>
  </si>
  <si>
    <t>9218100</t>
  </si>
  <si>
    <t>8611800</t>
  </si>
  <si>
    <t>7893900</t>
  </si>
  <si>
    <t>18935200</t>
  </si>
  <si>
    <t>8916000</t>
  </si>
  <si>
    <t>6681300</t>
  </si>
  <si>
    <t>13434900</t>
  </si>
  <si>
    <t>10310600</t>
  </si>
  <si>
    <t>9812600</t>
  </si>
  <si>
    <t>7915400</t>
  </si>
  <si>
    <t>8042900</t>
  </si>
  <si>
    <t>12357000</t>
  </si>
  <si>
    <t>10613500</t>
  </si>
  <si>
    <t>11298200</t>
  </si>
  <si>
    <t>8360400</t>
  </si>
  <si>
    <t>11305400</t>
  </si>
  <si>
    <t>20805400</t>
  </si>
  <si>
    <t>10712400</t>
  </si>
  <si>
    <t>7919400</t>
  </si>
  <si>
    <t>10738900</t>
  </si>
  <si>
    <t>9655300</t>
  </si>
  <si>
    <t>26003700</t>
  </si>
  <si>
    <t>15779500</t>
  </si>
  <si>
    <t>16509800</t>
  </si>
  <si>
    <t>12250900</t>
  </si>
  <si>
    <t>16056500</t>
  </si>
  <si>
    <t>11799700</t>
  </si>
  <si>
    <t>12339100</t>
  </si>
  <si>
    <t>10902600</t>
  </si>
  <si>
    <t>9734300</t>
  </si>
  <si>
    <t>11127100</t>
  </si>
  <si>
    <t>10937800</t>
  </si>
  <si>
    <t>9739000</t>
  </si>
  <si>
    <t>8028400</t>
  </si>
  <si>
    <t>7621200</t>
  </si>
  <si>
    <t>10621000</t>
  </si>
  <si>
    <t>7958300</t>
  </si>
  <si>
    <t>7761100</t>
  </si>
  <si>
    <t>8478200</t>
  </si>
  <si>
    <t>8045100</t>
  </si>
  <si>
    <t>8836100</t>
  </si>
  <si>
    <t>9134300</t>
  </si>
  <si>
    <t>15819900</t>
  </si>
  <si>
    <t>37439100</t>
  </si>
  <si>
    <t>13077800</t>
  </si>
  <si>
    <t>16530500</t>
  </si>
  <si>
    <t>12349700</t>
  </si>
  <si>
    <t>12825200</t>
  </si>
  <si>
    <t>12119100</t>
  </si>
  <si>
    <t>11227300</t>
  </si>
  <si>
    <t>10398200</t>
  </si>
  <si>
    <t>8680300</t>
  </si>
  <si>
    <t>7281300</t>
  </si>
  <si>
    <t>8412100</t>
  </si>
  <si>
    <t>10687000</t>
  </si>
  <si>
    <t>10928900</t>
  </si>
  <si>
    <t>10390600</t>
  </si>
  <si>
    <t>9706100</t>
  </si>
  <si>
    <t>11208500</t>
  </si>
  <si>
    <t>9144300</t>
  </si>
  <si>
    <t>9385900</t>
  </si>
  <si>
    <t>8687500</t>
  </si>
  <si>
    <t>8421100</t>
  </si>
  <si>
    <t>11508900</t>
  </si>
  <si>
    <t>9815700</t>
  </si>
  <si>
    <t>11824900</t>
  </si>
  <si>
    <t>9461200</t>
  </si>
  <si>
    <t>9720100</t>
  </si>
  <si>
    <t>10217900</t>
  </si>
  <si>
    <t>8457800</t>
  </si>
  <si>
    <t>9026000</t>
  </si>
  <si>
    <t>8600400</t>
  </si>
  <si>
    <t>8656600</t>
  </si>
  <si>
    <t>10006500</t>
  </si>
  <si>
    <t>23624200</t>
  </si>
  <si>
    <t>15932300</t>
  </si>
  <si>
    <t>12962700</t>
  </si>
  <si>
    <t>9823900</t>
  </si>
  <si>
    <t>10158500</t>
  </si>
  <si>
    <t>16354000</t>
  </si>
  <si>
    <t>7593000</t>
  </si>
  <si>
    <t>8407200</t>
  </si>
  <si>
    <t>13654700</t>
  </si>
  <si>
    <t>9288300</t>
  </si>
  <si>
    <t>8852700</t>
  </si>
  <si>
    <t>15036000</t>
  </si>
  <si>
    <t>11920400</t>
  </si>
  <si>
    <t>15523800</t>
  </si>
  <si>
    <t>12671700</t>
  </si>
  <si>
    <t>14375700</t>
  </si>
  <si>
    <t>11152800</t>
  </si>
  <si>
    <t>13682700</t>
  </si>
  <si>
    <t>9607300</t>
  </si>
  <si>
    <t>9722900</t>
  </si>
  <si>
    <t>8122800</t>
  </si>
  <si>
    <t>8970900</t>
  </si>
  <si>
    <t>12249100</t>
  </si>
  <si>
    <t>12216300</t>
  </si>
  <si>
    <t>17655600</t>
  </si>
  <si>
    <t>9893800</t>
  </si>
  <si>
    <t>10792500</t>
  </si>
  <si>
    <t>16367400</t>
  </si>
  <si>
    <t>10620500</t>
  </si>
  <si>
    <t>14401500</t>
  </si>
  <si>
    <t>13439200</t>
  </si>
  <si>
    <t>16484700</t>
  </si>
  <si>
    <t>16886200</t>
  </si>
  <si>
    <t>14537000</t>
  </si>
  <si>
    <t>13398400</t>
  </si>
  <si>
    <t>13327500</t>
  </si>
  <si>
    <t>12223400</t>
  </si>
  <si>
    <t>12034300</t>
  </si>
  <si>
    <t>11258000</t>
  </si>
  <si>
    <t>14464200</t>
  </si>
  <si>
    <t>14038500</t>
  </si>
  <si>
    <t>12012700</t>
  </si>
  <si>
    <t>21351000</t>
  </si>
  <si>
    <t>33245500</t>
  </si>
  <si>
    <t>13421000</t>
  </si>
  <si>
    <t>19494700</t>
  </si>
  <si>
    <t>16554000</t>
  </si>
  <si>
    <t>12652000</t>
  </si>
  <si>
    <t>12398800</t>
  </si>
  <si>
    <t>16345300</t>
  </si>
  <si>
    <t>12307000</t>
  </si>
  <si>
    <t>12743500</t>
  </si>
  <si>
    <t>9281300</t>
  </si>
  <si>
    <t>7402300</t>
  </si>
  <si>
    <t>19424400</t>
  </si>
  <si>
    <t>11421900</t>
  </si>
  <si>
    <t>22410400</t>
  </si>
  <si>
    <t>20409900</t>
  </si>
  <si>
    <t>11176300</t>
  </si>
  <si>
    <t>15977800</t>
  </si>
  <si>
    <t>11303500</t>
  </si>
  <si>
    <t>13726500</t>
  </si>
  <si>
    <t>13077100</t>
  </si>
  <si>
    <t>28125800</t>
  </si>
  <si>
    <t>17561900</t>
  </si>
  <si>
    <t>18986000</t>
  </si>
  <si>
    <t>17937900</t>
  </si>
  <si>
    <t>14265300</t>
  </si>
  <si>
    <t>19110200</t>
  </si>
  <si>
    <t>8687300</t>
  </si>
  <si>
    <t>10603500</t>
  </si>
  <si>
    <t>9693600</t>
  </si>
  <si>
    <t>11894100</t>
  </si>
  <si>
    <t>6410600</t>
  </si>
  <si>
    <t>6999200</t>
  </si>
  <si>
    <t>8988000</t>
  </si>
  <si>
    <t>6817900</t>
  </si>
  <si>
    <t>11470200</t>
  </si>
  <si>
    <t>14711000</t>
  </si>
  <si>
    <t>9959400</t>
  </si>
  <si>
    <t>8968300</t>
  </si>
  <si>
    <t>10246600</t>
  </si>
  <si>
    <t>14800400</t>
  </si>
  <si>
    <t>19706800</t>
  </si>
  <si>
    <t>9266200</t>
  </si>
  <si>
    <t>8541200</t>
  </si>
  <si>
    <t>8123500</t>
  </si>
  <si>
    <t>12455600</t>
  </si>
  <si>
    <t>10390500</t>
  </si>
  <si>
    <t>10987100</t>
  </si>
  <si>
    <t>14695400</t>
  </si>
  <si>
    <t>11628900</t>
  </si>
  <si>
    <t>17040100</t>
  </si>
  <si>
    <t>12538200</t>
  </si>
  <si>
    <t>8976800</t>
  </si>
  <si>
    <t>12967400</t>
  </si>
  <si>
    <t>11626200</t>
  </si>
  <si>
    <t>12678000</t>
  </si>
  <si>
    <t>11136100</t>
  </si>
  <si>
    <t>9459700</t>
  </si>
  <si>
    <t>11882400</t>
  </si>
  <si>
    <t>15742800</t>
  </si>
  <si>
    <t>13315200</t>
  </si>
  <si>
    <t>14219700</t>
  </si>
  <si>
    <t>27240300</t>
  </si>
  <si>
    <t>28847300</t>
  </si>
  <si>
    <t>23617100</t>
  </si>
  <si>
    <t>32163400</t>
  </si>
  <si>
    <t>26600800</t>
  </si>
  <si>
    <t>22214800</t>
  </si>
  <si>
    <t>15065100</t>
  </si>
  <si>
    <t>17072600</t>
  </si>
  <si>
    <t>11186800</t>
  </si>
  <si>
    <t>12856800</t>
  </si>
  <si>
    <t>13215300</t>
  </si>
  <si>
    <t>12186400</t>
  </si>
  <si>
    <t>15946800</t>
  </si>
  <si>
    <t>14662000</t>
  </si>
  <si>
    <t>15507600</t>
  </si>
  <si>
    <t>11740000</t>
  </si>
  <si>
    <t>16307800</t>
  </si>
  <si>
    <t>11273700</t>
  </si>
  <si>
    <t>14636000</t>
  </si>
  <si>
    <t>14496400</t>
  </si>
  <si>
    <t>16369700</t>
  </si>
  <si>
    <t>12831500</t>
  </si>
  <si>
    <t>9844500</t>
  </si>
  <si>
    <t>22757800</t>
  </si>
  <si>
    <t>16004200</t>
  </si>
  <si>
    <t>37526500</t>
  </si>
  <si>
    <t>11484200</t>
  </si>
  <si>
    <t>17187300</t>
  </si>
  <si>
    <t>11605500</t>
  </si>
  <si>
    <t>11503300</t>
  </si>
  <si>
    <t>13804400</t>
  </si>
  <si>
    <t>12387400</t>
  </si>
  <si>
    <t>14123800</t>
  </si>
  <si>
    <t>9580100</t>
  </si>
  <si>
    <t>11999900</t>
  </si>
  <si>
    <t>11551800</t>
  </si>
  <si>
    <t>11240000</t>
  </si>
  <si>
    <t>10946200</t>
  </si>
  <si>
    <t>10142800</t>
  </si>
  <si>
    <t>14597800</t>
  </si>
  <si>
    <t>11028800</t>
  </si>
  <si>
    <t>9426900</t>
  </si>
  <si>
    <t>8909400</t>
  </si>
  <si>
    <t>13417200</t>
  </si>
  <si>
    <t>9891900</t>
  </si>
  <si>
    <t>11318100</t>
  </si>
  <si>
    <t>13181600</t>
  </si>
  <si>
    <t>13893100</t>
  </si>
  <si>
    <t>10838300</t>
  </si>
  <si>
    <t>13833800</t>
  </si>
  <si>
    <t>16703800</t>
  </si>
  <si>
    <t>18745100</t>
  </si>
  <si>
    <t>13626600</t>
  </si>
  <si>
    <t>10386200</t>
  </si>
  <si>
    <t>10198900</t>
  </si>
  <si>
    <t>13208200</t>
  </si>
  <si>
    <t>11823900</t>
  </si>
  <si>
    <t>10389000</t>
  </si>
  <si>
    <t>10193100</t>
  </si>
  <si>
    <t>8133000</t>
  </si>
  <si>
    <t>14284300</t>
  </si>
  <si>
    <t>8694400</t>
  </si>
  <si>
    <t>7597700</t>
  </si>
  <si>
    <t>6860100</t>
  </si>
  <si>
    <t>7275800</t>
  </si>
  <si>
    <t>8493000</t>
  </si>
  <si>
    <t>10454100</t>
  </si>
  <si>
    <t>14538800</t>
  </si>
  <si>
    <t>13832200</t>
  </si>
  <si>
    <t>11796800</t>
  </si>
  <si>
    <t>12857900</t>
  </si>
  <si>
    <t>11996100</t>
  </si>
  <si>
    <t>12738300</t>
  </si>
  <si>
    <t>16704200</t>
  </si>
  <si>
    <t>11341400</t>
  </si>
  <si>
    <t>13093500</t>
  </si>
  <si>
    <t>14148000</t>
  </si>
  <si>
    <t>11049300</t>
  </si>
  <si>
    <t>9923700</t>
  </si>
  <si>
    <t>10015200</t>
  </si>
  <si>
    <t>9836700</t>
  </si>
  <si>
    <t>12776300</t>
  </si>
  <si>
    <t>12655800</t>
  </si>
  <si>
    <t>9358800</t>
  </si>
  <si>
    <t>11228500</t>
  </si>
  <si>
    <t>10023400</t>
  </si>
  <si>
    <t>11497500</t>
  </si>
  <si>
    <t>9908700</t>
  </si>
  <si>
    <t>27025300</t>
  </si>
  <si>
    <t>7624700</t>
  </si>
  <si>
    <t>14920900</t>
  </si>
  <si>
    <t>9515800</t>
  </si>
  <si>
    <t>7446300</t>
  </si>
  <si>
    <t>9544800</t>
  </si>
  <si>
    <t>7747100</t>
  </si>
  <si>
    <t>11432200</t>
  </si>
  <si>
    <t>9218800</t>
  </si>
  <si>
    <t>9283500</t>
  </si>
  <si>
    <t>9352800</t>
  </si>
  <si>
    <t>6434500</t>
  </si>
  <si>
    <t>6853600</t>
  </si>
  <si>
    <t>13113000</t>
  </si>
  <si>
    <t>9566000</t>
  </si>
  <si>
    <t>9672000</t>
  </si>
  <si>
    <t>10300700</t>
  </si>
  <si>
    <t>7737400</t>
  </si>
  <si>
    <t>6371900</t>
  </si>
  <si>
    <t>8558700</t>
  </si>
  <si>
    <t>7189200</t>
  </si>
  <si>
    <t>9037200</t>
  </si>
  <si>
    <t>6986900</t>
  </si>
  <si>
    <t>7430300</t>
  </si>
  <si>
    <t>8545600</t>
  </si>
  <si>
    <t>9103600</t>
  </si>
  <si>
    <t>14096300</t>
  </si>
  <si>
    <t>13608900</t>
  </si>
  <si>
    <t>15195200</t>
  </si>
  <si>
    <t>11945300</t>
  </si>
  <si>
    <t>13622900</t>
  </si>
  <si>
    <t>10306800</t>
  </si>
  <si>
    <t>10187900</t>
  </si>
  <si>
    <t>14261400</t>
  </si>
  <si>
    <t>9523600</t>
  </si>
  <si>
    <t>6226300</t>
  </si>
  <si>
    <t>5747900</t>
  </si>
  <si>
    <t>9635300</t>
  </si>
  <si>
    <t>8901600</t>
  </si>
  <si>
    <t>8357600</t>
  </si>
  <si>
    <t>8350900</t>
  </si>
  <si>
    <t>9638100</t>
  </si>
  <si>
    <t>8087300</t>
  </si>
  <si>
    <t>8477000</t>
  </si>
  <si>
    <t>10879800</t>
  </si>
  <si>
    <t>9429700</t>
  </si>
  <si>
    <t>10536700</t>
  </si>
  <si>
    <t>6528400</t>
  </si>
  <si>
    <t>7534400</t>
  </si>
  <si>
    <t>8807100</t>
  </si>
  <si>
    <t>8024000</t>
  </si>
  <si>
    <t>7762200</t>
  </si>
  <si>
    <t>7134900</t>
  </si>
  <si>
    <t>14264600</t>
  </si>
  <si>
    <t>7391200</t>
  </si>
  <si>
    <t>9916700</t>
  </si>
  <si>
    <t>9238900</t>
  </si>
  <si>
    <t>9418400</t>
  </si>
  <si>
    <t>10534900</t>
  </si>
  <si>
    <t>10430300</t>
  </si>
  <si>
    <t>8567600</t>
  </si>
  <si>
    <t>10218000</t>
  </si>
  <si>
    <t>13768800</t>
  </si>
  <si>
    <t>16141400</t>
  </si>
  <si>
    <t>8535300</t>
  </si>
  <si>
    <t>7297900</t>
  </si>
  <si>
    <t>11026600</t>
  </si>
  <si>
    <t>7555300</t>
  </si>
  <si>
    <t>8024800</t>
  </si>
  <si>
    <t>9215300</t>
  </si>
  <si>
    <t>6480100</t>
  </si>
  <si>
    <t>14816200</t>
  </si>
  <si>
    <t>8789500</t>
  </si>
  <si>
    <t>10082200</t>
  </si>
  <si>
    <t>10707800</t>
  </si>
  <si>
    <t>12038100</t>
  </si>
  <si>
    <t>14060300</t>
  </si>
  <si>
    <t>10215300</t>
  </si>
  <si>
    <t>5437900</t>
  </si>
  <si>
    <t>5268300</t>
  </si>
  <si>
    <t>6310400</t>
  </si>
  <si>
    <t>6638200</t>
  </si>
  <si>
    <t>7710200</t>
  </si>
  <si>
    <t>7126000</t>
  </si>
  <si>
    <t>12708600</t>
  </si>
  <si>
    <t>7699400</t>
  </si>
  <si>
    <t>6272200</t>
  </si>
  <si>
    <t>7515500</t>
  </si>
  <si>
    <t>9646800</t>
  </si>
  <si>
    <t>7153600</t>
  </si>
  <si>
    <t>9539500</t>
  </si>
  <si>
    <t>11994200</t>
  </si>
  <si>
    <t>10569100</t>
  </si>
  <si>
    <t>9988000</t>
  </si>
  <si>
    <t>7201900</t>
  </si>
  <si>
    <t>6560500</t>
  </si>
  <si>
    <t>7067600</t>
  </si>
  <si>
    <t>8317800</t>
  </si>
  <si>
    <t>4730400</t>
  </si>
  <si>
    <t>7451300</t>
  </si>
  <si>
    <t>9868000</t>
  </si>
  <si>
    <t>7586900</t>
  </si>
  <si>
    <t>6532400</t>
  </si>
  <si>
    <t>8022900</t>
  </si>
  <si>
    <t>7653600</t>
  </si>
  <si>
    <t>17200700</t>
  </si>
  <si>
    <t>12419100</t>
  </si>
  <si>
    <t>12506400</t>
  </si>
  <si>
    <t>19720700</t>
  </si>
  <si>
    <t>19160900</t>
  </si>
  <si>
    <t>10280800</t>
  </si>
  <si>
    <t>8434400</t>
  </si>
  <si>
    <t>2996300</t>
  </si>
  <si>
    <t>5649200</t>
  </si>
  <si>
    <t>8432800</t>
  </si>
  <si>
    <t>16502100</t>
  </si>
  <si>
    <t>17147600</t>
  </si>
  <si>
    <t>12468800</t>
  </si>
  <si>
    <t>17523600</t>
  </si>
  <si>
    <t>13670800</t>
  </si>
  <si>
    <t>8154000</t>
  </si>
  <si>
    <t>9106500</t>
  </si>
  <si>
    <t>13238600</t>
  </si>
  <si>
    <t>9698700</t>
  </si>
  <si>
    <t>13999300</t>
  </si>
  <si>
    <t>12418700</t>
  </si>
  <si>
    <t>9029000</t>
  </si>
  <si>
    <t>21181600</t>
  </si>
  <si>
    <t>10156800</t>
  </si>
  <si>
    <t>8253200</t>
  </si>
  <si>
    <t>7311000</t>
  </si>
  <si>
    <t>9657100</t>
  </si>
  <si>
    <t>5406300</t>
  </si>
  <si>
    <t>6100400</t>
  </si>
  <si>
    <t>5660600</t>
  </si>
  <si>
    <t>6538900</t>
  </si>
  <si>
    <t>8371500</t>
  </si>
  <si>
    <t>10872200</t>
  </si>
  <si>
    <t>12635600</t>
  </si>
  <si>
    <t>12709400</t>
  </si>
  <si>
    <t>13113100</t>
  </si>
  <si>
    <t>7068600</t>
  </si>
  <si>
    <t>9962400</t>
  </si>
  <si>
    <t>10700700</t>
  </si>
  <si>
    <t>7583200</t>
  </si>
  <si>
    <t>14570100</t>
  </si>
  <si>
    <t>16459300</t>
  </si>
  <si>
    <t>12088100</t>
  </si>
  <si>
    <t>11952900</t>
  </si>
  <si>
    <t>16187400</t>
  </si>
  <si>
    <t>9577400</t>
  </si>
  <si>
    <t>11463700</t>
  </si>
  <si>
    <t>15964500</t>
  </si>
  <si>
    <t>11755000</t>
  </si>
  <si>
    <t>16671200</t>
  </si>
  <si>
    <t>11662600</t>
  </si>
  <si>
    <t>12404800</t>
  </si>
  <si>
    <t>10960100</t>
  </si>
  <si>
    <t>10279400</t>
  </si>
  <si>
    <t>12912300</t>
  </si>
  <si>
    <t>23261500</t>
  </si>
  <si>
    <t>25184300</t>
  </si>
  <si>
    <t>18041600</t>
  </si>
  <si>
    <t>23295300</t>
  </si>
  <si>
    <t>22853100</t>
  </si>
  <si>
    <t>14689000</t>
  </si>
  <si>
    <t>13163200</t>
  </si>
  <si>
    <t>13457900</t>
  </si>
  <si>
    <t>13467300</t>
  </si>
  <si>
    <t>17202300</t>
  </si>
  <si>
    <t>14137300</t>
  </si>
  <si>
    <t>12792900</t>
  </si>
  <si>
    <t>12377800</t>
  </si>
  <si>
    <t>8277200</t>
  </si>
  <si>
    <t>12713300</t>
  </si>
  <si>
    <t>12774400</t>
  </si>
  <si>
    <t>11929400</t>
  </si>
  <si>
    <t>17746800</t>
  </si>
  <si>
    <t>14050100</t>
  </si>
  <si>
    <t>11992700</t>
  </si>
  <si>
    <t>10010500</t>
  </si>
  <si>
    <t>10881700</t>
  </si>
  <si>
    <t>12361100</t>
  </si>
  <si>
    <t>9778600</t>
  </si>
  <si>
    <t>11342100</t>
  </si>
  <si>
    <t>15321200</t>
  </si>
  <si>
    <t>12456700</t>
  </si>
  <si>
    <t>26603300</t>
  </si>
  <si>
    <t>12380300</t>
  </si>
  <si>
    <t>13559800</t>
  </si>
  <si>
    <t>13054000</t>
  </si>
  <si>
    <t>12274100</t>
  </si>
  <si>
    <t>13475200</t>
  </si>
  <si>
    <t>11276100</t>
  </si>
  <si>
    <t>11627000</t>
  </si>
  <si>
    <t>16277400</t>
  </si>
  <si>
    <t>10450500</t>
  </si>
  <si>
    <t>14207900</t>
  </si>
  <si>
    <t>15484600</t>
  </si>
  <si>
    <t>13563300</t>
  </si>
  <si>
    <t>11707800</t>
  </si>
  <si>
    <t>11495100</t>
  </si>
  <si>
    <t>11913400</t>
  </si>
  <si>
    <t>10379500</t>
  </si>
  <si>
    <t>8424300</t>
  </si>
  <si>
    <t>8476400</t>
  </si>
  <si>
    <t>10774200</t>
  </si>
  <si>
    <t>8962100</t>
  </si>
  <si>
    <t>8406400</t>
  </si>
  <si>
    <t>7429000</t>
  </si>
  <si>
    <t>10370400</t>
  </si>
  <si>
    <t>14690700</t>
  </si>
  <si>
    <t>11878500</t>
  </si>
  <si>
    <t>18523900</t>
  </si>
  <si>
    <t>20774700</t>
  </si>
  <si>
    <t>13561000</t>
  </si>
  <si>
    <t>9777900</t>
  </si>
  <si>
    <t>16037700</t>
  </si>
  <si>
    <t>delta 1</t>
  </si>
  <si>
    <t>delta 2</t>
  </si>
  <si>
    <t>err</t>
  </si>
  <si>
    <t>NA</t>
  </si>
  <si>
    <t>err_sq</t>
  </si>
  <si>
    <t>R^2</t>
  </si>
  <si>
    <t>Лаг</t>
  </si>
  <si>
    <t>ACF</t>
  </si>
  <si>
    <t>Бокс-Пирс</t>
  </si>
  <si>
    <t>Аббе</t>
  </si>
  <si>
    <t>S^2</t>
  </si>
  <si>
    <t>Q^2</t>
  </si>
  <si>
    <t>Г_расч</t>
  </si>
  <si>
    <t>Г_крит</t>
  </si>
  <si>
    <t>мед</t>
  </si>
  <si>
    <t>Льюнг-Бокс</t>
  </si>
  <si>
    <t>ACF^2</t>
  </si>
  <si>
    <t>Тест Аббе</t>
  </si>
  <si>
    <t>Медианный критерий</t>
  </si>
  <si>
    <t>Критерий серий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</si>
</sst>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4" fontId="0" fillId="0" borderId="0" xfId="0" applyNumberFormat="1"/>
    <xf numFmtId="11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Исходник!$E$1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Исходник!$A$2:$A$1260</c:f>
              <c:numCache>
                <c:formatCode>m/d/yy</c:formatCode>
                <c:ptCount val="1259"/>
                <c:pt idx="0">
                  <c:v>41395</c:v>
                </c:pt>
                <c:pt idx="1">
                  <c:v>41396</c:v>
                </c:pt>
                <c:pt idx="2">
                  <c:v>41397</c:v>
                </c:pt>
                <c:pt idx="3">
                  <c:v>41400</c:v>
                </c:pt>
                <c:pt idx="4">
                  <c:v>41401</c:v>
                </c:pt>
                <c:pt idx="5">
                  <c:v>41402</c:v>
                </c:pt>
                <c:pt idx="6">
                  <c:v>41403</c:v>
                </c:pt>
                <c:pt idx="7">
                  <c:v>41404</c:v>
                </c:pt>
                <c:pt idx="8">
                  <c:v>41407</c:v>
                </c:pt>
                <c:pt idx="9">
                  <c:v>41408</c:v>
                </c:pt>
                <c:pt idx="10">
                  <c:v>41409</c:v>
                </c:pt>
                <c:pt idx="11">
                  <c:v>41410</c:v>
                </c:pt>
                <c:pt idx="12">
                  <c:v>41411</c:v>
                </c:pt>
                <c:pt idx="13">
                  <c:v>41414</c:v>
                </c:pt>
                <c:pt idx="14">
                  <c:v>41415</c:v>
                </c:pt>
                <c:pt idx="15">
                  <c:v>41416</c:v>
                </c:pt>
                <c:pt idx="16">
                  <c:v>41417</c:v>
                </c:pt>
                <c:pt idx="17">
                  <c:v>41418</c:v>
                </c:pt>
                <c:pt idx="18">
                  <c:v>41422</c:v>
                </c:pt>
                <c:pt idx="19">
                  <c:v>41423</c:v>
                </c:pt>
                <c:pt idx="20">
                  <c:v>41424</c:v>
                </c:pt>
                <c:pt idx="21">
                  <c:v>41425</c:v>
                </c:pt>
                <c:pt idx="22">
                  <c:v>41428</c:v>
                </c:pt>
                <c:pt idx="23">
                  <c:v>41429</c:v>
                </c:pt>
                <c:pt idx="24">
                  <c:v>41430</c:v>
                </c:pt>
                <c:pt idx="25">
                  <c:v>41431</c:v>
                </c:pt>
                <c:pt idx="26">
                  <c:v>41432</c:v>
                </c:pt>
                <c:pt idx="27">
                  <c:v>41435</c:v>
                </c:pt>
                <c:pt idx="28">
                  <c:v>41436</c:v>
                </c:pt>
                <c:pt idx="29">
                  <c:v>41437</c:v>
                </c:pt>
                <c:pt idx="30">
                  <c:v>41438</c:v>
                </c:pt>
                <c:pt idx="31">
                  <c:v>41439</c:v>
                </c:pt>
                <c:pt idx="32">
                  <c:v>41442</c:v>
                </c:pt>
                <c:pt idx="33">
                  <c:v>41443</c:v>
                </c:pt>
                <c:pt idx="34">
                  <c:v>41444</c:v>
                </c:pt>
                <c:pt idx="35">
                  <c:v>41445</c:v>
                </c:pt>
                <c:pt idx="36">
                  <c:v>41446</c:v>
                </c:pt>
                <c:pt idx="37">
                  <c:v>41449</c:v>
                </c:pt>
                <c:pt idx="38">
                  <c:v>41450</c:v>
                </c:pt>
                <c:pt idx="39">
                  <c:v>41451</c:v>
                </c:pt>
                <c:pt idx="40">
                  <c:v>41452</c:v>
                </c:pt>
                <c:pt idx="41">
                  <c:v>41453</c:v>
                </c:pt>
                <c:pt idx="42">
                  <c:v>41456</c:v>
                </c:pt>
                <c:pt idx="43">
                  <c:v>41457</c:v>
                </c:pt>
                <c:pt idx="44">
                  <c:v>41458</c:v>
                </c:pt>
                <c:pt idx="45">
                  <c:v>41460</c:v>
                </c:pt>
                <c:pt idx="46">
                  <c:v>41463</c:v>
                </c:pt>
                <c:pt idx="47">
                  <c:v>41464</c:v>
                </c:pt>
                <c:pt idx="48">
                  <c:v>41465</c:v>
                </c:pt>
                <c:pt idx="49">
                  <c:v>41466</c:v>
                </c:pt>
                <c:pt idx="50">
                  <c:v>41467</c:v>
                </c:pt>
                <c:pt idx="51">
                  <c:v>41470</c:v>
                </c:pt>
                <c:pt idx="52">
                  <c:v>41471</c:v>
                </c:pt>
                <c:pt idx="53">
                  <c:v>41472</c:v>
                </c:pt>
                <c:pt idx="54">
                  <c:v>41473</c:v>
                </c:pt>
                <c:pt idx="55">
                  <c:v>41474</c:v>
                </c:pt>
                <c:pt idx="56">
                  <c:v>41477</c:v>
                </c:pt>
                <c:pt idx="57">
                  <c:v>41478</c:v>
                </c:pt>
                <c:pt idx="58">
                  <c:v>41479</c:v>
                </c:pt>
                <c:pt idx="59">
                  <c:v>41480</c:v>
                </c:pt>
                <c:pt idx="60">
                  <c:v>41481</c:v>
                </c:pt>
                <c:pt idx="61">
                  <c:v>41484</c:v>
                </c:pt>
                <c:pt idx="62">
                  <c:v>41485</c:v>
                </c:pt>
                <c:pt idx="63">
                  <c:v>41486</c:v>
                </c:pt>
                <c:pt idx="64">
                  <c:v>41487</c:v>
                </c:pt>
                <c:pt idx="65">
                  <c:v>41488</c:v>
                </c:pt>
                <c:pt idx="66">
                  <c:v>41491</c:v>
                </c:pt>
                <c:pt idx="67">
                  <c:v>41492</c:v>
                </c:pt>
                <c:pt idx="68">
                  <c:v>41493</c:v>
                </c:pt>
                <c:pt idx="69">
                  <c:v>41494</c:v>
                </c:pt>
                <c:pt idx="70">
                  <c:v>41495</c:v>
                </c:pt>
                <c:pt idx="71">
                  <c:v>41498</c:v>
                </c:pt>
                <c:pt idx="72">
                  <c:v>41499</c:v>
                </c:pt>
                <c:pt idx="73">
                  <c:v>41500</c:v>
                </c:pt>
                <c:pt idx="74">
                  <c:v>41501</c:v>
                </c:pt>
                <c:pt idx="75">
                  <c:v>41502</c:v>
                </c:pt>
                <c:pt idx="76">
                  <c:v>41505</c:v>
                </c:pt>
                <c:pt idx="77">
                  <c:v>41506</c:v>
                </c:pt>
                <c:pt idx="78">
                  <c:v>41507</c:v>
                </c:pt>
                <c:pt idx="79">
                  <c:v>41508</c:v>
                </c:pt>
                <c:pt idx="80">
                  <c:v>41509</c:v>
                </c:pt>
                <c:pt idx="81">
                  <c:v>41512</c:v>
                </c:pt>
                <c:pt idx="82">
                  <c:v>41513</c:v>
                </c:pt>
                <c:pt idx="83">
                  <c:v>41514</c:v>
                </c:pt>
                <c:pt idx="84">
                  <c:v>41515</c:v>
                </c:pt>
                <c:pt idx="85">
                  <c:v>41516</c:v>
                </c:pt>
                <c:pt idx="86">
                  <c:v>41520</c:v>
                </c:pt>
                <c:pt idx="87">
                  <c:v>41521</c:v>
                </c:pt>
                <c:pt idx="88">
                  <c:v>41522</c:v>
                </c:pt>
                <c:pt idx="89">
                  <c:v>41523</c:v>
                </c:pt>
                <c:pt idx="90">
                  <c:v>41526</c:v>
                </c:pt>
                <c:pt idx="91">
                  <c:v>41527</c:v>
                </c:pt>
                <c:pt idx="92">
                  <c:v>41528</c:v>
                </c:pt>
                <c:pt idx="93">
                  <c:v>41529</c:v>
                </c:pt>
                <c:pt idx="94">
                  <c:v>41530</c:v>
                </c:pt>
                <c:pt idx="95">
                  <c:v>41533</c:v>
                </c:pt>
                <c:pt idx="96">
                  <c:v>41534</c:v>
                </c:pt>
                <c:pt idx="97">
                  <c:v>41535</c:v>
                </c:pt>
                <c:pt idx="98">
                  <c:v>41536</c:v>
                </c:pt>
                <c:pt idx="99">
                  <c:v>41537</c:v>
                </c:pt>
                <c:pt idx="100">
                  <c:v>41540</c:v>
                </c:pt>
                <c:pt idx="101">
                  <c:v>41541</c:v>
                </c:pt>
                <c:pt idx="102">
                  <c:v>41542</c:v>
                </c:pt>
                <c:pt idx="103">
                  <c:v>41543</c:v>
                </c:pt>
                <c:pt idx="104">
                  <c:v>41544</c:v>
                </c:pt>
                <c:pt idx="105">
                  <c:v>41547</c:v>
                </c:pt>
                <c:pt idx="106">
                  <c:v>41548</c:v>
                </c:pt>
                <c:pt idx="107">
                  <c:v>41549</c:v>
                </c:pt>
                <c:pt idx="108">
                  <c:v>41550</c:v>
                </c:pt>
                <c:pt idx="109">
                  <c:v>41551</c:v>
                </c:pt>
                <c:pt idx="110">
                  <c:v>41554</c:v>
                </c:pt>
                <c:pt idx="111">
                  <c:v>41555</c:v>
                </c:pt>
                <c:pt idx="112">
                  <c:v>41556</c:v>
                </c:pt>
                <c:pt idx="113">
                  <c:v>41557</c:v>
                </c:pt>
                <c:pt idx="114">
                  <c:v>41558</c:v>
                </c:pt>
                <c:pt idx="115">
                  <c:v>41561</c:v>
                </c:pt>
                <c:pt idx="116">
                  <c:v>41562</c:v>
                </c:pt>
                <c:pt idx="117">
                  <c:v>41563</c:v>
                </c:pt>
                <c:pt idx="118">
                  <c:v>41564</c:v>
                </c:pt>
                <c:pt idx="119">
                  <c:v>41565</c:v>
                </c:pt>
                <c:pt idx="120">
                  <c:v>41568</c:v>
                </c:pt>
                <c:pt idx="121">
                  <c:v>41569</c:v>
                </c:pt>
                <c:pt idx="122">
                  <c:v>41570</c:v>
                </c:pt>
                <c:pt idx="123">
                  <c:v>41571</c:v>
                </c:pt>
                <c:pt idx="124">
                  <c:v>41572</c:v>
                </c:pt>
                <c:pt idx="125">
                  <c:v>41575</c:v>
                </c:pt>
                <c:pt idx="126">
                  <c:v>41576</c:v>
                </c:pt>
                <c:pt idx="127">
                  <c:v>41577</c:v>
                </c:pt>
                <c:pt idx="128">
                  <c:v>41578</c:v>
                </c:pt>
                <c:pt idx="129">
                  <c:v>41579</c:v>
                </c:pt>
                <c:pt idx="130">
                  <c:v>41582</c:v>
                </c:pt>
                <c:pt idx="131">
                  <c:v>41583</c:v>
                </c:pt>
                <c:pt idx="132">
                  <c:v>41584</c:v>
                </c:pt>
                <c:pt idx="133">
                  <c:v>41585</c:v>
                </c:pt>
                <c:pt idx="134">
                  <c:v>41586</c:v>
                </c:pt>
                <c:pt idx="135">
                  <c:v>41589</c:v>
                </c:pt>
                <c:pt idx="136">
                  <c:v>41590</c:v>
                </c:pt>
                <c:pt idx="137">
                  <c:v>41591</c:v>
                </c:pt>
                <c:pt idx="138">
                  <c:v>41592</c:v>
                </c:pt>
                <c:pt idx="139">
                  <c:v>41593</c:v>
                </c:pt>
                <c:pt idx="140">
                  <c:v>41596</c:v>
                </c:pt>
                <c:pt idx="141">
                  <c:v>41597</c:v>
                </c:pt>
                <c:pt idx="142">
                  <c:v>41598</c:v>
                </c:pt>
                <c:pt idx="143">
                  <c:v>41599</c:v>
                </c:pt>
                <c:pt idx="144">
                  <c:v>41600</c:v>
                </c:pt>
                <c:pt idx="145">
                  <c:v>41603</c:v>
                </c:pt>
                <c:pt idx="146">
                  <c:v>41604</c:v>
                </c:pt>
                <c:pt idx="147">
                  <c:v>41605</c:v>
                </c:pt>
                <c:pt idx="148">
                  <c:v>41607</c:v>
                </c:pt>
                <c:pt idx="149">
                  <c:v>41610</c:v>
                </c:pt>
                <c:pt idx="150">
                  <c:v>41611</c:v>
                </c:pt>
                <c:pt idx="151">
                  <c:v>41612</c:v>
                </c:pt>
                <c:pt idx="152">
                  <c:v>41613</c:v>
                </c:pt>
                <c:pt idx="153">
                  <c:v>41614</c:v>
                </c:pt>
                <c:pt idx="154">
                  <c:v>41617</c:v>
                </c:pt>
                <c:pt idx="155">
                  <c:v>41618</c:v>
                </c:pt>
                <c:pt idx="156">
                  <c:v>41619</c:v>
                </c:pt>
                <c:pt idx="157">
                  <c:v>41620</c:v>
                </c:pt>
                <c:pt idx="158">
                  <c:v>41621</c:v>
                </c:pt>
                <c:pt idx="159">
                  <c:v>41624</c:v>
                </c:pt>
                <c:pt idx="160">
                  <c:v>41625</c:v>
                </c:pt>
                <c:pt idx="161">
                  <c:v>41626</c:v>
                </c:pt>
                <c:pt idx="162">
                  <c:v>41627</c:v>
                </c:pt>
                <c:pt idx="163">
                  <c:v>41628</c:v>
                </c:pt>
                <c:pt idx="164">
                  <c:v>41631</c:v>
                </c:pt>
                <c:pt idx="165">
                  <c:v>41632</c:v>
                </c:pt>
                <c:pt idx="166">
                  <c:v>41634</c:v>
                </c:pt>
                <c:pt idx="167">
                  <c:v>41635</c:v>
                </c:pt>
                <c:pt idx="168">
                  <c:v>41638</c:v>
                </c:pt>
                <c:pt idx="169">
                  <c:v>41639</c:v>
                </c:pt>
                <c:pt idx="170">
                  <c:v>41641</c:v>
                </c:pt>
                <c:pt idx="171">
                  <c:v>41642</c:v>
                </c:pt>
                <c:pt idx="172">
                  <c:v>41645</c:v>
                </c:pt>
                <c:pt idx="173">
                  <c:v>41646</c:v>
                </c:pt>
                <c:pt idx="174">
                  <c:v>41647</c:v>
                </c:pt>
                <c:pt idx="175">
                  <c:v>41648</c:v>
                </c:pt>
                <c:pt idx="176">
                  <c:v>41649</c:v>
                </c:pt>
                <c:pt idx="177">
                  <c:v>41652</c:v>
                </c:pt>
                <c:pt idx="178">
                  <c:v>41653</c:v>
                </c:pt>
                <c:pt idx="179">
                  <c:v>41654</c:v>
                </c:pt>
                <c:pt idx="180">
                  <c:v>41655</c:v>
                </c:pt>
                <c:pt idx="181">
                  <c:v>41656</c:v>
                </c:pt>
                <c:pt idx="182">
                  <c:v>41660</c:v>
                </c:pt>
                <c:pt idx="183">
                  <c:v>41661</c:v>
                </c:pt>
                <c:pt idx="184">
                  <c:v>41662</c:v>
                </c:pt>
                <c:pt idx="185">
                  <c:v>41663</c:v>
                </c:pt>
                <c:pt idx="186">
                  <c:v>41666</c:v>
                </c:pt>
                <c:pt idx="187">
                  <c:v>41667</c:v>
                </c:pt>
                <c:pt idx="188">
                  <c:v>41668</c:v>
                </c:pt>
                <c:pt idx="189">
                  <c:v>41669</c:v>
                </c:pt>
                <c:pt idx="190">
                  <c:v>41670</c:v>
                </c:pt>
                <c:pt idx="191">
                  <c:v>41673</c:v>
                </c:pt>
                <c:pt idx="192">
                  <c:v>41674</c:v>
                </c:pt>
                <c:pt idx="193">
                  <c:v>41675</c:v>
                </c:pt>
                <c:pt idx="194">
                  <c:v>41676</c:v>
                </c:pt>
                <c:pt idx="195">
                  <c:v>41677</c:v>
                </c:pt>
                <c:pt idx="196">
                  <c:v>41680</c:v>
                </c:pt>
                <c:pt idx="197">
                  <c:v>41681</c:v>
                </c:pt>
                <c:pt idx="198">
                  <c:v>41682</c:v>
                </c:pt>
                <c:pt idx="199">
                  <c:v>41683</c:v>
                </c:pt>
                <c:pt idx="200">
                  <c:v>41684</c:v>
                </c:pt>
                <c:pt idx="201">
                  <c:v>41688</c:v>
                </c:pt>
                <c:pt idx="202">
                  <c:v>41689</c:v>
                </c:pt>
                <c:pt idx="203">
                  <c:v>41690</c:v>
                </c:pt>
                <c:pt idx="204">
                  <c:v>41691</c:v>
                </c:pt>
                <c:pt idx="205">
                  <c:v>41694</c:v>
                </c:pt>
                <c:pt idx="206">
                  <c:v>41695</c:v>
                </c:pt>
                <c:pt idx="207">
                  <c:v>41696</c:v>
                </c:pt>
                <c:pt idx="208">
                  <c:v>41697</c:v>
                </c:pt>
                <c:pt idx="209">
                  <c:v>41698</c:v>
                </c:pt>
                <c:pt idx="210">
                  <c:v>41701</c:v>
                </c:pt>
                <c:pt idx="211">
                  <c:v>41702</c:v>
                </c:pt>
                <c:pt idx="212">
                  <c:v>41703</c:v>
                </c:pt>
                <c:pt idx="213">
                  <c:v>41704</c:v>
                </c:pt>
                <c:pt idx="214">
                  <c:v>41705</c:v>
                </c:pt>
                <c:pt idx="215">
                  <c:v>41708</c:v>
                </c:pt>
                <c:pt idx="216">
                  <c:v>41709</c:v>
                </c:pt>
                <c:pt idx="217">
                  <c:v>41710</c:v>
                </c:pt>
                <c:pt idx="218">
                  <c:v>41711</c:v>
                </c:pt>
                <c:pt idx="219">
                  <c:v>41712</c:v>
                </c:pt>
                <c:pt idx="220">
                  <c:v>41715</c:v>
                </c:pt>
                <c:pt idx="221">
                  <c:v>41716</c:v>
                </c:pt>
                <c:pt idx="222">
                  <c:v>41717</c:v>
                </c:pt>
                <c:pt idx="223">
                  <c:v>41718</c:v>
                </c:pt>
                <c:pt idx="224">
                  <c:v>41719</c:v>
                </c:pt>
                <c:pt idx="225">
                  <c:v>41722</c:v>
                </c:pt>
                <c:pt idx="226">
                  <c:v>41723</c:v>
                </c:pt>
                <c:pt idx="227">
                  <c:v>41724</c:v>
                </c:pt>
                <c:pt idx="228">
                  <c:v>41725</c:v>
                </c:pt>
                <c:pt idx="229">
                  <c:v>41726</c:v>
                </c:pt>
                <c:pt idx="230">
                  <c:v>41729</c:v>
                </c:pt>
                <c:pt idx="231">
                  <c:v>41730</c:v>
                </c:pt>
                <c:pt idx="232">
                  <c:v>41731</c:v>
                </c:pt>
                <c:pt idx="233">
                  <c:v>41732</c:v>
                </c:pt>
                <c:pt idx="234">
                  <c:v>41733</c:v>
                </c:pt>
                <c:pt idx="235">
                  <c:v>41736</c:v>
                </c:pt>
                <c:pt idx="236">
                  <c:v>41737</c:v>
                </c:pt>
                <c:pt idx="237">
                  <c:v>41738</c:v>
                </c:pt>
                <c:pt idx="238">
                  <c:v>41739</c:v>
                </c:pt>
                <c:pt idx="239">
                  <c:v>41740</c:v>
                </c:pt>
                <c:pt idx="240">
                  <c:v>41743</c:v>
                </c:pt>
                <c:pt idx="241">
                  <c:v>41744</c:v>
                </c:pt>
                <c:pt idx="242">
                  <c:v>41745</c:v>
                </c:pt>
                <c:pt idx="243">
                  <c:v>41746</c:v>
                </c:pt>
                <c:pt idx="244">
                  <c:v>41750</c:v>
                </c:pt>
                <c:pt idx="245">
                  <c:v>41751</c:v>
                </c:pt>
                <c:pt idx="246">
                  <c:v>41752</c:v>
                </c:pt>
                <c:pt idx="247">
                  <c:v>41753</c:v>
                </c:pt>
                <c:pt idx="248">
                  <c:v>41754</c:v>
                </c:pt>
                <c:pt idx="249">
                  <c:v>41757</c:v>
                </c:pt>
                <c:pt idx="250">
                  <c:v>41758</c:v>
                </c:pt>
                <c:pt idx="251">
                  <c:v>41759</c:v>
                </c:pt>
                <c:pt idx="252">
                  <c:v>41760</c:v>
                </c:pt>
                <c:pt idx="253">
                  <c:v>41761</c:v>
                </c:pt>
                <c:pt idx="254">
                  <c:v>41764</c:v>
                </c:pt>
                <c:pt idx="255">
                  <c:v>41765</c:v>
                </c:pt>
                <c:pt idx="256">
                  <c:v>41766</c:v>
                </c:pt>
                <c:pt idx="257">
                  <c:v>41767</c:v>
                </c:pt>
                <c:pt idx="258">
                  <c:v>41768</c:v>
                </c:pt>
                <c:pt idx="259">
                  <c:v>41771</c:v>
                </c:pt>
                <c:pt idx="260">
                  <c:v>41772</c:v>
                </c:pt>
                <c:pt idx="261">
                  <c:v>41773</c:v>
                </c:pt>
                <c:pt idx="262">
                  <c:v>41774</c:v>
                </c:pt>
                <c:pt idx="263">
                  <c:v>41775</c:v>
                </c:pt>
                <c:pt idx="264">
                  <c:v>41778</c:v>
                </c:pt>
                <c:pt idx="265">
                  <c:v>41779</c:v>
                </c:pt>
                <c:pt idx="266">
                  <c:v>41780</c:v>
                </c:pt>
                <c:pt idx="267">
                  <c:v>41781</c:v>
                </c:pt>
                <c:pt idx="268">
                  <c:v>41782</c:v>
                </c:pt>
                <c:pt idx="269">
                  <c:v>41786</c:v>
                </c:pt>
                <c:pt idx="270">
                  <c:v>41787</c:v>
                </c:pt>
                <c:pt idx="271">
                  <c:v>41788</c:v>
                </c:pt>
                <c:pt idx="272">
                  <c:v>41789</c:v>
                </c:pt>
                <c:pt idx="273">
                  <c:v>41792</c:v>
                </c:pt>
                <c:pt idx="274">
                  <c:v>41793</c:v>
                </c:pt>
                <c:pt idx="275">
                  <c:v>41794</c:v>
                </c:pt>
                <c:pt idx="276">
                  <c:v>41795</c:v>
                </c:pt>
                <c:pt idx="277">
                  <c:v>41796</c:v>
                </c:pt>
                <c:pt idx="278">
                  <c:v>41799</c:v>
                </c:pt>
                <c:pt idx="279">
                  <c:v>41800</c:v>
                </c:pt>
                <c:pt idx="280">
                  <c:v>41801</c:v>
                </c:pt>
                <c:pt idx="281">
                  <c:v>41802</c:v>
                </c:pt>
                <c:pt idx="282">
                  <c:v>41803</c:v>
                </c:pt>
                <c:pt idx="283">
                  <c:v>41806</c:v>
                </c:pt>
                <c:pt idx="284">
                  <c:v>41807</c:v>
                </c:pt>
                <c:pt idx="285">
                  <c:v>41808</c:v>
                </c:pt>
                <c:pt idx="286">
                  <c:v>41809</c:v>
                </c:pt>
                <c:pt idx="287">
                  <c:v>41810</c:v>
                </c:pt>
                <c:pt idx="288">
                  <c:v>41813</c:v>
                </c:pt>
                <c:pt idx="289">
                  <c:v>41814</c:v>
                </c:pt>
                <c:pt idx="290">
                  <c:v>41815</c:v>
                </c:pt>
                <c:pt idx="291">
                  <c:v>41816</c:v>
                </c:pt>
                <c:pt idx="292">
                  <c:v>41817</c:v>
                </c:pt>
                <c:pt idx="293">
                  <c:v>41820</c:v>
                </c:pt>
                <c:pt idx="294">
                  <c:v>41821</c:v>
                </c:pt>
                <c:pt idx="295">
                  <c:v>41822</c:v>
                </c:pt>
                <c:pt idx="296">
                  <c:v>41823</c:v>
                </c:pt>
                <c:pt idx="297">
                  <c:v>41827</c:v>
                </c:pt>
                <c:pt idx="298">
                  <c:v>41828</c:v>
                </c:pt>
                <c:pt idx="299">
                  <c:v>41829</c:v>
                </c:pt>
                <c:pt idx="300">
                  <c:v>41830</c:v>
                </c:pt>
                <c:pt idx="301">
                  <c:v>41831</c:v>
                </c:pt>
                <c:pt idx="302">
                  <c:v>41834</c:v>
                </c:pt>
                <c:pt idx="303">
                  <c:v>41835</c:v>
                </c:pt>
                <c:pt idx="304">
                  <c:v>41836</c:v>
                </c:pt>
                <c:pt idx="305">
                  <c:v>41837</c:v>
                </c:pt>
                <c:pt idx="306">
                  <c:v>41838</c:v>
                </c:pt>
                <c:pt idx="307">
                  <c:v>41841</c:v>
                </c:pt>
                <c:pt idx="308">
                  <c:v>41842</c:v>
                </c:pt>
                <c:pt idx="309">
                  <c:v>41843</c:v>
                </c:pt>
                <c:pt idx="310">
                  <c:v>41844</c:v>
                </c:pt>
                <c:pt idx="311">
                  <c:v>41845</c:v>
                </c:pt>
                <c:pt idx="312">
                  <c:v>41848</c:v>
                </c:pt>
                <c:pt idx="313">
                  <c:v>41849</c:v>
                </c:pt>
                <c:pt idx="314">
                  <c:v>41850</c:v>
                </c:pt>
                <c:pt idx="315">
                  <c:v>41851</c:v>
                </c:pt>
                <c:pt idx="316">
                  <c:v>41852</c:v>
                </c:pt>
                <c:pt idx="317">
                  <c:v>41855</c:v>
                </c:pt>
                <c:pt idx="318">
                  <c:v>41856</c:v>
                </c:pt>
                <c:pt idx="319">
                  <c:v>41857</c:v>
                </c:pt>
                <c:pt idx="320">
                  <c:v>41858</c:v>
                </c:pt>
                <c:pt idx="321">
                  <c:v>41859</c:v>
                </c:pt>
                <c:pt idx="322">
                  <c:v>41862</c:v>
                </c:pt>
                <c:pt idx="323">
                  <c:v>41863</c:v>
                </c:pt>
                <c:pt idx="324">
                  <c:v>41864</c:v>
                </c:pt>
                <c:pt idx="325">
                  <c:v>41865</c:v>
                </c:pt>
                <c:pt idx="326">
                  <c:v>41866</c:v>
                </c:pt>
                <c:pt idx="327">
                  <c:v>41869</c:v>
                </c:pt>
                <c:pt idx="328">
                  <c:v>41870</c:v>
                </c:pt>
                <c:pt idx="329">
                  <c:v>41871</c:v>
                </c:pt>
                <c:pt idx="330">
                  <c:v>41872</c:v>
                </c:pt>
                <c:pt idx="331">
                  <c:v>41873</c:v>
                </c:pt>
                <c:pt idx="332">
                  <c:v>41876</c:v>
                </c:pt>
                <c:pt idx="333">
                  <c:v>41877</c:v>
                </c:pt>
                <c:pt idx="334">
                  <c:v>41878</c:v>
                </c:pt>
                <c:pt idx="335">
                  <c:v>41879</c:v>
                </c:pt>
                <c:pt idx="336">
                  <c:v>41880</c:v>
                </c:pt>
                <c:pt idx="337">
                  <c:v>41884</c:v>
                </c:pt>
                <c:pt idx="338">
                  <c:v>41885</c:v>
                </c:pt>
                <c:pt idx="339">
                  <c:v>41886</c:v>
                </c:pt>
                <c:pt idx="340">
                  <c:v>41887</c:v>
                </c:pt>
                <c:pt idx="341">
                  <c:v>41890</c:v>
                </c:pt>
                <c:pt idx="342">
                  <c:v>41891</c:v>
                </c:pt>
                <c:pt idx="343">
                  <c:v>41892</c:v>
                </c:pt>
                <c:pt idx="344">
                  <c:v>41893</c:v>
                </c:pt>
                <c:pt idx="345">
                  <c:v>41894</c:v>
                </c:pt>
                <c:pt idx="346">
                  <c:v>41897</c:v>
                </c:pt>
                <c:pt idx="347">
                  <c:v>41898</c:v>
                </c:pt>
                <c:pt idx="348">
                  <c:v>41899</c:v>
                </c:pt>
                <c:pt idx="349">
                  <c:v>41900</c:v>
                </c:pt>
                <c:pt idx="350">
                  <c:v>41901</c:v>
                </c:pt>
                <c:pt idx="351">
                  <c:v>41904</c:v>
                </c:pt>
                <c:pt idx="352">
                  <c:v>41905</c:v>
                </c:pt>
                <c:pt idx="353">
                  <c:v>41906</c:v>
                </c:pt>
                <c:pt idx="354">
                  <c:v>41907</c:v>
                </c:pt>
                <c:pt idx="355">
                  <c:v>41908</c:v>
                </c:pt>
                <c:pt idx="356">
                  <c:v>41911</c:v>
                </c:pt>
                <c:pt idx="357">
                  <c:v>41912</c:v>
                </c:pt>
                <c:pt idx="358">
                  <c:v>41913</c:v>
                </c:pt>
                <c:pt idx="359">
                  <c:v>41914</c:v>
                </c:pt>
                <c:pt idx="360">
                  <c:v>41915</c:v>
                </c:pt>
                <c:pt idx="361">
                  <c:v>41918</c:v>
                </c:pt>
                <c:pt idx="362">
                  <c:v>41919</c:v>
                </c:pt>
                <c:pt idx="363">
                  <c:v>41920</c:v>
                </c:pt>
                <c:pt idx="364">
                  <c:v>41921</c:v>
                </c:pt>
                <c:pt idx="365">
                  <c:v>41922</c:v>
                </c:pt>
                <c:pt idx="366">
                  <c:v>41925</c:v>
                </c:pt>
                <c:pt idx="367">
                  <c:v>41926</c:v>
                </c:pt>
                <c:pt idx="368">
                  <c:v>41927</c:v>
                </c:pt>
                <c:pt idx="369">
                  <c:v>41928</c:v>
                </c:pt>
                <c:pt idx="370">
                  <c:v>41929</c:v>
                </c:pt>
                <c:pt idx="371">
                  <c:v>41932</c:v>
                </c:pt>
                <c:pt idx="372">
                  <c:v>41933</c:v>
                </c:pt>
                <c:pt idx="373">
                  <c:v>41934</c:v>
                </c:pt>
                <c:pt idx="374">
                  <c:v>41935</c:v>
                </c:pt>
                <c:pt idx="375">
                  <c:v>41936</c:v>
                </c:pt>
                <c:pt idx="376">
                  <c:v>41939</c:v>
                </c:pt>
                <c:pt idx="377">
                  <c:v>41940</c:v>
                </c:pt>
                <c:pt idx="378">
                  <c:v>41941</c:v>
                </c:pt>
                <c:pt idx="379">
                  <c:v>41942</c:v>
                </c:pt>
                <c:pt idx="380">
                  <c:v>41943</c:v>
                </c:pt>
                <c:pt idx="381">
                  <c:v>41946</c:v>
                </c:pt>
                <c:pt idx="382">
                  <c:v>41947</c:v>
                </c:pt>
                <c:pt idx="383">
                  <c:v>41948</c:v>
                </c:pt>
                <c:pt idx="384">
                  <c:v>41949</c:v>
                </c:pt>
                <c:pt idx="385">
                  <c:v>41950</c:v>
                </c:pt>
                <c:pt idx="386">
                  <c:v>41953</c:v>
                </c:pt>
                <c:pt idx="387">
                  <c:v>41954</c:v>
                </c:pt>
                <c:pt idx="388">
                  <c:v>41955</c:v>
                </c:pt>
                <c:pt idx="389">
                  <c:v>41956</c:v>
                </c:pt>
                <c:pt idx="390">
                  <c:v>41957</c:v>
                </c:pt>
                <c:pt idx="391">
                  <c:v>41960</c:v>
                </c:pt>
                <c:pt idx="392">
                  <c:v>41961</c:v>
                </c:pt>
                <c:pt idx="393">
                  <c:v>41962</c:v>
                </c:pt>
                <c:pt idx="394">
                  <c:v>41963</c:v>
                </c:pt>
                <c:pt idx="395">
                  <c:v>41964</c:v>
                </c:pt>
                <c:pt idx="396">
                  <c:v>41967</c:v>
                </c:pt>
                <c:pt idx="397">
                  <c:v>41968</c:v>
                </c:pt>
                <c:pt idx="398">
                  <c:v>41969</c:v>
                </c:pt>
                <c:pt idx="399">
                  <c:v>41971</c:v>
                </c:pt>
                <c:pt idx="400">
                  <c:v>41974</c:v>
                </c:pt>
                <c:pt idx="401">
                  <c:v>41975</c:v>
                </c:pt>
                <c:pt idx="402">
                  <c:v>41976</c:v>
                </c:pt>
                <c:pt idx="403">
                  <c:v>41977</c:v>
                </c:pt>
                <c:pt idx="404">
                  <c:v>41978</c:v>
                </c:pt>
                <c:pt idx="405">
                  <c:v>41981</c:v>
                </c:pt>
                <c:pt idx="406">
                  <c:v>41982</c:v>
                </c:pt>
                <c:pt idx="407">
                  <c:v>41983</c:v>
                </c:pt>
                <c:pt idx="408">
                  <c:v>41984</c:v>
                </c:pt>
                <c:pt idx="409">
                  <c:v>41985</c:v>
                </c:pt>
                <c:pt idx="410">
                  <c:v>41988</c:v>
                </c:pt>
                <c:pt idx="411">
                  <c:v>41989</c:v>
                </c:pt>
                <c:pt idx="412">
                  <c:v>41990</c:v>
                </c:pt>
                <c:pt idx="413">
                  <c:v>41991</c:v>
                </c:pt>
                <c:pt idx="414">
                  <c:v>41992</c:v>
                </c:pt>
                <c:pt idx="415">
                  <c:v>41995</c:v>
                </c:pt>
                <c:pt idx="416">
                  <c:v>41996</c:v>
                </c:pt>
                <c:pt idx="417">
                  <c:v>41997</c:v>
                </c:pt>
                <c:pt idx="418">
                  <c:v>41999</c:v>
                </c:pt>
                <c:pt idx="419">
                  <c:v>42002</c:v>
                </c:pt>
                <c:pt idx="420">
                  <c:v>42003</c:v>
                </c:pt>
                <c:pt idx="421">
                  <c:v>42004</c:v>
                </c:pt>
                <c:pt idx="422">
                  <c:v>42006</c:v>
                </c:pt>
                <c:pt idx="423">
                  <c:v>42009</c:v>
                </c:pt>
                <c:pt idx="424">
                  <c:v>42010</c:v>
                </c:pt>
                <c:pt idx="425">
                  <c:v>42011</c:v>
                </c:pt>
                <c:pt idx="426">
                  <c:v>42012</c:v>
                </c:pt>
                <c:pt idx="427">
                  <c:v>42013</c:v>
                </c:pt>
                <c:pt idx="428">
                  <c:v>42016</c:v>
                </c:pt>
                <c:pt idx="429">
                  <c:v>42017</c:v>
                </c:pt>
                <c:pt idx="430">
                  <c:v>42018</c:v>
                </c:pt>
                <c:pt idx="431">
                  <c:v>42019</c:v>
                </c:pt>
                <c:pt idx="432">
                  <c:v>42020</c:v>
                </c:pt>
                <c:pt idx="433">
                  <c:v>42024</c:v>
                </c:pt>
                <c:pt idx="434">
                  <c:v>42025</c:v>
                </c:pt>
                <c:pt idx="435">
                  <c:v>42026</c:v>
                </c:pt>
                <c:pt idx="436">
                  <c:v>42027</c:v>
                </c:pt>
                <c:pt idx="437">
                  <c:v>42030</c:v>
                </c:pt>
                <c:pt idx="438">
                  <c:v>42031</c:v>
                </c:pt>
                <c:pt idx="439">
                  <c:v>42032</c:v>
                </c:pt>
                <c:pt idx="440">
                  <c:v>42033</c:v>
                </c:pt>
                <c:pt idx="441">
                  <c:v>42034</c:v>
                </c:pt>
                <c:pt idx="442">
                  <c:v>42037</c:v>
                </c:pt>
                <c:pt idx="443">
                  <c:v>42038</c:v>
                </c:pt>
                <c:pt idx="444">
                  <c:v>42039</c:v>
                </c:pt>
                <c:pt idx="445">
                  <c:v>42040</c:v>
                </c:pt>
                <c:pt idx="446">
                  <c:v>42041</c:v>
                </c:pt>
                <c:pt idx="447">
                  <c:v>42044</c:v>
                </c:pt>
                <c:pt idx="448">
                  <c:v>42045</c:v>
                </c:pt>
                <c:pt idx="449">
                  <c:v>42046</c:v>
                </c:pt>
                <c:pt idx="450">
                  <c:v>42047</c:v>
                </c:pt>
                <c:pt idx="451">
                  <c:v>42048</c:v>
                </c:pt>
                <c:pt idx="452">
                  <c:v>42052</c:v>
                </c:pt>
                <c:pt idx="453">
                  <c:v>42053</c:v>
                </c:pt>
                <c:pt idx="454">
                  <c:v>42054</c:v>
                </c:pt>
                <c:pt idx="455">
                  <c:v>42055</c:v>
                </c:pt>
                <c:pt idx="456">
                  <c:v>42058</c:v>
                </c:pt>
                <c:pt idx="457">
                  <c:v>42059</c:v>
                </c:pt>
                <c:pt idx="458">
                  <c:v>42060</c:v>
                </c:pt>
                <c:pt idx="459">
                  <c:v>42061</c:v>
                </c:pt>
                <c:pt idx="460">
                  <c:v>42062</c:v>
                </c:pt>
                <c:pt idx="461">
                  <c:v>42065</c:v>
                </c:pt>
                <c:pt idx="462">
                  <c:v>42066</c:v>
                </c:pt>
                <c:pt idx="463">
                  <c:v>42067</c:v>
                </c:pt>
                <c:pt idx="464">
                  <c:v>42068</c:v>
                </c:pt>
                <c:pt idx="465">
                  <c:v>42069</c:v>
                </c:pt>
                <c:pt idx="466">
                  <c:v>42072</c:v>
                </c:pt>
                <c:pt idx="467">
                  <c:v>42073</c:v>
                </c:pt>
                <c:pt idx="468">
                  <c:v>42074</c:v>
                </c:pt>
                <c:pt idx="469">
                  <c:v>42075</c:v>
                </c:pt>
                <c:pt idx="470">
                  <c:v>42076</c:v>
                </c:pt>
                <c:pt idx="471">
                  <c:v>42079</c:v>
                </c:pt>
                <c:pt idx="472">
                  <c:v>42080</c:v>
                </c:pt>
                <c:pt idx="473">
                  <c:v>42081</c:v>
                </c:pt>
                <c:pt idx="474">
                  <c:v>42082</c:v>
                </c:pt>
                <c:pt idx="475">
                  <c:v>42083</c:v>
                </c:pt>
                <c:pt idx="476">
                  <c:v>42086</c:v>
                </c:pt>
                <c:pt idx="477">
                  <c:v>42087</c:v>
                </c:pt>
                <c:pt idx="478">
                  <c:v>42088</c:v>
                </c:pt>
                <c:pt idx="479">
                  <c:v>42089</c:v>
                </c:pt>
                <c:pt idx="480">
                  <c:v>42090</c:v>
                </c:pt>
                <c:pt idx="481">
                  <c:v>42093</c:v>
                </c:pt>
                <c:pt idx="482">
                  <c:v>42094</c:v>
                </c:pt>
                <c:pt idx="483">
                  <c:v>42095</c:v>
                </c:pt>
                <c:pt idx="484">
                  <c:v>42096</c:v>
                </c:pt>
                <c:pt idx="485">
                  <c:v>42100</c:v>
                </c:pt>
                <c:pt idx="486">
                  <c:v>42101</c:v>
                </c:pt>
                <c:pt idx="487">
                  <c:v>42102</c:v>
                </c:pt>
                <c:pt idx="488">
                  <c:v>42103</c:v>
                </c:pt>
                <c:pt idx="489">
                  <c:v>42104</c:v>
                </c:pt>
                <c:pt idx="490">
                  <c:v>42107</c:v>
                </c:pt>
                <c:pt idx="491">
                  <c:v>42108</c:v>
                </c:pt>
                <c:pt idx="492">
                  <c:v>42109</c:v>
                </c:pt>
                <c:pt idx="493">
                  <c:v>42110</c:v>
                </c:pt>
                <c:pt idx="494">
                  <c:v>42111</c:v>
                </c:pt>
                <c:pt idx="495">
                  <c:v>42114</c:v>
                </c:pt>
                <c:pt idx="496">
                  <c:v>42115</c:v>
                </c:pt>
                <c:pt idx="497">
                  <c:v>42116</c:v>
                </c:pt>
                <c:pt idx="498">
                  <c:v>42117</c:v>
                </c:pt>
                <c:pt idx="499">
                  <c:v>42118</c:v>
                </c:pt>
                <c:pt idx="500">
                  <c:v>42121</c:v>
                </c:pt>
                <c:pt idx="501">
                  <c:v>42122</c:v>
                </c:pt>
                <c:pt idx="502">
                  <c:v>42123</c:v>
                </c:pt>
                <c:pt idx="503">
                  <c:v>42124</c:v>
                </c:pt>
                <c:pt idx="504">
                  <c:v>42125</c:v>
                </c:pt>
                <c:pt idx="505">
                  <c:v>42128</c:v>
                </c:pt>
                <c:pt idx="506">
                  <c:v>42129</c:v>
                </c:pt>
                <c:pt idx="507">
                  <c:v>42130</c:v>
                </c:pt>
                <c:pt idx="508">
                  <c:v>42131</c:v>
                </c:pt>
                <c:pt idx="509">
                  <c:v>42132</c:v>
                </c:pt>
                <c:pt idx="510">
                  <c:v>42135</c:v>
                </c:pt>
                <c:pt idx="511">
                  <c:v>42136</c:v>
                </c:pt>
                <c:pt idx="512">
                  <c:v>42137</c:v>
                </c:pt>
                <c:pt idx="513">
                  <c:v>42138</c:v>
                </c:pt>
                <c:pt idx="514">
                  <c:v>42139</c:v>
                </c:pt>
                <c:pt idx="515">
                  <c:v>42142</c:v>
                </c:pt>
                <c:pt idx="516">
                  <c:v>42143</c:v>
                </c:pt>
                <c:pt idx="517">
                  <c:v>42144</c:v>
                </c:pt>
                <c:pt idx="518">
                  <c:v>42145</c:v>
                </c:pt>
                <c:pt idx="519">
                  <c:v>42146</c:v>
                </c:pt>
                <c:pt idx="520">
                  <c:v>42150</c:v>
                </c:pt>
                <c:pt idx="521">
                  <c:v>42151</c:v>
                </c:pt>
                <c:pt idx="522">
                  <c:v>42152</c:v>
                </c:pt>
                <c:pt idx="523">
                  <c:v>42153</c:v>
                </c:pt>
                <c:pt idx="524">
                  <c:v>42156</c:v>
                </c:pt>
                <c:pt idx="525">
                  <c:v>42157</c:v>
                </c:pt>
                <c:pt idx="526">
                  <c:v>42158</c:v>
                </c:pt>
                <c:pt idx="527">
                  <c:v>42159</c:v>
                </c:pt>
                <c:pt idx="528">
                  <c:v>42160</c:v>
                </c:pt>
                <c:pt idx="529">
                  <c:v>42163</c:v>
                </c:pt>
                <c:pt idx="530">
                  <c:v>42164</c:v>
                </c:pt>
                <c:pt idx="531">
                  <c:v>42165</c:v>
                </c:pt>
                <c:pt idx="532">
                  <c:v>42166</c:v>
                </c:pt>
                <c:pt idx="533">
                  <c:v>42167</c:v>
                </c:pt>
                <c:pt idx="534">
                  <c:v>42170</c:v>
                </c:pt>
                <c:pt idx="535">
                  <c:v>42171</c:v>
                </c:pt>
                <c:pt idx="536">
                  <c:v>42172</c:v>
                </c:pt>
                <c:pt idx="537">
                  <c:v>42173</c:v>
                </c:pt>
                <c:pt idx="538">
                  <c:v>42174</c:v>
                </c:pt>
                <c:pt idx="539">
                  <c:v>42177</c:v>
                </c:pt>
                <c:pt idx="540">
                  <c:v>42178</c:v>
                </c:pt>
                <c:pt idx="541">
                  <c:v>42179</c:v>
                </c:pt>
                <c:pt idx="542">
                  <c:v>42180</c:v>
                </c:pt>
                <c:pt idx="543">
                  <c:v>42181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42191</c:v>
                </c:pt>
                <c:pt idx="549">
                  <c:v>42192</c:v>
                </c:pt>
                <c:pt idx="550">
                  <c:v>42193</c:v>
                </c:pt>
                <c:pt idx="551">
                  <c:v>42194</c:v>
                </c:pt>
                <c:pt idx="552">
                  <c:v>42195</c:v>
                </c:pt>
                <c:pt idx="553">
                  <c:v>42198</c:v>
                </c:pt>
                <c:pt idx="554">
                  <c:v>42199</c:v>
                </c:pt>
                <c:pt idx="555">
                  <c:v>42200</c:v>
                </c:pt>
                <c:pt idx="556">
                  <c:v>42201</c:v>
                </c:pt>
                <c:pt idx="557">
                  <c:v>42202</c:v>
                </c:pt>
                <c:pt idx="558">
                  <c:v>42205</c:v>
                </c:pt>
                <c:pt idx="559">
                  <c:v>42206</c:v>
                </c:pt>
                <c:pt idx="560">
                  <c:v>42207</c:v>
                </c:pt>
                <c:pt idx="561">
                  <c:v>42208</c:v>
                </c:pt>
                <c:pt idx="562">
                  <c:v>42209</c:v>
                </c:pt>
                <c:pt idx="563">
                  <c:v>42212</c:v>
                </c:pt>
                <c:pt idx="564">
                  <c:v>42213</c:v>
                </c:pt>
                <c:pt idx="565">
                  <c:v>42214</c:v>
                </c:pt>
                <c:pt idx="566">
                  <c:v>42215</c:v>
                </c:pt>
                <c:pt idx="567">
                  <c:v>42216</c:v>
                </c:pt>
                <c:pt idx="568">
                  <c:v>42219</c:v>
                </c:pt>
                <c:pt idx="569">
                  <c:v>42220</c:v>
                </c:pt>
                <c:pt idx="570">
                  <c:v>42221</c:v>
                </c:pt>
                <c:pt idx="571">
                  <c:v>42222</c:v>
                </c:pt>
                <c:pt idx="572">
                  <c:v>42223</c:v>
                </c:pt>
                <c:pt idx="573">
                  <c:v>42226</c:v>
                </c:pt>
                <c:pt idx="574">
                  <c:v>42227</c:v>
                </c:pt>
                <c:pt idx="575">
                  <c:v>42228</c:v>
                </c:pt>
                <c:pt idx="576">
                  <c:v>42229</c:v>
                </c:pt>
                <c:pt idx="577">
                  <c:v>42230</c:v>
                </c:pt>
                <c:pt idx="578">
                  <c:v>42233</c:v>
                </c:pt>
                <c:pt idx="579">
                  <c:v>42234</c:v>
                </c:pt>
                <c:pt idx="580">
                  <c:v>42235</c:v>
                </c:pt>
                <c:pt idx="581">
                  <c:v>42236</c:v>
                </c:pt>
                <c:pt idx="582">
                  <c:v>42237</c:v>
                </c:pt>
                <c:pt idx="583">
                  <c:v>42240</c:v>
                </c:pt>
                <c:pt idx="584">
                  <c:v>42241</c:v>
                </c:pt>
                <c:pt idx="585">
                  <c:v>42242</c:v>
                </c:pt>
                <c:pt idx="586">
                  <c:v>42243</c:v>
                </c:pt>
                <c:pt idx="587">
                  <c:v>42244</c:v>
                </c:pt>
                <c:pt idx="588">
                  <c:v>42247</c:v>
                </c:pt>
                <c:pt idx="589">
                  <c:v>42248</c:v>
                </c:pt>
                <c:pt idx="590">
                  <c:v>42249</c:v>
                </c:pt>
                <c:pt idx="591">
                  <c:v>42250</c:v>
                </c:pt>
                <c:pt idx="592">
                  <c:v>42251</c:v>
                </c:pt>
                <c:pt idx="593">
                  <c:v>42255</c:v>
                </c:pt>
                <c:pt idx="594">
                  <c:v>42256</c:v>
                </c:pt>
                <c:pt idx="595">
                  <c:v>42257</c:v>
                </c:pt>
                <c:pt idx="596">
                  <c:v>42258</c:v>
                </c:pt>
                <c:pt idx="597">
                  <c:v>42261</c:v>
                </c:pt>
                <c:pt idx="598">
                  <c:v>42262</c:v>
                </c:pt>
                <c:pt idx="599">
                  <c:v>42263</c:v>
                </c:pt>
                <c:pt idx="600">
                  <c:v>42264</c:v>
                </c:pt>
                <c:pt idx="601">
                  <c:v>42265</c:v>
                </c:pt>
                <c:pt idx="602">
                  <c:v>42268</c:v>
                </c:pt>
                <c:pt idx="603">
                  <c:v>42269</c:v>
                </c:pt>
                <c:pt idx="604">
                  <c:v>42270</c:v>
                </c:pt>
                <c:pt idx="605">
                  <c:v>42271</c:v>
                </c:pt>
                <c:pt idx="606">
                  <c:v>42272</c:v>
                </c:pt>
                <c:pt idx="607">
                  <c:v>42275</c:v>
                </c:pt>
                <c:pt idx="608">
                  <c:v>42276</c:v>
                </c:pt>
                <c:pt idx="609">
                  <c:v>42277</c:v>
                </c:pt>
                <c:pt idx="610">
                  <c:v>42278</c:v>
                </c:pt>
                <c:pt idx="611">
                  <c:v>42279</c:v>
                </c:pt>
                <c:pt idx="612">
                  <c:v>42282</c:v>
                </c:pt>
                <c:pt idx="613">
                  <c:v>42283</c:v>
                </c:pt>
                <c:pt idx="614">
                  <c:v>42284</c:v>
                </c:pt>
                <c:pt idx="615">
                  <c:v>42285</c:v>
                </c:pt>
                <c:pt idx="616">
                  <c:v>42286</c:v>
                </c:pt>
                <c:pt idx="617">
                  <c:v>42289</c:v>
                </c:pt>
                <c:pt idx="618">
                  <c:v>42290</c:v>
                </c:pt>
                <c:pt idx="619">
                  <c:v>42291</c:v>
                </c:pt>
                <c:pt idx="620">
                  <c:v>42292</c:v>
                </c:pt>
                <c:pt idx="621">
                  <c:v>42293</c:v>
                </c:pt>
                <c:pt idx="622">
                  <c:v>42296</c:v>
                </c:pt>
                <c:pt idx="623">
                  <c:v>42297</c:v>
                </c:pt>
                <c:pt idx="624">
                  <c:v>42298</c:v>
                </c:pt>
                <c:pt idx="625">
                  <c:v>42299</c:v>
                </c:pt>
                <c:pt idx="626">
                  <c:v>42300</c:v>
                </c:pt>
                <c:pt idx="627">
                  <c:v>42303</c:v>
                </c:pt>
                <c:pt idx="628">
                  <c:v>42304</c:v>
                </c:pt>
                <c:pt idx="629">
                  <c:v>42305</c:v>
                </c:pt>
                <c:pt idx="630">
                  <c:v>42306</c:v>
                </c:pt>
                <c:pt idx="631">
                  <c:v>42307</c:v>
                </c:pt>
                <c:pt idx="632">
                  <c:v>42310</c:v>
                </c:pt>
                <c:pt idx="633">
                  <c:v>42311</c:v>
                </c:pt>
                <c:pt idx="634">
                  <c:v>42312</c:v>
                </c:pt>
                <c:pt idx="635">
                  <c:v>42313</c:v>
                </c:pt>
                <c:pt idx="636">
                  <c:v>42314</c:v>
                </c:pt>
                <c:pt idx="637">
                  <c:v>42317</c:v>
                </c:pt>
                <c:pt idx="638">
                  <c:v>42318</c:v>
                </c:pt>
                <c:pt idx="639">
                  <c:v>42319</c:v>
                </c:pt>
                <c:pt idx="640">
                  <c:v>42320</c:v>
                </c:pt>
                <c:pt idx="641">
                  <c:v>42321</c:v>
                </c:pt>
                <c:pt idx="642">
                  <c:v>42324</c:v>
                </c:pt>
                <c:pt idx="643">
                  <c:v>42325</c:v>
                </c:pt>
                <c:pt idx="644">
                  <c:v>42326</c:v>
                </c:pt>
                <c:pt idx="645">
                  <c:v>42327</c:v>
                </c:pt>
                <c:pt idx="646">
                  <c:v>42328</c:v>
                </c:pt>
                <c:pt idx="647">
                  <c:v>42331</c:v>
                </c:pt>
                <c:pt idx="648">
                  <c:v>42332</c:v>
                </c:pt>
                <c:pt idx="649">
                  <c:v>42333</c:v>
                </c:pt>
                <c:pt idx="650">
                  <c:v>42335</c:v>
                </c:pt>
                <c:pt idx="651">
                  <c:v>42338</c:v>
                </c:pt>
                <c:pt idx="652">
                  <c:v>42339</c:v>
                </c:pt>
                <c:pt idx="653">
                  <c:v>42340</c:v>
                </c:pt>
                <c:pt idx="654">
                  <c:v>42341</c:v>
                </c:pt>
                <c:pt idx="655">
                  <c:v>42342</c:v>
                </c:pt>
                <c:pt idx="656">
                  <c:v>42345</c:v>
                </c:pt>
                <c:pt idx="657">
                  <c:v>42346</c:v>
                </c:pt>
                <c:pt idx="658">
                  <c:v>42347</c:v>
                </c:pt>
                <c:pt idx="659">
                  <c:v>42348</c:v>
                </c:pt>
                <c:pt idx="660">
                  <c:v>42349</c:v>
                </c:pt>
                <c:pt idx="661">
                  <c:v>42352</c:v>
                </c:pt>
                <c:pt idx="662">
                  <c:v>42353</c:v>
                </c:pt>
                <c:pt idx="663">
                  <c:v>42354</c:v>
                </c:pt>
                <c:pt idx="664">
                  <c:v>42355</c:v>
                </c:pt>
                <c:pt idx="665">
                  <c:v>42356</c:v>
                </c:pt>
                <c:pt idx="666">
                  <c:v>42359</c:v>
                </c:pt>
                <c:pt idx="667">
                  <c:v>42360</c:v>
                </c:pt>
                <c:pt idx="668">
                  <c:v>42361</c:v>
                </c:pt>
                <c:pt idx="669">
                  <c:v>42362</c:v>
                </c:pt>
                <c:pt idx="670">
                  <c:v>42366</c:v>
                </c:pt>
                <c:pt idx="671">
                  <c:v>42367</c:v>
                </c:pt>
                <c:pt idx="672">
                  <c:v>42368</c:v>
                </c:pt>
                <c:pt idx="673">
                  <c:v>42369</c:v>
                </c:pt>
                <c:pt idx="674">
                  <c:v>42373</c:v>
                </c:pt>
                <c:pt idx="675">
                  <c:v>42374</c:v>
                </c:pt>
                <c:pt idx="676">
                  <c:v>42375</c:v>
                </c:pt>
                <c:pt idx="677">
                  <c:v>42376</c:v>
                </c:pt>
                <c:pt idx="678">
                  <c:v>42377</c:v>
                </c:pt>
                <c:pt idx="679">
                  <c:v>42380</c:v>
                </c:pt>
                <c:pt idx="680">
                  <c:v>42381</c:v>
                </c:pt>
                <c:pt idx="681">
                  <c:v>42382</c:v>
                </c:pt>
                <c:pt idx="682">
                  <c:v>42383</c:v>
                </c:pt>
                <c:pt idx="683">
                  <c:v>42384</c:v>
                </c:pt>
                <c:pt idx="684">
                  <c:v>42388</c:v>
                </c:pt>
                <c:pt idx="685">
                  <c:v>42389</c:v>
                </c:pt>
                <c:pt idx="686">
                  <c:v>42390</c:v>
                </c:pt>
                <c:pt idx="687">
                  <c:v>42391</c:v>
                </c:pt>
                <c:pt idx="688">
                  <c:v>42394</c:v>
                </c:pt>
                <c:pt idx="689">
                  <c:v>42395</c:v>
                </c:pt>
                <c:pt idx="690">
                  <c:v>42396</c:v>
                </c:pt>
                <c:pt idx="691">
                  <c:v>42397</c:v>
                </c:pt>
                <c:pt idx="692">
                  <c:v>42398</c:v>
                </c:pt>
                <c:pt idx="693">
                  <c:v>42401</c:v>
                </c:pt>
                <c:pt idx="694">
                  <c:v>42402</c:v>
                </c:pt>
                <c:pt idx="695">
                  <c:v>42403</c:v>
                </c:pt>
                <c:pt idx="696">
                  <c:v>42404</c:v>
                </c:pt>
                <c:pt idx="697">
                  <c:v>42405</c:v>
                </c:pt>
                <c:pt idx="698">
                  <c:v>42408</c:v>
                </c:pt>
                <c:pt idx="699">
                  <c:v>42409</c:v>
                </c:pt>
                <c:pt idx="700">
                  <c:v>42410</c:v>
                </c:pt>
                <c:pt idx="701">
                  <c:v>42411</c:v>
                </c:pt>
                <c:pt idx="702">
                  <c:v>42412</c:v>
                </c:pt>
                <c:pt idx="703">
                  <c:v>42416</c:v>
                </c:pt>
                <c:pt idx="704">
                  <c:v>42417</c:v>
                </c:pt>
                <c:pt idx="705">
                  <c:v>42418</c:v>
                </c:pt>
                <c:pt idx="706">
                  <c:v>42419</c:v>
                </c:pt>
                <c:pt idx="707">
                  <c:v>42422</c:v>
                </c:pt>
                <c:pt idx="708">
                  <c:v>42423</c:v>
                </c:pt>
                <c:pt idx="709">
                  <c:v>42424</c:v>
                </c:pt>
                <c:pt idx="710">
                  <c:v>42425</c:v>
                </c:pt>
                <c:pt idx="711">
                  <c:v>42426</c:v>
                </c:pt>
                <c:pt idx="712">
                  <c:v>42429</c:v>
                </c:pt>
                <c:pt idx="713">
                  <c:v>42430</c:v>
                </c:pt>
                <c:pt idx="714">
                  <c:v>42431</c:v>
                </c:pt>
                <c:pt idx="715">
                  <c:v>42432</c:v>
                </c:pt>
                <c:pt idx="716">
                  <c:v>42433</c:v>
                </c:pt>
                <c:pt idx="717">
                  <c:v>42436</c:v>
                </c:pt>
                <c:pt idx="718">
                  <c:v>42437</c:v>
                </c:pt>
                <c:pt idx="719">
                  <c:v>42438</c:v>
                </c:pt>
                <c:pt idx="720">
                  <c:v>42439</c:v>
                </c:pt>
                <c:pt idx="721">
                  <c:v>42440</c:v>
                </c:pt>
                <c:pt idx="722">
                  <c:v>42443</c:v>
                </c:pt>
                <c:pt idx="723">
                  <c:v>42444</c:v>
                </c:pt>
                <c:pt idx="724">
                  <c:v>42445</c:v>
                </c:pt>
                <c:pt idx="725">
                  <c:v>42446</c:v>
                </c:pt>
                <c:pt idx="726">
                  <c:v>42447</c:v>
                </c:pt>
                <c:pt idx="727">
                  <c:v>42450</c:v>
                </c:pt>
                <c:pt idx="728">
                  <c:v>42451</c:v>
                </c:pt>
                <c:pt idx="729">
                  <c:v>42452</c:v>
                </c:pt>
                <c:pt idx="730">
                  <c:v>42453</c:v>
                </c:pt>
                <c:pt idx="731">
                  <c:v>42457</c:v>
                </c:pt>
                <c:pt idx="732">
                  <c:v>42458</c:v>
                </c:pt>
                <c:pt idx="733">
                  <c:v>42459</c:v>
                </c:pt>
                <c:pt idx="734">
                  <c:v>42460</c:v>
                </c:pt>
                <c:pt idx="735">
                  <c:v>42461</c:v>
                </c:pt>
                <c:pt idx="736">
                  <c:v>42464</c:v>
                </c:pt>
                <c:pt idx="737">
                  <c:v>42465</c:v>
                </c:pt>
                <c:pt idx="738">
                  <c:v>42466</c:v>
                </c:pt>
                <c:pt idx="739">
                  <c:v>42467</c:v>
                </c:pt>
                <c:pt idx="740">
                  <c:v>42468</c:v>
                </c:pt>
                <c:pt idx="741">
                  <c:v>42471</c:v>
                </c:pt>
                <c:pt idx="742">
                  <c:v>42472</c:v>
                </c:pt>
                <c:pt idx="743">
                  <c:v>42473</c:v>
                </c:pt>
                <c:pt idx="744">
                  <c:v>42474</c:v>
                </c:pt>
                <c:pt idx="745">
                  <c:v>42475</c:v>
                </c:pt>
                <c:pt idx="746">
                  <c:v>42478</c:v>
                </c:pt>
                <c:pt idx="747">
                  <c:v>42479</c:v>
                </c:pt>
                <c:pt idx="748">
                  <c:v>42480</c:v>
                </c:pt>
                <c:pt idx="749">
                  <c:v>42481</c:v>
                </c:pt>
                <c:pt idx="750">
                  <c:v>42482</c:v>
                </c:pt>
                <c:pt idx="751">
                  <c:v>42485</c:v>
                </c:pt>
                <c:pt idx="752">
                  <c:v>42486</c:v>
                </c:pt>
                <c:pt idx="753">
                  <c:v>42487</c:v>
                </c:pt>
                <c:pt idx="754">
                  <c:v>42488</c:v>
                </c:pt>
                <c:pt idx="755">
                  <c:v>42489</c:v>
                </c:pt>
                <c:pt idx="756">
                  <c:v>42492</c:v>
                </c:pt>
                <c:pt idx="757">
                  <c:v>42493</c:v>
                </c:pt>
                <c:pt idx="758">
                  <c:v>42494</c:v>
                </c:pt>
                <c:pt idx="759">
                  <c:v>42495</c:v>
                </c:pt>
                <c:pt idx="760">
                  <c:v>42496</c:v>
                </c:pt>
                <c:pt idx="761">
                  <c:v>42499</c:v>
                </c:pt>
                <c:pt idx="762">
                  <c:v>42500</c:v>
                </c:pt>
                <c:pt idx="763">
                  <c:v>42501</c:v>
                </c:pt>
                <c:pt idx="764">
                  <c:v>42502</c:v>
                </c:pt>
                <c:pt idx="765">
                  <c:v>42503</c:v>
                </c:pt>
                <c:pt idx="766">
                  <c:v>42506</c:v>
                </c:pt>
                <c:pt idx="767">
                  <c:v>42507</c:v>
                </c:pt>
                <c:pt idx="768">
                  <c:v>42508</c:v>
                </c:pt>
                <c:pt idx="769">
                  <c:v>42509</c:v>
                </c:pt>
                <c:pt idx="770">
                  <c:v>42510</c:v>
                </c:pt>
                <c:pt idx="771">
                  <c:v>42513</c:v>
                </c:pt>
                <c:pt idx="772">
                  <c:v>42514</c:v>
                </c:pt>
                <c:pt idx="773">
                  <c:v>42515</c:v>
                </c:pt>
                <c:pt idx="774">
                  <c:v>42516</c:v>
                </c:pt>
                <c:pt idx="775">
                  <c:v>42517</c:v>
                </c:pt>
                <c:pt idx="776">
                  <c:v>42521</c:v>
                </c:pt>
                <c:pt idx="777">
                  <c:v>42522</c:v>
                </c:pt>
                <c:pt idx="778">
                  <c:v>42523</c:v>
                </c:pt>
                <c:pt idx="779">
                  <c:v>42524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42534</c:v>
                </c:pt>
                <c:pt idx="786">
                  <c:v>42535</c:v>
                </c:pt>
                <c:pt idx="787">
                  <c:v>42536</c:v>
                </c:pt>
                <c:pt idx="788">
                  <c:v>42537</c:v>
                </c:pt>
                <c:pt idx="789">
                  <c:v>42538</c:v>
                </c:pt>
                <c:pt idx="790">
                  <c:v>42541</c:v>
                </c:pt>
                <c:pt idx="791">
                  <c:v>42542</c:v>
                </c:pt>
                <c:pt idx="792">
                  <c:v>42543</c:v>
                </c:pt>
                <c:pt idx="793">
                  <c:v>42544</c:v>
                </c:pt>
                <c:pt idx="794">
                  <c:v>42545</c:v>
                </c:pt>
                <c:pt idx="795">
                  <c:v>42548</c:v>
                </c:pt>
                <c:pt idx="796">
                  <c:v>42549</c:v>
                </c:pt>
                <c:pt idx="797">
                  <c:v>42550</c:v>
                </c:pt>
                <c:pt idx="798">
                  <c:v>42551</c:v>
                </c:pt>
                <c:pt idx="799">
                  <c:v>42552</c:v>
                </c:pt>
                <c:pt idx="800">
                  <c:v>42556</c:v>
                </c:pt>
                <c:pt idx="801">
                  <c:v>42557</c:v>
                </c:pt>
                <c:pt idx="802">
                  <c:v>42558</c:v>
                </c:pt>
                <c:pt idx="803">
                  <c:v>42559</c:v>
                </c:pt>
                <c:pt idx="804">
                  <c:v>42562</c:v>
                </c:pt>
                <c:pt idx="805">
                  <c:v>42563</c:v>
                </c:pt>
                <c:pt idx="806">
                  <c:v>42564</c:v>
                </c:pt>
                <c:pt idx="807">
                  <c:v>42565</c:v>
                </c:pt>
                <c:pt idx="808">
                  <c:v>42566</c:v>
                </c:pt>
                <c:pt idx="809">
                  <c:v>42569</c:v>
                </c:pt>
                <c:pt idx="810">
                  <c:v>42570</c:v>
                </c:pt>
                <c:pt idx="811">
                  <c:v>42571</c:v>
                </c:pt>
                <c:pt idx="812">
                  <c:v>42572</c:v>
                </c:pt>
                <c:pt idx="813">
                  <c:v>42573</c:v>
                </c:pt>
                <c:pt idx="814">
                  <c:v>42576</c:v>
                </c:pt>
                <c:pt idx="815">
                  <c:v>42577</c:v>
                </c:pt>
                <c:pt idx="816">
                  <c:v>42578</c:v>
                </c:pt>
                <c:pt idx="817">
                  <c:v>42579</c:v>
                </c:pt>
                <c:pt idx="818">
                  <c:v>42580</c:v>
                </c:pt>
                <c:pt idx="819">
                  <c:v>42583</c:v>
                </c:pt>
                <c:pt idx="820">
                  <c:v>42584</c:v>
                </c:pt>
                <c:pt idx="821">
                  <c:v>42585</c:v>
                </c:pt>
                <c:pt idx="822">
                  <c:v>42586</c:v>
                </c:pt>
                <c:pt idx="823">
                  <c:v>42587</c:v>
                </c:pt>
                <c:pt idx="824">
                  <c:v>42590</c:v>
                </c:pt>
                <c:pt idx="825">
                  <c:v>42591</c:v>
                </c:pt>
                <c:pt idx="826">
                  <c:v>42592</c:v>
                </c:pt>
                <c:pt idx="827">
                  <c:v>42593</c:v>
                </c:pt>
                <c:pt idx="828">
                  <c:v>42594</c:v>
                </c:pt>
                <c:pt idx="829">
                  <c:v>42597</c:v>
                </c:pt>
                <c:pt idx="830">
                  <c:v>42598</c:v>
                </c:pt>
                <c:pt idx="831">
                  <c:v>42599</c:v>
                </c:pt>
                <c:pt idx="832">
                  <c:v>42600</c:v>
                </c:pt>
                <c:pt idx="833">
                  <c:v>42601</c:v>
                </c:pt>
                <c:pt idx="834">
                  <c:v>42604</c:v>
                </c:pt>
                <c:pt idx="835">
                  <c:v>42605</c:v>
                </c:pt>
                <c:pt idx="836">
                  <c:v>42606</c:v>
                </c:pt>
                <c:pt idx="837">
                  <c:v>42607</c:v>
                </c:pt>
                <c:pt idx="838">
                  <c:v>42608</c:v>
                </c:pt>
                <c:pt idx="839">
                  <c:v>42611</c:v>
                </c:pt>
                <c:pt idx="840">
                  <c:v>42612</c:v>
                </c:pt>
                <c:pt idx="841">
                  <c:v>42613</c:v>
                </c:pt>
                <c:pt idx="842">
                  <c:v>42614</c:v>
                </c:pt>
                <c:pt idx="843">
                  <c:v>42615</c:v>
                </c:pt>
                <c:pt idx="844">
                  <c:v>42619</c:v>
                </c:pt>
                <c:pt idx="845">
                  <c:v>42620</c:v>
                </c:pt>
                <c:pt idx="846">
                  <c:v>42621</c:v>
                </c:pt>
                <c:pt idx="847">
                  <c:v>42622</c:v>
                </c:pt>
                <c:pt idx="848">
                  <c:v>42625</c:v>
                </c:pt>
                <c:pt idx="849">
                  <c:v>42626</c:v>
                </c:pt>
                <c:pt idx="850">
                  <c:v>42627</c:v>
                </c:pt>
                <c:pt idx="851">
                  <c:v>42628</c:v>
                </c:pt>
                <c:pt idx="852">
                  <c:v>42629</c:v>
                </c:pt>
                <c:pt idx="853">
                  <c:v>42632</c:v>
                </c:pt>
                <c:pt idx="854">
                  <c:v>42633</c:v>
                </c:pt>
                <c:pt idx="855">
                  <c:v>42634</c:v>
                </c:pt>
                <c:pt idx="856">
                  <c:v>42635</c:v>
                </c:pt>
                <c:pt idx="857">
                  <c:v>42636</c:v>
                </c:pt>
                <c:pt idx="858">
                  <c:v>42639</c:v>
                </c:pt>
                <c:pt idx="859">
                  <c:v>42640</c:v>
                </c:pt>
                <c:pt idx="860">
                  <c:v>42641</c:v>
                </c:pt>
                <c:pt idx="861">
                  <c:v>42642</c:v>
                </c:pt>
                <c:pt idx="862">
                  <c:v>42643</c:v>
                </c:pt>
                <c:pt idx="863">
                  <c:v>42646</c:v>
                </c:pt>
                <c:pt idx="864">
                  <c:v>42647</c:v>
                </c:pt>
                <c:pt idx="865">
                  <c:v>42648</c:v>
                </c:pt>
                <c:pt idx="866">
                  <c:v>42649</c:v>
                </c:pt>
                <c:pt idx="867">
                  <c:v>42650</c:v>
                </c:pt>
                <c:pt idx="868">
                  <c:v>42653</c:v>
                </c:pt>
                <c:pt idx="869">
                  <c:v>42654</c:v>
                </c:pt>
                <c:pt idx="870">
                  <c:v>42655</c:v>
                </c:pt>
                <c:pt idx="871">
                  <c:v>42656</c:v>
                </c:pt>
                <c:pt idx="872">
                  <c:v>42657</c:v>
                </c:pt>
                <c:pt idx="873">
                  <c:v>42660</c:v>
                </c:pt>
                <c:pt idx="874">
                  <c:v>42661</c:v>
                </c:pt>
                <c:pt idx="875">
                  <c:v>42662</c:v>
                </c:pt>
                <c:pt idx="876">
                  <c:v>42663</c:v>
                </c:pt>
                <c:pt idx="877">
                  <c:v>42664</c:v>
                </c:pt>
                <c:pt idx="878">
                  <c:v>42667</c:v>
                </c:pt>
                <c:pt idx="879">
                  <c:v>42668</c:v>
                </c:pt>
                <c:pt idx="880">
                  <c:v>42669</c:v>
                </c:pt>
                <c:pt idx="881">
                  <c:v>42670</c:v>
                </c:pt>
                <c:pt idx="882">
                  <c:v>42671</c:v>
                </c:pt>
                <c:pt idx="883">
                  <c:v>42674</c:v>
                </c:pt>
                <c:pt idx="884">
                  <c:v>42675</c:v>
                </c:pt>
                <c:pt idx="885">
                  <c:v>42676</c:v>
                </c:pt>
                <c:pt idx="886">
                  <c:v>42677</c:v>
                </c:pt>
                <c:pt idx="887">
                  <c:v>42678</c:v>
                </c:pt>
                <c:pt idx="888">
                  <c:v>42681</c:v>
                </c:pt>
                <c:pt idx="889">
                  <c:v>42682</c:v>
                </c:pt>
                <c:pt idx="890">
                  <c:v>42683</c:v>
                </c:pt>
                <c:pt idx="891">
                  <c:v>42684</c:v>
                </c:pt>
                <c:pt idx="892">
                  <c:v>42685</c:v>
                </c:pt>
                <c:pt idx="893">
                  <c:v>42688</c:v>
                </c:pt>
                <c:pt idx="894">
                  <c:v>42689</c:v>
                </c:pt>
                <c:pt idx="895">
                  <c:v>42690</c:v>
                </c:pt>
                <c:pt idx="896">
                  <c:v>42691</c:v>
                </c:pt>
                <c:pt idx="897">
                  <c:v>42692</c:v>
                </c:pt>
                <c:pt idx="898">
                  <c:v>42695</c:v>
                </c:pt>
                <c:pt idx="899">
                  <c:v>42696</c:v>
                </c:pt>
                <c:pt idx="900">
                  <c:v>42697</c:v>
                </c:pt>
                <c:pt idx="901">
                  <c:v>42699</c:v>
                </c:pt>
                <c:pt idx="902">
                  <c:v>42702</c:v>
                </c:pt>
                <c:pt idx="903">
                  <c:v>42703</c:v>
                </c:pt>
                <c:pt idx="904">
                  <c:v>42704</c:v>
                </c:pt>
                <c:pt idx="905">
                  <c:v>42705</c:v>
                </c:pt>
                <c:pt idx="906">
                  <c:v>42706</c:v>
                </c:pt>
                <c:pt idx="907">
                  <c:v>42709</c:v>
                </c:pt>
                <c:pt idx="908">
                  <c:v>42710</c:v>
                </c:pt>
                <c:pt idx="909">
                  <c:v>42711</c:v>
                </c:pt>
                <c:pt idx="910">
                  <c:v>42712</c:v>
                </c:pt>
                <c:pt idx="911">
                  <c:v>42713</c:v>
                </c:pt>
                <c:pt idx="912">
                  <c:v>42716</c:v>
                </c:pt>
                <c:pt idx="913">
                  <c:v>42717</c:v>
                </c:pt>
                <c:pt idx="914">
                  <c:v>42718</c:v>
                </c:pt>
                <c:pt idx="915">
                  <c:v>42719</c:v>
                </c:pt>
                <c:pt idx="916">
                  <c:v>42720</c:v>
                </c:pt>
                <c:pt idx="917">
                  <c:v>42723</c:v>
                </c:pt>
                <c:pt idx="918">
                  <c:v>42724</c:v>
                </c:pt>
                <c:pt idx="919">
                  <c:v>42725</c:v>
                </c:pt>
                <c:pt idx="920">
                  <c:v>42726</c:v>
                </c:pt>
                <c:pt idx="921">
                  <c:v>42727</c:v>
                </c:pt>
                <c:pt idx="922">
                  <c:v>42731</c:v>
                </c:pt>
                <c:pt idx="923">
                  <c:v>42732</c:v>
                </c:pt>
                <c:pt idx="924">
                  <c:v>42733</c:v>
                </c:pt>
                <c:pt idx="925">
                  <c:v>42734</c:v>
                </c:pt>
                <c:pt idx="926">
                  <c:v>42738</c:v>
                </c:pt>
                <c:pt idx="927">
                  <c:v>42739</c:v>
                </c:pt>
                <c:pt idx="928">
                  <c:v>42740</c:v>
                </c:pt>
                <c:pt idx="929">
                  <c:v>42741</c:v>
                </c:pt>
                <c:pt idx="930">
                  <c:v>42744</c:v>
                </c:pt>
                <c:pt idx="931">
                  <c:v>42745</c:v>
                </c:pt>
                <c:pt idx="932">
                  <c:v>42746</c:v>
                </c:pt>
                <c:pt idx="933">
                  <c:v>42747</c:v>
                </c:pt>
                <c:pt idx="934">
                  <c:v>42748</c:v>
                </c:pt>
                <c:pt idx="935">
                  <c:v>42752</c:v>
                </c:pt>
                <c:pt idx="936">
                  <c:v>42753</c:v>
                </c:pt>
                <c:pt idx="937">
                  <c:v>42754</c:v>
                </c:pt>
                <c:pt idx="938">
                  <c:v>42755</c:v>
                </c:pt>
                <c:pt idx="939">
                  <c:v>42758</c:v>
                </c:pt>
                <c:pt idx="940">
                  <c:v>42759</c:v>
                </c:pt>
                <c:pt idx="941">
                  <c:v>42760</c:v>
                </c:pt>
                <c:pt idx="942">
                  <c:v>42761</c:v>
                </c:pt>
                <c:pt idx="943">
                  <c:v>42762</c:v>
                </c:pt>
                <c:pt idx="944">
                  <c:v>42765</c:v>
                </c:pt>
                <c:pt idx="945">
                  <c:v>42766</c:v>
                </c:pt>
                <c:pt idx="946">
                  <c:v>42767</c:v>
                </c:pt>
                <c:pt idx="947">
                  <c:v>42768</c:v>
                </c:pt>
                <c:pt idx="948">
                  <c:v>42769</c:v>
                </c:pt>
                <c:pt idx="949">
                  <c:v>42772</c:v>
                </c:pt>
                <c:pt idx="950">
                  <c:v>42773</c:v>
                </c:pt>
                <c:pt idx="951">
                  <c:v>42774</c:v>
                </c:pt>
                <c:pt idx="952">
                  <c:v>42775</c:v>
                </c:pt>
                <c:pt idx="953">
                  <c:v>42776</c:v>
                </c:pt>
                <c:pt idx="954">
                  <c:v>42779</c:v>
                </c:pt>
                <c:pt idx="955">
                  <c:v>42780</c:v>
                </c:pt>
                <c:pt idx="956">
                  <c:v>42781</c:v>
                </c:pt>
                <c:pt idx="957">
                  <c:v>42782</c:v>
                </c:pt>
                <c:pt idx="958">
                  <c:v>42783</c:v>
                </c:pt>
                <c:pt idx="959">
                  <c:v>42787</c:v>
                </c:pt>
                <c:pt idx="960">
                  <c:v>42788</c:v>
                </c:pt>
                <c:pt idx="961">
                  <c:v>42789</c:v>
                </c:pt>
                <c:pt idx="962">
                  <c:v>42790</c:v>
                </c:pt>
                <c:pt idx="963">
                  <c:v>42793</c:v>
                </c:pt>
                <c:pt idx="964">
                  <c:v>42794</c:v>
                </c:pt>
                <c:pt idx="965">
                  <c:v>42795</c:v>
                </c:pt>
                <c:pt idx="966">
                  <c:v>42796</c:v>
                </c:pt>
                <c:pt idx="967">
                  <c:v>42797</c:v>
                </c:pt>
                <c:pt idx="968">
                  <c:v>42800</c:v>
                </c:pt>
                <c:pt idx="969">
                  <c:v>42801</c:v>
                </c:pt>
                <c:pt idx="970">
                  <c:v>42802</c:v>
                </c:pt>
                <c:pt idx="971">
                  <c:v>42803</c:v>
                </c:pt>
                <c:pt idx="972">
                  <c:v>42804</c:v>
                </c:pt>
                <c:pt idx="973">
                  <c:v>42807</c:v>
                </c:pt>
                <c:pt idx="974">
                  <c:v>42808</c:v>
                </c:pt>
                <c:pt idx="975">
                  <c:v>42809</c:v>
                </c:pt>
                <c:pt idx="976">
                  <c:v>42810</c:v>
                </c:pt>
                <c:pt idx="977">
                  <c:v>42811</c:v>
                </c:pt>
                <c:pt idx="978">
                  <c:v>42814</c:v>
                </c:pt>
                <c:pt idx="979">
                  <c:v>42815</c:v>
                </c:pt>
                <c:pt idx="980">
                  <c:v>42816</c:v>
                </c:pt>
                <c:pt idx="981">
                  <c:v>42817</c:v>
                </c:pt>
                <c:pt idx="982">
                  <c:v>42818</c:v>
                </c:pt>
                <c:pt idx="983">
                  <c:v>42821</c:v>
                </c:pt>
                <c:pt idx="984">
                  <c:v>42822</c:v>
                </c:pt>
                <c:pt idx="985">
                  <c:v>42823</c:v>
                </c:pt>
                <c:pt idx="986">
                  <c:v>42824</c:v>
                </c:pt>
                <c:pt idx="987">
                  <c:v>42825</c:v>
                </c:pt>
                <c:pt idx="988">
                  <c:v>42828</c:v>
                </c:pt>
                <c:pt idx="989">
                  <c:v>42829</c:v>
                </c:pt>
                <c:pt idx="990">
                  <c:v>42830</c:v>
                </c:pt>
                <c:pt idx="991">
                  <c:v>42831</c:v>
                </c:pt>
                <c:pt idx="992">
                  <c:v>42832</c:v>
                </c:pt>
                <c:pt idx="993">
                  <c:v>42835</c:v>
                </c:pt>
                <c:pt idx="994">
                  <c:v>42836</c:v>
                </c:pt>
                <c:pt idx="995">
                  <c:v>42837</c:v>
                </c:pt>
                <c:pt idx="996">
                  <c:v>42838</c:v>
                </c:pt>
                <c:pt idx="997">
                  <c:v>42842</c:v>
                </c:pt>
                <c:pt idx="998">
                  <c:v>42843</c:v>
                </c:pt>
                <c:pt idx="999">
                  <c:v>42844</c:v>
                </c:pt>
                <c:pt idx="1000">
                  <c:v>42845</c:v>
                </c:pt>
                <c:pt idx="1001">
                  <c:v>42846</c:v>
                </c:pt>
                <c:pt idx="1002">
                  <c:v>42849</c:v>
                </c:pt>
                <c:pt idx="1003">
                  <c:v>42850</c:v>
                </c:pt>
                <c:pt idx="1004">
                  <c:v>42851</c:v>
                </c:pt>
                <c:pt idx="1005">
                  <c:v>42852</c:v>
                </c:pt>
                <c:pt idx="1006">
                  <c:v>42853</c:v>
                </c:pt>
                <c:pt idx="1007">
                  <c:v>42856</c:v>
                </c:pt>
                <c:pt idx="1008">
                  <c:v>42857</c:v>
                </c:pt>
                <c:pt idx="1009">
                  <c:v>42858</c:v>
                </c:pt>
                <c:pt idx="1010">
                  <c:v>42859</c:v>
                </c:pt>
                <c:pt idx="1011">
                  <c:v>42860</c:v>
                </c:pt>
                <c:pt idx="1012">
                  <c:v>42863</c:v>
                </c:pt>
                <c:pt idx="1013">
                  <c:v>42864</c:v>
                </c:pt>
                <c:pt idx="1014">
                  <c:v>42865</c:v>
                </c:pt>
                <c:pt idx="1015">
                  <c:v>42866</c:v>
                </c:pt>
                <c:pt idx="1016">
                  <c:v>42867</c:v>
                </c:pt>
                <c:pt idx="1017">
                  <c:v>42870</c:v>
                </c:pt>
                <c:pt idx="1018">
                  <c:v>42871</c:v>
                </c:pt>
                <c:pt idx="1019">
                  <c:v>42872</c:v>
                </c:pt>
                <c:pt idx="1020">
                  <c:v>42873</c:v>
                </c:pt>
                <c:pt idx="1021">
                  <c:v>42874</c:v>
                </c:pt>
                <c:pt idx="1022">
                  <c:v>42877</c:v>
                </c:pt>
                <c:pt idx="1023">
                  <c:v>42878</c:v>
                </c:pt>
                <c:pt idx="1024">
                  <c:v>42879</c:v>
                </c:pt>
                <c:pt idx="1025">
                  <c:v>42880</c:v>
                </c:pt>
                <c:pt idx="1026">
                  <c:v>42881</c:v>
                </c:pt>
                <c:pt idx="1027">
                  <c:v>42885</c:v>
                </c:pt>
                <c:pt idx="1028">
                  <c:v>42886</c:v>
                </c:pt>
                <c:pt idx="1029">
                  <c:v>42887</c:v>
                </c:pt>
                <c:pt idx="1030">
                  <c:v>42888</c:v>
                </c:pt>
                <c:pt idx="1031">
                  <c:v>42891</c:v>
                </c:pt>
                <c:pt idx="1032">
                  <c:v>42892</c:v>
                </c:pt>
                <c:pt idx="1033">
                  <c:v>42893</c:v>
                </c:pt>
                <c:pt idx="1034">
                  <c:v>42894</c:v>
                </c:pt>
                <c:pt idx="1035">
                  <c:v>42895</c:v>
                </c:pt>
                <c:pt idx="1036">
                  <c:v>42898</c:v>
                </c:pt>
                <c:pt idx="1037">
                  <c:v>42899</c:v>
                </c:pt>
                <c:pt idx="1038">
                  <c:v>42900</c:v>
                </c:pt>
                <c:pt idx="1039">
                  <c:v>42901</c:v>
                </c:pt>
                <c:pt idx="1040">
                  <c:v>42902</c:v>
                </c:pt>
                <c:pt idx="1041">
                  <c:v>42905</c:v>
                </c:pt>
                <c:pt idx="1042">
                  <c:v>42906</c:v>
                </c:pt>
                <c:pt idx="1043">
                  <c:v>42907</c:v>
                </c:pt>
                <c:pt idx="1044">
                  <c:v>42908</c:v>
                </c:pt>
                <c:pt idx="1045">
                  <c:v>42909</c:v>
                </c:pt>
                <c:pt idx="1046">
                  <c:v>42912</c:v>
                </c:pt>
                <c:pt idx="1047">
                  <c:v>42913</c:v>
                </c:pt>
                <c:pt idx="1048">
                  <c:v>42914</c:v>
                </c:pt>
                <c:pt idx="1049">
                  <c:v>42915</c:v>
                </c:pt>
                <c:pt idx="1050">
                  <c:v>42916</c:v>
                </c:pt>
                <c:pt idx="1051">
                  <c:v>42919</c:v>
                </c:pt>
                <c:pt idx="1052">
                  <c:v>42921</c:v>
                </c:pt>
                <c:pt idx="1053">
                  <c:v>42922</c:v>
                </c:pt>
                <c:pt idx="1054">
                  <c:v>42923</c:v>
                </c:pt>
                <c:pt idx="1055">
                  <c:v>42926</c:v>
                </c:pt>
                <c:pt idx="1056">
                  <c:v>42927</c:v>
                </c:pt>
                <c:pt idx="1057">
                  <c:v>42928</c:v>
                </c:pt>
                <c:pt idx="1058">
                  <c:v>42929</c:v>
                </c:pt>
                <c:pt idx="1059">
                  <c:v>42930</c:v>
                </c:pt>
                <c:pt idx="1060">
                  <c:v>42933</c:v>
                </c:pt>
                <c:pt idx="1061">
                  <c:v>42934</c:v>
                </c:pt>
                <c:pt idx="1062">
                  <c:v>42935</c:v>
                </c:pt>
                <c:pt idx="1063">
                  <c:v>42936</c:v>
                </c:pt>
                <c:pt idx="1064">
                  <c:v>42937</c:v>
                </c:pt>
                <c:pt idx="1065">
                  <c:v>42940</c:v>
                </c:pt>
                <c:pt idx="1066">
                  <c:v>42941</c:v>
                </c:pt>
                <c:pt idx="1067">
                  <c:v>42942</c:v>
                </c:pt>
                <c:pt idx="1068">
                  <c:v>42943</c:v>
                </c:pt>
                <c:pt idx="1069">
                  <c:v>42944</c:v>
                </c:pt>
                <c:pt idx="1070">
                  <c:v>42947</c:v>
                </c:pt>
                <c:pt idx="1071">
                  <c:v>42948</c:v>
                </c:pt>
                <c:pt idx="1072">
                  <c:v>42949</c:v>
                </c:pt>
                <c:pt idx="1073">
                  <c:v>42950</c:v>
                </c:pt>
                <c:pt idx="1074">
                  <c:v>42951</c:v>
                </c:pt>
                <c:pt idx="1075">
                  <c:v>42954</c:v>
                </c:pt>
                <c:pt idx="1076">
                  <c:v>42955</c:v>
                </c:pt>
                <c:pt idx="1077">
                  <c:v>42956</c:v>
                </c:pt>
                <c:pt idx="1078">
                  <c:v>42957</c:v>
                </c:pt>
                <c:pt idx="1079">
                  <c:v>42958</c:v>
                </c:pt>
                <c:pt idx="1080">
                  <c:v>42961</c:v>
                </c:pt>
                <c:pt idx="1081">
                  <c:v>42962</c:v>
                </c:pt>
                <c:pt idx="1082">
                  <c:v>42963</c:v>
                </c:pt>
                <c:pt idx="1083">
                  <c:v>42964</c:v>
                </c:pt>
                <c:pt idx="1084">
                  <c:v>42965</c:v>
                </c:pt>
                <c:pt idx="1085">
                  <c:v>42968</c:v>
                </c:pt>
                <c:pt idx="1086">
                  <c:v>42969</c:v>
                </c:pt>
                <c:pt idx="1087">
                  <c:v>42970</c:v>
                </c:pt>
                <c:pt idx="1088">
                  <c:v>42971</c:v>
                </c:pt>
                <c:pt idx="1089">
                  <c:v>42972</c:v>
                </c:pt>
                <c:pt idx="1090">
                  <c:v>42975</c:v>
                </c:pt>
                <c:pt idx="1091">
                  <c:v>42976</c:v>
                </c:pt>
                <c:pt idx="1092">
                  <c:v>42977</c:v>
                </c:pt>
                <c:pt idx="1093">
                  <c:v>42978</c:v>
                </c:pt>
                <c:pt idx="1094">
                  <c:v>42979</c:v>
                </c:pt>
                <c:pt idx="1095">
                  <c:v>42983</c:v>
                </c:pt>
                <c:pt idx="1096">
                  <c:v>42984</c:v>
                </c:pt>
                <c:pt idx="1097">
                  <c:v>42985</c:v>
                </c:pt>
                <c:pt idx="1098">
                  <c:v>42986</c:v>
                </c:pt>
                <c:pt idx="1099">
                  <c:v>42989</c:v>
                </c:pt>
                <c:pt idx="1100">
                  <c:v>42990</c:v>
                </c:pt>
                <c:pt idx="1101">
                  <c:v>42991</c:v>
                </c:pt>
                <c:pt idx="1102">
                  <c:v>42992</c:v>
                </c:pt>
                <c:pt idx="1103">
                  <c:v>42993</c:v>
                </c:pt>
                <c:pt idx="1104">
                  <c:v>42996</c:v>
                </c:pt>
                <c:pt idx="1105">
                  <c:v>42997</c:v>
                </c:pt>
                <c:pt idx="1106">
                  <c:v>42998</c:v>
                </c:pt>
                <c:pt idx="1107">
                  <c:v>42999</c:v>
                </c:pt>
                <c:pt idx="1108">
                  <c:v>43000</c:v>
                </c:pt>
                <c:pt idx="1109">
                  <c:v>43003</c:v>
                </c:pt>
                <c:pt idx="1110">
                  <c:v>43004</c:v>
                </c:pt>
                <c:pt idx="1111">
                  <c:v>43005</c:v>
                </c:pt>
                <c:pt idx="1112">
                  <c:v>43006</c:v>
                </c:pt>
                <c:pt idx="1113">
                  <c:v>43007</c:v>
                </c:pt>
                <c:pt idx="1114">
                  <c:v>43010</c:v>
                </c:pt>
                <c:pt idx="1115">
                  <c:v>43011</c:v>
                </c:pt>
                <c:pt idx="1116">
                  <c:v>43012</c:v>
                </c:pt>
                <c:pt idx="1117">
                  <c:v>43013</c:v>
                </c:pt>
                <c:pt idx="1118">
                  <c:v>43014</c:v>
                </c:pt>
                <c:pt idx="1119">
                  <c:v>43017</c:v>
                </c:pt>
                <c:pt idx="1120">
                  <c:v>43018</c:v>
                </c:pt>
                <c:pt idx="1121">
                  <c:v>43019</c:v>
                </c:pt>
                <c:pt idx="1122">
                  <c:v>43020</c:v>
                </c:pt>
                <c:pt idx="1123">
                  <c:v>43021</c:v>
                </c:pt>
                <c:pt idx="1124">
                  <c:v>43024</c:v>
                </c:pt>
                <c:pt idx="1125">
                  <c:v>43025</c:v>
                </c:pt>
                <c:pt idx="1126">
                  <c:v>43026</c:v>
                </c:pt>
                <c:pt idx="1127">
                  <c:v>43027</c:v>
                </c:pt>
                <c:pt idx="1128">
                  <c:v>43028</c:v>
                </c:pt>
                <c:pt idx="1129">
                  <c:v>43031</c:v>
                </c:pt>
                <c:pt idx="1130">
                  <c:v>43032</c:v>
                </c:pt>
                <c:pt idx="1131">
                  <c:v>43033</c:v>
                </c:pt>
                <c:pt idx="1132">
                  <c:v>43034</c:v>
                </c:pt>
                <c:pt idx="1133">
                  <c:v>43035</c:v>
                </c:pt>
                <c:pt idx="1134">
                  <c:v>43038</c:v>
                </c:pt>
                <c:pt idx="1135">
                  <c:v>43039</c:v>
                </c:pt>
                <c:pt idx="1136">
                  <c:v>43040</c:v>
                </c:pt>
                <c:pt idx="1137">
                  <c:v>43041</c:v>
                </c:pt>
                <c:pt idx="1138">
                  <c:v>43042</c:v>
                </c:pt>
                <c:pt idx="1139">
                  <c:v>43045</c:v>
                </c:pt>
                <c:pt idx="1140">
                  <c:v>43046</c:v>
                </c:pt>
                <c:pt idx="1141">
                  <c:v>43047</c:v>
                </c:pt>
                <c:pt idx="1142">
                  <c:v>43048</c:v>
                </c:pt>
                <c:pt idx="1143">
                  <c:v>43049</c:v>
                </c:pt>
                <c:pt idx="1144">
                  <c:v>43052</c:v>
                </c:pt>
                <c:pt idx="1145">
                  <c:v>43053</c:v>
                </c:pt>
                <c:pt idx="1146">
                  <c:v>43054</c:v>
                </c:pt>
                <c:pt idx="1147">
                  <c:v>43055</c:v>
                </c:pt>
                <c:pt idx="1148">
                  <c:v>43056</c:v>
                </c:pt>
                <c:pt idx="1149">
                  <c:v>43059</c:v>
                </c:pt>
                <c:pt idx="1150">
                  <c:v>43060</c:v>
                </c:pt>
                <c:pt idx="1151">
                  <c:v>43061</c:v>
                </c:pt>
                <c:pt idx="1152">
                  <c:v>43063</c:v>
                </c:pt>
                <c:pt idx="1153">
                  <c:v>43066</c:v>
                </c:pt>
                <c:pt idx="1154">
                  <c:v>43067</c:v>
                </c:pt>
                <c:pt idx="1155">
                  <c:v>43068</c:v>
                </c:pt>
                <c:pt idx="1156">
                  <c:v>43069</c:v>
                </c:pt>
                <c:pt idx="1157">
                  <c:v>43070</c:v>
                </c:pt>
                <c:pt idx="1158">
                  <c:v>43073</c:v>
                </c:pt>
                <c:pt idx="1159">
                  <c:v>43074</c:v>
                </c:pt>
                <c:pt idx="1160">
                  <c:v>43075</c:v>
                </c:pt>
                <c:pt idx="1161">
                  <c:v>43076</c:v>
                </c:pt>
                <c:pt idx="1162">
                  <c:v>43077</c:v>
                </c:pt>
                <c:pt idx="1163">
                  <c:v>43080</c:v>
                </c:pt>
                <c:pt idx="1164">
                  <c:v>43081</c:v>
                </c:pt>
                <c:pt idx="1165">
                  <c:v>43082</c:v>
                </c:pt>
                <c:pt idx="1166">
                  <c:v>43083</c:v>
                </c:pt>
                <c:pt idx="1167">
                  <c:v>43084</c:v>
                </c:pt>
                <c:pt idx="1168">
                  <c:v>43087</c:v>
                </c:pt>
                <c:pt idx="1169">
                  <c:v>43088</c:v>
                </c:pt>
                <c:pt idx="1170">
                  <c:v>43089</c:v>
                </c:pt>
                <c:pt idx="1171">
                  <c:v>43090</c:v>
                </c:pt>
                <c:pt idx="1172">
                  <c:v>43091</c:v>
                </c:pt>
                <c:pt idx="1173">
                  <c:v>43095</c:v>
                </c:pt>
                <c:pt idx="1174">
                  <c:v>43096</c:v>
                </c:pt>
                <c:pt idx="1175">
                  <c:v>43097</c:v>
                </c:pt>
                <c:pt idx="1176">
                  <c:v>43098</c:v>
                </c:pt>
                <c:pt idx="1177">
                  <c:v>43102</c:v>
                </c:pt>
                <c:pt idx="1178">
                  <c:v>43103</c:v>
                </c:pt>
                <c:pt idx="1179">
                  <c:v>43104</c:v>
                </c:pt>
                <c:pt idx="1180">
                  <c:v>43105</c:v>
                </c:pt>
                <c:pt idx="1181">
                  <c:v>43108</c:v>
                </c:pt>
                <c:pt idx="1182">
                  <c:v>43109</c:v>
                </c:pt>
                <c:pt idx="1183">
                  <c:v>43110</c:v>
                </c:pt>
                <c:pt idx="1184">
                  <c:v>43111</c:v>
                </c:pt>
                <c:pt idx="1185">
                  <c:v>43112</c:v>
                </c:pt>
                <c:pt idx="1186">
                  <c:v>43116</c:v>
                </c:pt>
                <c:pt idx="1187">
                  <c:v>43117</c:v>
                </c:pt>
                <c:pt idx="1188">
                  <c:v>43118</c:v>
                </c:pt>
                <c:pt idx="1189">
                  <c:v>43119</c:v>
                </c:pt>
                <c:pt idx="1190">
                  <c:v>43122</c:v>
                </c:pt>
                <c:pt idx="1191">
                  <c:v>43123</c:v>
                </c:pt>
                <c:pt idx="1192">
                  <c:v>43124</c:v>
                </c:pt>
                <c:pt idx="1193">
                  <c:v>43125</c:v>
                </c:pt>
                <c:pt idx="1194">
                  <c:v>43126</c:v>
                </c:pt>
                <c:pt idx="1195">
                  <c:v>43129</c:v>
                </c:pt>
                <c:pt idx="1196">
                  <c:v>43130</c:v>
                </c:pt>
                <c:pt idx="1197">
                  <c:v>43131</c:v>
                </c:pt>
                <c:pt idx="1198">
                  <c:v>43132</c:v>
                </c:pt>
                <c:pt idx="1199">
                  <c:v>43133</c:v>
                </c:pt>
                <c:pt idx="1200">
                  <c:v>43136</c:v>
                </c:pt>
                <c:pt idx="1201">
                  <c:v>43137</c:v>
                </c:pt>
                <c:pt idx="1202">
                  <c:v>43138</c:v>
                </c:pt>
                <c:pt idx="1203">
                  <c:v>43139</c:v>
                </c:pt>
                <c:pt idx="1204">
                  <c:v>43140</c:v>
                </c:pt>
                <c:pt idx="1205">
                  <c:v>43143</c:v>
                </c:pt>
                <c:pt idx="1206">
                  <c:v>43144</c:v>
                </c:pt>
                <c:pt idx="1207">
                  <c:v>43145</c:v>
                </c:pt>
                <c:pt idx="1208">
                  <c:v>43146</c:v>
                </c:pt>
                <c:pt idx="1209">
                  <c:v>43147</c:v>
                </c:pt>
                <c:pt idx="1210">
                  <c:v>43151</c:v>
                </c:pt>
                <c:pt idx="1211">
                  <c:v>43152</c:v>
                </c:pt>
                <c:pt idx="1212">
                  <c:v>43153</c:v>
                </c:pt>
                <c:pt idx="1213">
                  <c:v>43154</c:v>
                </c:pt>
                <c:pt idx="1214">
                  <c:v>43157</c:v>
                </c:pt>
                <c:pt idx="1215">
                  <c:v>43158</c:v>
                </c:pt>
                <c:pt idx="1216">
                  <c:v>43159</c:v>
                </c:pt>
                <c:pt idx="1217">
                  <c:v>43160</c:v>
                </c:pt>
                <c:pt idx="1218">
                  <c:v>43161</c:v>
                </c:pt>
                <c:pt idx="1219">
                  <c:v>43164</c:v>
                </c:pt>
                <c:pt idx="1220">
                  <c:v>43165</c:v>
                </c:pt>
                <c:pt idx="1221">
                  <c:v>43166</c:v>
                </c:pt>
                <c:pt idx="1222">
                  <c:v>43167</c:v>
                </c:pt>
                <c:pt idx="1223">
                  <c:v>43168</c:v>
                </c:pt>
                <c:pt idx="1224">
                  <c:v>43171</c:v>
                </c:pt>
                <c:pt idx="1225">
                  <c:v>43172</c:v>
                </c:pt>
                <c:pt idx="1226">
                  <c:v>43173</c:v>
                </c:pt>
                <c:pt idx="1227">
                  <c:v>43174</c:v>
                </c:pt>
                <c:pt idx="1228">
                  <c:v>43175</c:v>
                </c:pt>
                <c:pt idx="1229">
                  <c:v>43178</c:v>
                </c:pt>
                <c:pt idx="1230">
                  <c:v>43179</c:v>
                </c:pt>
                <c:pt idx="1231">
                  <c:v>43180</c:v>
                </c:pt>
                <c:pt idx="1232">
                  <c:v>43181</c:v>
                </c:pt>
                <c:pt idx="1233">
                  <c:v>43182</c:v>
                </c:pt>
                <c:pt idx="1234">
                  <c:v>43185</c:v>
                </c:pt>
                <c:pt idx="1235">
                  <c:v>43186</c:v>
                </c:pt>
                <c:pt idx="1236">
                  <c:v>43187</c:v>
                </c:pt>
                <c:pt idx="1237">
                  <c:v>43188</c:v>
                </c:pt>
                <c:pt idx="1238">
                  <c:v>43192</c:v>
                </c:pt>
                <c:pt idx="1239">
                  <c:v>43193</c:v>
                </c:pt>
                <c:pt idx="1240">
                  <c:v>43194</c:v>
                </c:pt>
                <c:pt idx="1241">
                  <c:v>43195</c:v>
                </c:pt>
                <c:pt idx="1242">
                  <c:v>43196</c:v>
                </c:pt>
                <c:pt idx="1243">
                  <c:v>43199</c:v>
                </c:pt>
                <c:pt idx="1244">
                  <c:v>43200</c:v>
                </c:pt>
                <c:pt idx="1245">
                  <c:v>43201</c:v>
                </c:pt>
                <c:pt idx="1246">
                  <c:v>43202</c:v>
                </c:pt>
                <c:pt idx="1247">
                  <c:v>43203</c:v>
                </c:pt>
                <c:pt idx="1248">
                  <c:v>43206</c:v>
                </c:pt>
                <c:pt idx="1249">
                  <c:v>43207</c:v>
                </c:pt>
                <c:pt idx="1250">
                  <c:v>43208</c:v>
                </c:pt>
                <c:pt idx="1251">
                  <c:v>43209</c:v>
                </c:pt>
                <c:pt idx="1252">
                  <c:v>43210</c:v>
                </c:pt>
                <c:pt idx="1253">
                  <c:v>43213</c:v>
                </c:pt>
                <c:pt idx="1254">
                  <c:v>43214</c:v>
                </c:pt>
                <c:pt idx="1255">
                  <c:v>43215</c:v>
                </c:pt>
                <c:pt idx="1256">
                  <c:v>43216</c:v>
                </c:pt>
                <c:pt idx="1257">
                  <c:v>43217</c:v>
                </c:pt>
                <c:pt idx="1258">
                  <c:v>43220</c:v>
                </c:pt>
              </c:numCache>
            </c:numRef>
          </c:cat>
          <c:val>
            <c:numRef>
              <c:f>Исходник!$E$2:$E$1260</c:f>
              <c:numCache>
                <c:formatCode>0.00</c:formatCode>
                <c:ptCount val="1259"/>
                <c:pt idx="0">
                  <c:v>42.209999000000003</c:v>
                </c:pt>
                <c:pt idx="1">
                  <c:v>41.959999000000003</c:v>
                </c:pt>
                <c:pt idx="2">
                  <c:v>42.240001999999997</c:v>
                </c:pt>
                <c:pt idx="3">
                  <c:v>42.080002</c:v>
                </c:pt>
                <c:pt idx="4">
                  <c:v>42.700001</c:v>
                </c:pt>
                <c:pt idx="5">
                  <c:v>42.459999000000003</c:v>
                </c:pt>
                <c:pt idx="6">
                  <c:v>42.119999</c:v>
                </c:pt>
                <c:pt idx="7">
                  <c:v>42.150002000000001</c:v>
                </c:pt>
                <c:pt idx="8">
                  <c:v>42.189999</c:v>
                </c:pt>
                <c:pt idx="9">
                  <c:v>42.52</c:v>
                </c:pt>
                <c:pt idx="10">
                  <c:v>42.919998</c:v>
                </c:pt>
                <c:pt idx="11">
                  <c:v>43.09</c:v>
                </c:pt>
                <c:pt idx="12">
                  <c:v>42.970001000000003</c:v>
                </c:pt>
                <c:pt idx="13">
                  <c:v>42.380001</c:v>
                </c:pt>
                <c:pt idx="14">
                  <c:v>42.34</c:v>
                </c:pt>
                <c:pt idx="15">
                  <c:v>42.25</c:v>
                </c:pt>
                <c:pt idx="16">
                  <c:v>41.93</c:v>
                </c:pt>
                <c:pt idx="17">
                  <c:v>42.240001999999997</c:v>
                </c:pt>
                <c:pt idx="18">
                  <c:v>42.549999</c:v>
                </c:pt>
                <c:pt idx="19">
                  <c:v>41.400002000000001</c:v>
                </c:pt>
                <c:pt idx="20">
                  <c:v>40.770000000000003</c:v>
                </c:pt>
                <c:pt idx="21">
                  <c:v>39.990001999999997</c:v>
                </c:pt>
                <c:pt idx="22">
                  <c:v>40.810001</c:v>
                </c:pt>
                <c:pt idx="23">
                  <c:v>41.419998</c:v>
                </c:pt>
                <c:pt idx="24">
                  <c:v>40.650002000000001</c:v>
                </c:pt>
                <c:pt idx="25">
                  <c:v>40.790000999999997</c:v>
                </c:pt>
                <c:pt idx="26">
                  <c:v>41.41</c:v>
                </c:pt>
                <c:pt idx="27">
                  <c:v>41.18</c:v>
                </c:pt>
                <c:pt idx="28">
                  <c:v>40.790000999999997</c:v>
                </c:pt>
                <c:pt idx="29">
                  <c:v>40.389999000000003</c:v>
                </c:pt>
                <c:pt idx="30">
                  <c:v>40.409999999999997</c:v>
                </c:pt>
                <c:pt idx="31">
                  <c:v>40.340000000000003</c:v>
                </c:pt>
                <c:pt idx="32">
                  <c:v>40.68</c:v>
                </c:pt>
                <c:pt idx="33">
                  <c:v>40.93</c:v>
                </c:pt>
                <c:pt idx="34">
                  <c:v>40.409999999999997</c:v>
                </c:pt>
                <c:pt idx="35">
                  <c:v>39.130001</c:v>
                </c:pt>
                <c:pt idx="36">
                  <c:v>39.759998000000003</c:v>
                </c:pt>
                <c:pt idx="37">
                  <c:v>39.529998999999997</c:v>
                </c:pt>
                <c:pt idx="38">
                  <c:v>39.720001000000003</c:v>
                </c:pt>
                <c:pt idx="39">
                  <c:v>40.330002</c:v>
                </c:pt>
                <c:pt idx="40">
                  <c:v>40.259998000000003</c:v>
                </c:pt>
                <c:pt idx="41">
                  <c:v>40.110000999999997</c:v>
                </c:pt>
                <c:pt idx="42">
                  <c:v>40.459999000000003</c:v>
                </c:pt>
                <c:pt idx="43">
                  <c:v>40.369999</c:v>
                </c:pt>
                <c:pt idx="44">
                  <c:v>40.490001999999997</c:v>
                </c:pt>
                <c:pt idx="45">
                  <c:v>40.520000000000003</c:v>
                </c:pt>
                <c:pt idx="46">
                  <c:v>40.540000999999997</c:v>
                </c:pt>
                <c:pt idx="47">
                  <c:v>40.830002</c:v>
                </c:pt>
                <c:pt idx="48">
                  <c:v>40.68</c:v>
                </c:pt>
                <c:pt idx="49">
                  <c:v>41.029998999999997</c:v>
                </c:pt>
                <c:pt idx="50">
                  <c:v>41.029998999999997</c:v>
                </c:pt>
                <c:pt idx="51">
                  <c:v>41.009998000000003</c:v>
                </c:pt>
                <c:pt idx="52">
                  <c:v>40.229999999999997</c:v>
                </c:pt>
                <c:pt idx="53">
                  <c:v>40.840000000000003</c:v>
                </c:pt>
                <c:pt idx="54">
                  <c:v>40.810001</c:v>
                </c:pt>
                <c:pt idx="55">
                  <c:v>41.09</c:v>
                </c:pt>
                <c:pt idx="56">
                  <c:v>40.840000000000003</c:v>
                </c:pt>
                <c:pt idx="57">
                  <c:v>40.959999000000003</c:v>
                </c:pt>
                <c:pt idx="58">
                  <c:v>40.860000999999997</c:v>
                </c:pt>
                <c:pt idx="59">
                  <c:v>40.840000000000003</c:v>
                </c:pt>
                <c:pt idx="60">
                  <c:v>40.639999000000003</c:v>
                </c:pt>
                <c:pt idx="61">
                  <c:v>40.279998999999997</c:v>
                </c:pt>
                <c:pt idx="62">
                  <c:v>40.32</c:v>
                </c:pt>
                <c:pt idx="63">
                  <c:v>40.080002</c:v>
                </c:pt>
                <c:pt idx="64">
                  <c:v>40.57</c:v>
                </c:pt>
                <c:pt idx="65">
                  <c:v>40.220001000000003</c:v>
                </c:pt>
                <c:pt idx="66">
                  <c:v>40.290000999999997</c:v>
                </c:pt>
                <c:pt idx="67">
                  <c:v>40.369999</c:v>
                </c:pt>
                <c:pt idx="68">
                  <c:v>40.150002000000001</c:v>
                </c:pt>
                <c:pt idx="69">
                  <c:v>40.200001</c:v>
                </c:pt>
                <c:pt idx="70">
                  <c:v>40.159999999999997</c:v>
                </c:pt>
                <c:pt idx="71">
                  <c:v>39.830002</c:v>
                </c:pt>
                <c:pt idx="72">
                  <c:v>39.650002000000001</c:v>
                </c:pt>
                <c:pt idx="73">
                  <c:v>39.529998999999997</c:v>
                </c:pt>
                <c:pt idx="74">
                  <c:v>39.090000000000003</c:v>
                </c:pt>
                <c:pt idx="75">
                  <c:v>39.049999</c:v>
                </c:pt>
                <c:pt idx="76">
                  <c:v>38.779998999999997</c:v>
                </c:pt>
                <c:pt idx="77">
                  <c:v>38.650002000000001</c:v>
                </c:pt>
                <c:pt idx="78">
                  <c:v>38.279998999999997</c:v>
                </c:pt>
                <c:pt idx="79">
                  <c:v>38.310001</c:v>
                </c:pt>
                <c:pt idx="80">
                  <c:v>38.520000000000003</c:v>
                </c:pt>
                <c:pt idx="81">
                  <c:v>38.119999</c:v>
                </c:pt>
                <c:pt idx="82">
                  <c:v>38.150002000000001</c:v>
                </c:pt>
                <c:pt idx="83">
                  <c:v>38.349997999999999</c:v>
                </c:pt>
                <c:pt idx="84">
                  <c:v>38.099997999999999</c:v>
                </c:pt>
                <c:pt idx="85">
                  <c:v>38.18</c:v>
                </c:pt>
                <c:pt idx="86">
                  <c:v>37.900002000000001</c:v>
                </c:pt>
                <c:pt idx="87">
                  <c:v>38.540000999999997</c:v>
                </c:pt>
                <c:pt idx="88">
                  <c:v>38.240001999999997</c:v>
                </c:pt>
                <c:pt idx="89">
                  <c:v>38.349997999999999</c:v>
                </c:pt>
                <c:pt idx="90">
                  <c:v>38.520000000000003</c:v>
                </c:pt>
                <c:pt idx="91">
                  <c:v>38.630001</c:v>
                </c:pt>
                <c:pt idx="92">
                  <c:v>38.779998999999997</c:v>
                </c:pt>
                <c:pt idx="93">
                  <c:v>38.439999</c:v>
                </c:pt>
                <c:pt idx="94">
                  <c:v>38.689999</c:v>
                </c:pt>
                <c:pt idx="95">
                  <c:v>38.860000999999997</c:v>
                </c:pt>
                <c:pt idx="96">
                  <c:v>38.790000999999997</c:v>
                </c:pt>
                <c:pt idx="97">
                  <c:v>39.590000000000003</c:v>
                </c:pt>
                <c:pt idx="98">
                  <c:v>39.310001</c:v>
                </c:pt>
                <c:pt idx="99">
                  <c:v>39.400002000000001</c:v>
                </c:pt>
                <c:pt idx="100">
                  <c:v>38.630001</c:v>
                </c:pt>
                <c:pt idx="101">
                  <c:v>38.529998999999997</c:v>
                </c:pt>
                <c:pt idx="102">
                  <c:v>38.330002</c:v>
                </c:pt>
                <c:pt idx="103">
                  <c:v>38.740001999999997</c:v>
                </c:pt>
                <c:pt idx="104">
                  <c:v>38.400002000000001</c:v>
                </c:pt>
                <c:pt idx="105">
                  <c:v>37.880001</c:v>
                </c:pt>
                <c:pt idx="106">
                  <c:v>37.950001</c:v>
                </c:pt>
                <c:pt idx="107">
                  <c:v>37.43</c:v>
                </c:pt>
                <c:pt idx="108">
                  <c:v>37.159999999999997</c:v>
                </c:pt>
                <c:pt idx="109">
                  <c:v>37.200001</c:v>
                </c:pt>
                <c:pt idx="110">
                  <c:v>37.049999</c:v>
                </c:pt>
                <c:pt idx="111">
                  <c:v>37.279998999999997</c:v>
                </c:pt>
                <c:pt idx="112">
                  <c:v>37.080002</c:v>
                </c:pt>
                <c:pt idx="113">
                  <c:v>37.779998999999997</c:v>
                </c:pt>
                <c:pt idx="114">
                  <c:v>37.770000000000003</c:v>
                </c:pt>
                <c:pt idx="115">
                  <c:v>37.909999999999997</c:v>
                </c:pt>
                <c:pt idx="116">
                  <c:v>37.659999999999997</c:v>
                </c:pt>
                <c:pt idx="117">
                  <c:v>38</c:v>
                </c:pt>
                <c:pt idx="118">
                  <c:v>38.549999</c:v>
                </c:pt>
                <c:pt idx="119">
                  <c:v>38.779998999999997</c:v>
                </c:pt>
                <c:pt idx="120">
                  <c:v>38.82</c:v>
                </c:pt>
                <c:pt idx="121">
                  <c:v>39.090000000000003</c:v>
                </c:pt>
                <c:pt idx="122">
                  <c:v>39.090000000000003</c:v>
                </c:pt>
                <c:pt idx="123">
                  <c:v>38.799999</c:v>
                </c:pt>
                <c:pt idx="124">
                  <c:v>39.029998999999997</c:v>
                </c:pt>
                <c:pt idx="125">
                  <c:v>39.610000999999997</c:v>
                </c:pt>
                <c:pt idx="126">
                  <c:v>39.799999</c:v>
                </c:pt>
                <c:pt idx="127">
                  <c:v>39.619999</c:v>
                </c:pt>
                <c:pt idx="128">
                  <c:v>39.57</c:v>
                </c:pt>
                <c:pt idx="129">
                  <c:v>39.610000999999997</c:v>
                </c:pt>
                <c:pt idx="130">
                  <c:v>39.509998000000003</c:v>
                </c:pt>
                <c:pt idx="131">
                  <c:v>39.5</c:v>
                </c:pt>
                <c:pt idx="132">
                  <c:v>40.049999</c:v>
                </c:pt>
                <c:pt idx="133">
                  <c:v>39.830002</c:v>
                </c:pt>
                <c:pt idx="134">
                  <c:v>40.049999</c:v>
                </c:pt>
                <c:pt idx="135">
                  <c:v>39.869999</c:v>
                </c:pt>
                <c:pt idx="136">
                  <c:v>39.880001</c:v>
                </c:pt>
                <c:pt idx="137">
                  <c:v>40.119999</c:v>
                </c:pt>
                <c:pt idx="138">
                  <c:v>40.209999000000003</c:v>
                </c:pt>
                <c:pt idx="139">
                  <c:v>40.220001000000003</c:v>
                </c:pt>
                <c:pt idx="140">
                  <c:v>40.169998</c:v>
                </c:pt>
                <c:pt idx="141">
                  <c:v>40.139999000000003</c:v>
                </c:pt>
                <c:pt idx="142">
                  <c:v>40.060001</c:v>
                </c:pt>
                <c:pt idx="143">
                  <c:v>40.43</c:v>
                </c:pt>
                <c:pt idx="144">
                  <c:v>40.43</c:v>
                </c:pt>
                <c:pt idx="145">
                  <c:v>40.369999</c:v>
                </c:pt>
                <c:pt idx="146">
                  <c:v>40.25</c:v>
                </c:pt>
                <c:pt idx="147">
                  <c:v>40.189999</c:v>
                </c:pt>
                <c:pt idx="148">
                  <c:v>40.189999</c:v>
                </c:pt>
                <c:pt idx="149">
                  <c:v>40.080002</c:v>
                </c:pt>
                <c:pt idx="150">
                  <c:v>40.349997999999999</c:v>
                </c:pt>
                <c:pt idx="151">
                  <c:v>40.369999</c:v>
                </c:pt>
                <c:pt idx="152">
                  <c:v>39.830002</c:v>
                </c:pt>
                <c:pt idx="153">
                  <c:v>40.459999000000003</c:v>
                </c:pt>
                <c:pt idx="154">
                  <c:v>40.400002000000001</c:v>
                </c:pt>
                <c:pt idx="155">
                  <c:v>39.849997999999999</c:v>
                </c:pt>
                <c:pt idx="156">
                  <c:v>40.130001</c:v>
                </c:pt>
                <c:pt idx="157">
                  <c:v>39.209999000000003</c:v>
                </c:pt>
                <c:pt idx="158">
                  <c:v>39.229999999999997</c:v>
                </c:pt>
                <c:pt idx="159">
                  <c:v>39.270000000000003</c:v>
                </c:pt>
                <c:pt idx="160">
                  <c:v>39.099997999999999</c:v>
                </c:pt>
                <c:pt idx="161">
                  <c:v>40.020000000000003</c:v>
                </c:pt>
                <c:pt idx="162">
                  <c:v>39.860000999999997</c:v>
                </c:pt>
                <c:pt idx="163">
                  <c:v>40.040000999999997</c:v>
                </c:pt>
                <c:pt idx="164">
                  <c:v>40.159999999999997</c:v>
                </c:pt>
                <c:pt idx="165">
                  <c:v>40.189999</c:v>
                </c:pt>
                <c:pt idx="166">
                  <c:v>40.490001999999997</c:v>
                </c:pt>
                <c:pt idx="167">
                  <c:v>40.659999999999997</c:v>
                </c:pt>
                <c:pt idx="168">
                  <c:v>41.09</c:v>
                </c:pt>
                <c:pt idx="169">
                  <c:v>41.310001</c:v>
                </c:pt>
                <c:pt idx="170">
                  <c:v>40.659999999999997</c:v>
                </c:pt>
                <c:pt idx="171">
                  <c:v>40.459999000000003</c:v>
                </c:pt>
                <c:pt idx="172">
                  <c:v>40.270000000000003</c:v>
                </c:pt>
                <c:pt idx="173">
                  <c:v>40.389999000000003</c:v>
                </c:pt>
                <c:pt idx="174">
                  <c:v>39.939999</c:v>
                </c:pt>
                <c:pt idx="175">
                  <c:v>39.729999999999997</c:v>
                </c:pt>
                <c:pt idx="176">
                  <c:v>40.130001</c:v>
                </c:pt>
                <c:pt idx="177">
                  <c:v>39.529998999999997</c:v>
                </c:pt>
                <c:pt idx="178">
                  <c:v>39.689999</c:v>
                </c:pt>
                <c:pt idx="179">
                  <c:v>39.759998000000003</c:v>
                </c:pt>
                <c:pt idx="180">
                  <c:v>39.709999000000003</c:v>
                </c:pt>
                <c:pt idx="181">
                  <c:v>39.279998999999997</c:v>
                </c:pt>
                <c:pt idx="182">
                  <c:v>39.919998</c:v>
                </c:pt>
                <c:pt idx="183">
                  <c:v>39.900002000000001</c:v>
                </c:pt>
                <c:pt idx="184">
                  <c:v>39.240001999999997</c:v>
                </c:pt>
                <c:pt idx="185">
                  <c:v>38.840000000000003</c:v>
                </c:pt>
                <c:pt idx="186">
                  <c:v>38.729999999999997</c:v>
                </c:pt>
                <c:pt idx="187">
                  <c:v>38.869999</c:v>
                </c:pt>
                <c:pt idx="188">
                  <c:v>37.900002000000001</c:v>
                </c:pt>
                <c:pt idx="189">
                  <c:v>38.169998</c:v>
                </c:pt>
                <c:pt idx="190">
                  <c:v>37.82</c:v>
                </c:pt>
                <c:pt idx="191">
                  <c:v>37.200001</c:v>
                </c:pt>
                <c:pt idx="192">
                  <c:v>37.479999999999997</c:v>
                </c:pt>
                <c:pt idx="193">
                  <c:v>37.610000999999997</c:v>
                </c:pt>
                <c:pt idx="194">
                  <c:v>38.029998999999997</c:v>
                </c:pt>
                <c:pt idx="195">
                  <c:v>37.950001</c:v>
                </c:pt>
                <c:pt idx="196">
                  <c:v>38.57</c:v>
                </c:pt>
                <c:pt idx="197">
                  <c:v>38.639999000000003</c:v>
                </c:pt>
                <c:pt idx="198">
                  <c:v>38.509998000000003</c:v>
                </c:pt>
                <c:pt idx="199">
                  <c:v>38.650002000000001</c:v>
                </c:pt>
                <c:pt idx="200">
                  <c:v>38.93</c:v>
                </c:pt>
                <c:pt idx="201">
                  <c:v>37.470001000000003</c:v>
                </c:pt>
                <c:pt idx="202">
                  <c:v>37.099997999999999</c:v>
                </c:pt>
                <c:pt idx="203">
                  <c:v>37.299999</c:v>
                </c:pt>
                <c:pt idx="204">
                  <c:v>37.18</c:v>
                </c:pt>
                <c:pt idx="205">
                  <c:v>37.5</c:v>
                </c:pt>
                <c:pt idx="206">
                  <c:v>37.770000000000003</c:v>
                </c:pt>
                <c:pt idx="207">
                  <c:v>37.869999</c:v>
                </c:pt>
                <c:pt idx="208">
                  <c:v>38.07</c:v>
                </c:pt>
                <c:pt idx="209">
                  <c:v>38.200001</c:v>
                </c:pt>
                <c:pt idx="210">
                  <c:v>38.119999</c:v>
                </c:pt>
                <c:pt idx="211">
                  <c:v>38.310001</c:v>
                </c:pt>
                <c:pt idx="212">
                  <c:v>38.349997999999999</c:v>
                </c:pt>
                <c:pt idx="213">
                  <c:v>38.470001000000003</c:v>
                </c:pt>
                <c:pt idx="214">
                  <c:v>38.549999</c:v>
                </c:pt>
                <c:pt idx="215">
                  <c:v>38.650002000000001</c:v>
                </c:pt>
                <c:pt idx="216">
                  <c:v>38.799999</c:v>
                </c:pt>
                <c:pt idx="217">
                  <c:v>38.470001000000003</c:v>
                </c:pt>
                <c:pt idx="218">
                  <c:v>37.970001000000003</c:v>
                </c:pt>
                <c:pt idx="219">
                  <c:v>38.169998</c:v>
                </c:pt>
                <c:pt idx="220">
                  <c:v>38.270000000000003</c:v>
                </c:pt>
                <c:pt idx="221">
                  <c:v>38.400002000000001</c:v>
                </c:pt>
                <c:pt idx="222">
                  <c:v>38.139999000000003</c:v>
                </c:pt>
                <c:pt idx="223">
                  <c:v>38.450001</c:v>
                </c:pt>
                <c:pt idx="224">
                  <c:v>38.439999</c:v>
                </c:pt>
                <c:pt idx="225">
                  <c:v>38.400002000000001</c:v>
                </c:pt>
                <c:pt idx="226">
                  <c:v>38.619999</c:v>
                </c:pt>
                <c:pt idx="227">
                  <c:v>38.610000999999997</c:v>
                </c:pt>
                <c:pt idx="228">
                  <c:v>38.82</c:v>
                </c:pt>
                <c:pt idx="229">
                  <c:v>38.950001</c:v>
                </c:pt>
                <c:pt idx="230">
                  <c:v>38.659999999999997</c:v>
                </c:pt>
                <c:pt idx="231">
                  <c:v>38.409999999999997</c:v>
                </c:pt>
                <c:pt idx="232">
                  <c:v>38.330002</c:v>
                </c:pt>
                <c:pt idx="233">
                  <c:v>38.07</c:v>
                </c:pt>
                <c:pt idx="234">
                  <c:v>38.220001000000003</c:v>
                </c:pt>
                <c:pt idx="235">
                  <c:v>38.619999</c:v>
                </c:pt>
                <c:pt idx="236">
                  <c:v>38.900002000000001</c:v>
                </c:pt>
                <c:pt idx="237">
                  <c:v>38.990001999999997</c:v>
                </c:pt>
                <c:pt idx="238">
                  <c:v>38.889999000000003</c:v>
                </c:pt>
                <c:pt idx="239">
                  <c:v>38.630001</c:v>
                </c:pt>
                <c:pt idx="240">
                  <c:v>38.729999999999997</c:v>
                </c:pt>
                <c:pt idx="241">
                  <c:v>40.18</c:v>
                </c:pt>
                <c:pt idx="242">
                  <c:v>40.590000000000003</c:v>
                </c:pt>
                <c:pt idx="243">
                  <c:v>40.720001000000003</c:v>
                </c:pt>
                <c:pt idx="244">
                  <c:v>40.75</c:v>
                </c:pt>
                <c:pt idx="245">
                  <c:v>40.709999000000003</c:v>
                </c:pt>
                <c:pt idx="246">
                  <c:v>40.729999999999997</c:v>
                </c:pt>
                <c:pt idx="247">
                  <c:v>40.700001</c:v>
                </c:pt>
                <c:pt idx="248">
                  <c:v>41.009998000000003</c:v>
                </c:pt>
                <c:pt idx="249">
                  <c:v>41.029998999999997</c:v>
                </c:pt>
                <c:pt idx="250">
                  <c:v>40.57</c:v>
                </c:pt>
                <c:pt idx="251">
                  <c:v>40.790000999999997</c:v>
                </c:pt>
                <c:pt idx="252">
                  <c:v>40.779998999999997</c:v>
                </c:pt>
                <c:pt idx="253">
                  <c:v>40.950001</c:v>
                </c:pt>
                <c:pt idx="254">
                  <c:v>40.759998000000003</c:v>
                </c:pt>
                <c:pt idx="255">
                  <c:v>40.490001999999997</c:v>
                </c:pt>
                <c:pt idx="256">
                  <c:v>40.909999999999997</c:v>
                </c:pt>
                <c:pt idx="257">
                  <c:v>40.729999999999997</c:v>
                </c:pt>
                <c:pt idx="258">
                  <c:v>40.869999</c:v>
                </c:pt>
                <c:pt idx="259">
                  <c:v>40.82</c:v>
                </c:pt>
                <c:pt idx="260">
                  <c:v>41.110000999999997</c:v>
                </c:pt>
                <c:pt idx="261">
                  <c:v>40.889999000000003</c:v>
                </c:pt>
                <c:pt idx="262">
                  <c:v>40.520000000000003</c:v>
                </c:pt>
                <c:pt idx="263">
                  <c:v>40.889999000000003</c:v>
                </c:pt>
                <c:pt idx="264">
                  <c:v>40.709999000000003</c:v>
                </c:pt>
                <c:pt idx="265">
                  <c:v>40.580002</c:v>
                </c:pt>
                <c:pt idx="266">
                  <c:v>40.869999</c:v>
                </c:pt>
                <c:pt idx="267">
                  <c:v>40.580002</c:v>
                </c:pt>
                <c:pt idx="268">
                  <c:v>40.580002</c:v>
                </c:pt>
                <c:pt idx="269">
                  <c:v>40.770000000000003</c:v>
                </c:pt>
                <c:pt idx="270">
                  <c:v>40.580002</c:v>
                </c:pt>
                <c:pt idx="271">
                  <c:v>40.659999999999997</c:v>
                </c:pt>
                <c:pt idx="272">
                  <c:v>40.909999999999997</c:v>
                </c:pt>
                <c:pt idx="273">
                  <c:v>40.860000999999997</c:v>
                </c:pt>
                <c:pt idx="274">
                  <c:v>40.880001</c:v>
                </c:pt>
                <c:pt idx="275">
                  <c:v>40.790000999999997</c:v>
                </c:pt>
                <c:pt idx="276">
                  <c:v>40.889999000000003</c:v>
                </c:pt>
                <c:pt idx="277">
                  <c:v>40.990001999999997</c:v>
                </c:pt>
                <c:pt idx="278">
                  <c:v>40.909999999999997</c:v>
                </c:pt>
                <c:pt idx="279">
                  <c:v>41.07</c:v>
                </c:pt>
                <c:pt idx="280">
                  <c:v>40.860000999999997</c:v>
                </c:pt>
                <c:pt idx="281">
                  <c:v>40.419998</c:v>
                </c:pt>
                <c:pt idx="282">
                  <c:v>40.369999</c:v>
                </c:pt>
                <c:pt idx="283">
                  <c:v>40.659999999999997</c:v>
                </c:pt>
                <c:pt idx="284">
                  <c:v>40.919998</c:v>
                </c:pt>
                <c:pt idx="285">
                  <c:v>41.560001</c:v>
                </c:pt>
                <c:pt idx="286">
                  <c:v>41.790000999999997</c:v>
                </c:pt>
                <c:pt idx="287">
                  <c:v>41.689999</c:v>
                </c:pt>
                <c:pt idx="288">
                  <c:v>41.73</c:v>
                </c:pt>
                <c:pt idx="289">
                  <c:v>41.849997999999999</c:v>
                </c:pt>
                <c:pt idx="290">
                  <c:v>41.959999000000003</c:v>
                </c:pt>
                <c:pt idx="291">
                  <c:v>42.029998999999997</c:v>
                </c:pt>
                <c:pt idx="292">
                  <c:v>42.189999</c:v>
                </c:pt>
                <c:pt idx="293">
                  <c:v>42.360000999999997</c:v>
                </c:pt>
                <c:pt idx="294">
                  <c:v>42.290000999999997</c:v>
                </c:pt>
                <c:pt idx="295">
                  <c:v>42.290000999999997</c:v>
                </c:pt>
                <c:pt idx="296">
                  <c:v>42.23</c:v>
                </c:pt>
                <c:pt idx="297">
                  <c:v>42.139999000000003</c:v>
                </c:pt>
                <c:pt idx="298">
                  <c:v>41.939999</c:v>
                </c:pt>
                <c:pt idx="299">
                  <c:v>41.950001</c:v>
                </c:pt>
                <c:pt idx="300">
                  <c:v>42.259998000000003</c:v>
                </c:pt>
                <c:pt idx="301">
                  <c:v>41.970001000000003</c:v>
                </c:pt>
                <c:pt idx="302">
                  <c:v>42.380001</c:v>
                </c:pt>
                <c:pt idx="303">
                  <c:v>42.099997999999999</c:v>
                </c:pt>
                <c:pt idx="304">
                  <c:v>42.119999</c:v>
                </c:pt>
                <c:pt idx="305">
                  <c:v>42.02</c:v>
                </c:pt>
                <c:pt idx="306">
                  <c:v>42.43</c:v>
                </c:pt>
                <c:pt idx="307">
                  <c:v>42.400002000000001</c:v>
                </c:pt>
                <c:pt idx="308">
                  <c:v>41.189999</c:v>
                </c:pt>
                <c:pt idx="309">
                  <c:v>40.810001</c:v>
                </c:pt>
                <c:pt idx="310">
                  <c:v>40.970001000000003</c:v>
                </c:pt>
                <c:pt idx="311">
                  <c:v>41</c:v>
                </c:pt>
                <c:pt idx="312">
                  <c:v>40.68</c:v>
                </c:pt>
                <c:pt idx="313">
                  <c:v>40.349997999999999</c:v>
                </c:pt>
                <c:pt idx="314">
                  <c:v>39.619999</c:v>
                </c:pt>
                <c:pt idx="315">
                  <c:v>39.290000999999997</c:v>
                </c:pt>
                <c:pt idx="316">
                  <c:v>39.290000999999997</c:v>
                </c:pt>
                <c:pt idx="317">
                  <c:v>39.400002000000001</c:v>
                </c:pt>
                <c:pt idx="318">
                  <c:v>39.18</c:v>
                </c:pt>
                <c:pt idx="319">
                  <c:v>39.919998</c:v>
                </c:pt>
                <c:pt idx="320">
                  <c:v>39.349997999999999</c:v>
                </c:pt>
                <c:pt idx="321">
                  <c:v>39.450001</c:v>
                </c:pt>
                <c:pt idx="322">
                  <c:v>39.57</c:v>
                </c:pt>
                <c:pt idx="323">
                  <c:v>39.68</c:v>
                </c:pt>
                <c:pt idx="324">
                  <c:v>39.939999</c:v>
                </c:pt>
                <c:pt idx="325">
                  <c:v>40.18</c:v>
                </c:pt>
                <c:pt idx="326">
                  <c:v>40.880001</c:v>
                </c:pt>
                <c:pt idx="327">
                  <c:v>41.349997999999999</c:v>
                </c:pt>
                <c:pt idx="328">
                  <c:v>41.259998000000003</c:v>
                </c:pt>
                <c:pt idx="329">
                  <c:v>41.25</c:v>
                </c:pt>
                <c:pt idx="330">
                  <c:v>41.41</c:v>
                </c:pt>
                <c:pt idx="331">
                  <c:v>41.119999</c:v>
                </c:pt>
                <c:pt idx="332">
                  <c:v>41.41</c:v>
                </c:pt>
                <c:pt idx="333">
                  <c:v>41.599997999999999</c:v>
                </c:pt>
                <c:pt idx="334">
                  <c:v>41.599997999999999</c:v>
                </c:pt>
                <c:pt idx="335">
                  <c:v>41.630001</c:v>
                </c:pt>
                <c:pt idx="336">
                  <c:v>41.720001000000003</c:v>
                </c:pt>
                <c:pt idx="337">
                  <c:v>41.639999000000003</c:v>
                </c:pt>
                <c:pt idx="338">
                  <c:v>41.779998999999997</c:v>
                </c:pt>
                <c:pt idx="339">
                  <c:v>41.869999</c:v>
                </c:pt>
                <c:pt idx="340">
                  <c:v>41.84</c:v>
                </c:pt>
                <c:pt idx="341">
                  <c:v>41.779998999999997</c:v>
                </c:pt>
                <c:pt idx="342">
                  <c:v>41.939999</c:v>
                </c:pt>
                <c:pt idx="343">
                  <c:v>42.169998</c:v>
                </c:pt>
                <c:pt idx="344">
                  <c:v>41.950001</c:v>
                </c:pt>
                <c:pt idx="345">
                  <c:v>41.459999000000003</c:v>
                </c:pt>
                <c:pt idx="346">
                  <c:v>41.5</c:v>
                </c:pt>
                <c:pt idx="347">
                  <c:v>41.639999000000003</c:v>
                </c:pt>
                <c:pt idx="348">
                  <c:v>41.610000999999997</c:v>
                </c:pt>
                <c:pt idx="349">
                  <c:v>41.790000999999997</c:v>
                </c:pt>
                <c:pt idx="350">
                  <c:v>42.049999</c:v>
                </c:pt>
                <c:pt idx="351">
                  <c:v>42.220001000000003</c:v>
                </c:pt>
                <c:pt idx="352">
                  <c:v>41.889999000000003</c:v>
                </c:pt>
                <c:pt idx="353">
                  <c:v>42.27</c:v>
                </c:pt>
                <c:pt idx="354">
                  <c:v>41.779998999999997</c:v>
                </c:pt>
                <c:pt idx="355">
                  <c:v>42.200001</c:v>
                </c:pt>
                <c:pt idx="356">
                  <c:v>42.25</c:v>
                </c:pt>
                <c:pt idx="357">
                  <c:v>42.66</c:v>
                </c:pt>
                <c:pt idx="358">
                  <c:v>42.740001999999997</c:v>
                </c:pt>
                <c:pt idx="359">
                  <c:v>42.66</c:v>
                </c:pt>
                <c:pt idx="360">
                  <c:v>43</c:v>
                </c:pt>
                <c:pt idx="361">
                  <c:v>43.599997999999999</c:v>
                </c:pt>
                <c:pt idx="362">
                  <c:v>43.919998</c:v>
                </c:pt>
                <c:pt idx="363">
                  <c:v>44.549999</c:v>
                </c:pt>
                <c:pt idx="364">
                  <c:v>43.869999</c:v>
                </c:pt>
                <c:pt idx="365">
                  <c:v>44.470001000000003</c:v>
                </c:pt>
                <c:pt idx="366">
                  <c:v>44.07</c:v>
                </c:pt>
                <c:pt idx="367">
                  <c:v>43.639999000000003</c:v>
                </c:pt>
                <c:pt idx="368">
                  <c:v>43.23</c:v>
                </c:pt>
                <c:pt idx="369">
                  <c:v>42.560001</c:v>
                </c:pt>
                <c:pt idx="370">
                  <c:v>42.880001</c:v>
                </c:pt>
                <c:pt idx="371">
                  <c:v>43.290000999999997</c:v>
                </c:pt>
                <c:pt idx="372">
                  <c:v>40.68</c:v>
                </c:pt>
                <c:pt idx="373">
                  <c:v>40.619999</c:v>
                </c:pt>
                <c:pt idx="374">
                  <c:v>40.860000999999997</c:v>
                </c:pt>
                <c:pt idx="375">
                  <c:v>41.029998999999997</c:v>
                </c:pt>
                <c:pt idx="376">
                  <c:v>40.759998000000003</c:v>
                </c:pt>
                <c:pt idx="377">
                  <c:v>40.560001</c:v>
                </c:pt>
                <c:pt idx="378">
                  <c:v>40.959999000000003</c:v>
                </c:pt>
                <c:pt idx="379">
                  <c:v>41.400002000000001</c:v>
                </c:pt>
                <c:pt idx="380">
                  <c:v>41.880001</c:v>
                </c:pt>
                <c:pt idx="381">
                  <c:v>41.810001</c:v>
                </c:pt>
                <c:pt idx="382">
                  <c:v>41.82</c:v>
                </c:pt>
                <c:pt idx="383">
                  <c:v>42.310001</c:v>
                </c:pt>
                <c:pt idx="384">
                  <c:v>42.290000999999997</c:v>
                </c:pt>
                <c:pt idx="385">
                  <c:v>42.32</c:v>
                </c:pt>
                <c:pt idx="386">
                  <c:v>42.389999000000003</c:v>
                </c:pt>
                <c:pt idx="387">
                  <c:v>42.509998000000003</c:v>
                </c:pt>
                <c:pt idx="388">
                  <c:v>42.709999000000003</c:v>
                </c:pt>
                <c:pt idx="389">
                  <c:v>42.790000999999997</c:v>
                </c:pt>
                <c:pt idx="390">
                  <c:v>42.73</c:v>
                </c:pt>
                <c:pt idx="391">
                  <c:v>42.919998</c:v>
                </c:pt>
                <c:pt idx="392">
                  <c:v>43.529998999999997</c:v>
                </c:pt>
                <c:pt idx="393">
                  <c:v>44.220001000000003</c:v>
                </c:pt>
                <c:pt idx="394">
                  <c:v>44.25</c:v>
                </c:pt>
                <c:pt idx="395">
                  <c:v>44.5</c:v>
                </c:pt>
                <c:pt idx="396">
                  <c:v>44.27</c:v>
                </c:pt>
                <c:pt idx="397">
                  <c:v>44.43</c:v>
                </c:pt>
                <c:pt idx="398">
                  <c:v>44.290000999999997</c:v>
                </c:pt>
                <c:pt idx="399">
                  <c:v>44.830002</c:v>
                </c:pt>
                <c:pt idx="400">
                  <c:v>44.549999</c:v>
                </c:pt>
                <c:pt idx="401">
                  <c:v>44.540000999999997</c:v>
                </c:pt>
                <c:pt idx="402">
                  <c:v>43.799999</c:v>
                </c:pt>
                <c:pt idx="403">
                  <c:v>43.5</c:v>
                </c:pt>
                <c:pt idx="404">
                  <c:v>43.529998999999997</c:v>
                </c:pt>
                <c:pt idx="405">
                  <c:v>43.139999000000003</c:v>
                </c:pt>
                <c:pt idx="406">
                  <c:v>42.040000999999997</c:v>
                </c:pt>
                <c:pt idx="407">
                  <c:v>41.599997999999999</c:v>
                </c:pt>
                <c:pt idx="408">
                  <c:v>41.529998999999997</c:v>
                </c:pt>
                <c:pt idx="409">
                  <c:v>40.909999999999997</c:v>
                </c:pt>
                <c:pt idx="410">
                  <c:v>40.57</c:v>
                </c:pt>
                <c:pt idx="411">
                  <c:v>40.389999000000003</c:v>
                </c:pt>
                <c:pt idx="412">
                  <c:v>41.549999</c:v>
                </c:pt>
                <c:pt idx="413">
                  <c:v>42.389999000000003</c:v>
                </c:pt>
                <c:pt idx="414">
                  <c:v>41.950001</c:v>
                </c:pt>
                <c:pt idx="415">
                  <c:v>42.349997999999999</c:v>
                </c:pt>
                <c:pt idx="416">
                  <c:v>42.970001000000003</c:v>
                </c:pt>
                <c:pt idx="417">
                  <c:v>42.939999</c:v>
                </c:pt>
                <c:pt idx="418">
                  <c:v>42.959999000000003</c:v>
                </c:pt>
                <c:pt idx="419">
                  <c:v>42.860000999999997</c:v>
                </c:pt>
                <c:pt idx="420">
                  <c:v>42.759998000000003</c:v>
                </c:pt>
                <c:pt idx="421">
                  <c:v>42.220001000000003</c:v>
                </c:pt>
                <c:pt idx="422">
                  <c:v>42.139999000000003</c:v>
                </c:pt>
                <c:pt idx="423">
                  <c:v>42.139999000000003</c:v>
                </c:pt>
                <c:pt idx="424">
                  <c:v>42.459999000000003</c:v>
                </c:pt>
                <c:pt idx="425">
                  <c:v>42.990001999999997</c:v>
                </c:pt>
                <c:pt idx="426">
                  <c:v>43.509998000000003</c:v>
                </c:pt>
                <c:pt idx="427">
                  <c:v>43.029998999999997</c:v>
                </c:pt>
                <c:pt idx="428">
                  <c:v>42.639999000000003</c:v>
                </c:pt>
                <c:pt idx="429">
                  <c:v>42.630001</c:v>
                </c:pt>
                <c:pt idx="430">
                  <c:v>42.560001</c:v>
                </c:pt>
                <c:pt idx="431">
                  <c:v>42.380001</c:v>
                </c:pt>
                <c:pt idx="432">
                  <c:v>42.529998999999997</c:v>
                </c:pt>
                <c:pt idx="433">
                  <c:v>43.16</c:v>
                </c:pt>
                <c:pt idx="434">
                  <c:v>43.360000999999997</c:v>
                </c:pt>
                <c:pt idx="435">
                  <c:v>43.779998999999997</c:v>
                </c:pt>
                <c:pt idx="436">
                  <c:v>43.310001</c:v>
                </c:pt>
                <c:pt idx="437">
                  <c:v>43</c:v>
                </c:pt>
                <c:pt idx="438">
                  <c:v>42.389999000000003</c:v>
                </c:pt>
                <c:pt idx="439">
                  <c:v>41.919998</c:v>
                </c:pt>
                <c:pt idx="440">
                  <c:v>42.099997999999999</c:v>
                </c:pt>
                <c:pt idx="441">
                  <c:v>41.169998</c:v>
                </c:pt>
                <c:pt idx="442">
                  <c:v>41.59</c:v>
                </c:pt>
                <c:pt idx="443">
                  <c:v>41.630001</c:v>
                </c:pt>
                <c:pt idx="444">
                  <c:v>41.68</c:v>
                </c:pt>
                <c:pt idx="445">
                  <c:v>41.790000999999997</c:v>
                </c:pt>
                <c:pt idx="446">
                  <c:v>41.450001</c:v>
                </c:pt>
                <c:pt idx="447">
                  <c:v>41.23</c:v>
                </c:pt>
                <c:pt idx="448">
                  <c:v>42.400002000000001</c:v>
                </c:pt>
                <c:pt idx="449">
                  <c:v>42.369999</c:v>
                </c:pt>
                <c:pt idx="450">
                  <c:v>42.169998</c:v>
                </c:pt>
                <c:pt idx="451">
                  <c:v>41.990001999999997</c:v>
                </c:pt>
                <c:pt idx="452">
                  <c:v>41.810001</c:v>
                </c:pt>
                <c:pt idx="453">
                  <c:v>41.73</c:v>
                </c:pt>
                <c:pt idx="454">
                  <c:v>42.110000999999997</c:v>
                </c:pt>
                <c:pt idx="455">
                  <c:v>41.970001000000003</c:v>
                </c:pt>
                <c:pt idx="456">
                  <c:v>41.849997999999999</c:v>
                </c:pt>
                <c:pt idx="457">
                  <c:v>42.130001</c:v>
                </c:pt>
                <c:pt idx="458">
                  <c:v>42.049999</c:v>
                </c:pt>
                <c:pt idx="459">
                  <c:v>42.459999000000003</c:v>
                </c:pt>
                <c:pt idx="460">
                  <c:v>43.299999</c:v>
                </c:pt>
                <c:pt idx="461">
                  <c:v>43.200001</c:v>
                </c:pt>
                <c:pt idx="462">
                  <c:v>42.950001</c:v>
                </c:pt>
                <c:pt idx="463">
                  <c:v>42.5</c:v>
                </c:pt>
                <c:pt idx="464">
                  <c:v>42.400002000000001</c:v>
                </c:pt>
                <c:pt idx="465">
                  <c:v>41.52</c:v>
                </c:pt>
                <c:pt idx="466">
                  <c:v>41.389999000000003</c:v>
                </c:pt>
                <c:pt idx="467">
                  <c:v>40.689999</c:v>
                </c:pt>
                <c:pt idx="468">
                  <c:v>40.099997999999999</c:v>
                </c:pt>
                <c:pt idx="469">
                  <c:v>40.57</c:v>
                </c:pt>
                <c:pt idx="470">
                  <c:v>39.909999999999997</c:v>
                </c:pt>
                <c:pt idx="471">
                  <c:v>40.290000999999997</c:v>
                </c:pt>
                <c:pt idx="472">
                  <c:v>40.509998000000003</c:v>
                </c:pt>
                <c:pt idx="473">
                  <c:v>40.599997999999999</c:v>
                </c:pt>
                <c:pt idx="474">
                  <c:v>40.020000000000003</c:v>
                </c:pt>
                <c:pt idx="475">
                  <c:v>40.650002000000001</c:v>
                </c:pt>
                <c:pt idx="476">
                  <c:v>40.619999</c:v>
                </c:pt>
                <c:pt idx="477">
                  <c:v>40.470001000000003</c:v>
                </c:pt>
                <c:pt idx="478">
                  <c:v>40.450001</c:v>
                </c:pt>
                <c:pt idx="479">
                  <c:v>40.349997999999999</c:v>
                </c:pt>
                <c:pt idx="480">
                  <c:v>40.080002</c:v>
                </c:pt>
                <c:pt idx="481">
                  <c:v>40.509998000000003</c:v>
                </c:pt>
                <c:pt idx="482">
                  <c:v>40.549999</c:v>
                </c:pt>
                <c:pt idx="483">
                  <c:v>40.68</c:v>
                </c:pt>
                <c:pt idx="484">
                  <c:v>40.68</c:v>
                </c:pt>
                <c:pt idx="485">
                  <c:v>41.169998</c:v>
                </c:pt>
                <c:pt idx="486">
                  <c:v>41.009998000000003</c:v>
                </c:pt>
                <c:pt idx="487">
                  <c:v>40.889999000000003</c:v>
                </c:pt>
                <c:pt idx="488">
                  <c:v>41.049999</c:v>
                </c:pt>
                <c:pt idx="489">
                  <c:v>40.880001</c:v>
                </c:pt>
                <c:pt idx="490">
                  <c:v>40.700001</c:v>
                </c:pt>
                <c:pt idx="491">
                  <c:v>40.509998000000003</c:v>
                </c:pt>
                <c:pt idx="492">
                  <c:v>40.400002000000001</c:v>
                </c:pt>
                <c:pt idx="493">
                  <c:v>40.599997999999999</c:v>
                </c:pt>
                <c:pt idx="494">
                  <c:v>40.299999</c:v>
                </c:pt>
                <c:pt idx="495">
                  <c:v>40.659999999999997</c:v>
                </c:pt>
                <c:pt idx="496">
                  <c:v>40.779998999999997</c:v>
                </c:pt>
                <c:pt idx="497">
                  <c:v>41.310001</c:v>
                </c:pt>
                <c:pt idx="498">
                  <c:v>40.950001</c:v>
                </c:pt>
                <c:pt idx="499">
                  <c:v>40.889999000000003</c:v>
                </c:pt>
                <c:pt idx="500">
                  <c:v>40.830002</c:v>
                </c:pt>
                <c:pt idx="501">
                  <c:v>40.770000000000003</c:v>
                </c:pt>
                <c:pt idx="502">
                  <c:v>40.490001999999997</c:v>
                </c:pt>
                <c:pt idx="503">
                  <c:v>40.560001</c:v>
                </c:pt>
                <c:pt idx="504">
                  <c:v>40.909999999999997</c:v>
                </c:pt>
                <c:pt idx="505">
                  <c:v>40.959999000000003</c:v>
                </c:pt>
                <c:pt idx="506">
                  <c:v>40.75</c:v>
                </c:pt>
                <c:pt idx="507">
                  <c:v>40.659999999999997</c:v>
                </c:pt>
                <c:pt idx="508">
                  <c:v>40.700001</c:v>
                </c:pt>
                <c:pt idx="509">
                  <c:v>40.98</c:v>
                </c:pt>
                <c:pt idx="510">
                  <c:v>40.939999</c:v>
                </c:pt>
                <c:pt idx="511">
                  <c:v>40.689999</c:v>
                </c:pt>
                <c:pt idx="512">
                  <c:v>41.049999</c:v>
                </c:pt>
                <c:pt idx="513">
                  <c:v>41.5</c:v>
                </c:pt>
                <c:pt idx="514">
                  <c:v>41.52</c:v>
                </c:pt>
                <c:pt idx="515">
                  <c:v>41.32</c:v>
                </c:pt>
                <c:pt idx="516">
                  <c:v>41.310001</c:v>
                </c:pt>
                <c:pt idx="517">
                  <c:v>41.349997999999999</c:v>
                </c:pt>
                <c:pt idx="518">
                  <c:v>41.23</c:v>
                </c:pt>
                <c:pt idx="519">
                  <c:v>41.209999000000003</c:v>
                </c:pt>
                <c:pt idx="520">
                  <c:v>40.990001999999997</c:v>
                </c:pt>
                <c:pt idx="521">
                  <c:v>41.119999</c:v>
                </c:pt>
                <c:pt idx="522">
                  <c:v>41.139999000000003</c:v>
                </c:pt>
                <c:pt idx="523">
                  <c:v>40.959999000000003</c:v>
                </c:pt>
                <c:pt idx="524">
                  <c:v>40.939999</c:v>
                </c:pt>
                <c:pt idx="525">
                  <c:v>40.990001999999997</c:v>
                </c:pt>
                <c:pt idx="526">
                  <c:v>40.869999</c:v>
                </c:pt>
                <c:pt idx="527">
                  <c:v>40.590000000000003</c:v>
                </c:pt>
                <c:pt idx="528">
                  <c:v>40.099997999999999</c:v>
                </c:pt>
                <c:pt idx="529">
                  <c:v>40.159999999999997</c:v>
                </c:pt>
                <c:pt idx="530">
                  <c:v>40.200001</c:v>
                </c:pt>
                <c:pt idx="531">
                  <c:v>40.330002</c:v>
                </c:pt>
                <c:pt idx="532">
                  <c:v>40.099997999999999</c:v>
                </c:pt>
                <c:pt idx="533">
                  <c:v>39.959999000000003</c:v>
                </c:pt>
                <c:pt idx="534">
                  <c:v>39.590000000000003</c:v>
                </c:pt>
                <c:pt idx="535">
                  <c:v>40.080002</c:v>
                </c:pt>
                <c:pt idx="536">
                  <c:v>40.270000000000003</c:v>
                </c:pt>
                <c:pt idx="537">
                  <c:v>40.650002000000001</c:v>
                </c:pt>
                <c:pt idx="538">
                  <c:v>40.400002000000001</c:v>
                </c:pt>
                <c:pt idx="539">
                  <c:v>40.479999999999997</c:v>
                </c:pt>
                <c:pt idx="540">
                  <c:v>40.380001</c:v>
                </c:pt>
                <c:pt idx="541">
                  <c:v>40.189999</c:v>
                </c:pt>
                <c:pt idx="542">
                  <c:v>40.020000000000003</c:v>
                </c:pt>
                <c:pt idx="543">
                  <c:v>40</c:v>
                </c:pt>
                <c:pt idx="544">
                  <c:v>39.400002000000001</c:v>
                </c:pt>
                <c:pt idx="545">
                  <c:v>39.229999999999997</c:v>
                </c:pt>
                <c:pt idx="546">
                  <c:v>39.5</c:v>
                </c:pt>
                <c:pt idx="547">
                  <c:v>39.490001999999997</c:v>
                </c:pt>
                <c:pt idx="548">
                  <c:v>39.419998</c:v>
                </c:pt>
                <c:pt idx="549">
                  <c:v>40.25</c:v>
                </c:pt>
                <c:pt idx="550">
                  <c:v>39.860000999999997</c:v>
                </c:pt>
                <c:pt idx="551">
                  <c:v>39.919998</c:v>
                </c:pt>
                <c:pt idx="552">
                  <c:v>40.389999000000003</c:v>
                </c:pt>
                <c:pt idx="553">
                  <c:v>40.659999999999997</c:v>
                </c:pt>
                <c:pt idx="554">
                  <c:v>41.169998</c:v>
                </c:pt>
                <c:pt idx="555">
                  <c:v>41.130001</c:v>
                </c:pt>
                <c:pt idx="556">
                  <c:v>41.48</c:v>
                </c:pt>
                <c:pt idx="557">
                  <c:v>41.25</c:v>
                </c:pt>
                <c:pt idx="558">
                  <c:v>41.380001</c:v>
                </c:pt>
                <c:pt idx="559">
                  <c:v>41.189999</c:v>
                </c:pt>
                <c:pt idx="560">
                  <c:v>40.900002000000001</c:v>
                </c:pt>
                <c:pt idx="561">
                  <c:v>40.840000000000003</c:v>
                </c:pt>
                <c:pt idx="562">
                  <c:v>40.439999</c:v>
                </c:pt>
                <c:pt idx="563">
                  <c:v>40.540000999999997</c:v>
                </c:pt>
                <c:pt idx="564">
                  <c:v>40.549999</c:v>
                </c:pt>
                <c:pt idx="565">
                  <c:v>40.590000000000003</c:v>
                </c:pt>
                <c:pt idx="566">
                  <c:v>40.560001</c:v>
                </c:pt>
                <c:pt idx="567">
                  <c:v>41.080002</c:v>
                </c:pt>
                <c:pt idx="568">
                  <c:v>41.540000999999997</c:v>
                </c:pt>
                <c:pt idx="569">
                  <c:v>41.849997999999999</c:v>
                </c:pt>
                <c:pt idx="570">
                  <c:v>42.119999</c:v>
                </c:pt>
                <c:pt idx="571">
                  <c:v>41.919998</c:v>
                </c:pt>
                <c:pt idx="572">
                  <c:v>41.77</c:v>
                </c:pt>
                <c:pt idx="573">
                  <c:v>41.68</c:v>
                </c:pt>
                <c:pt idx="574">
                  <c:v>41.48</c:v>
                </c:pt>
                <c:pt idx="575">
                  <c:v>41.259998000000003</c:v>
                </c:pt>
                <c:pt idx="576">
                  <c:v>41.099997999999999</c:v>
                </c:pt>
                <c:pt idx="577">
                  <c:v>41.25</c:v>
                </c:pt>
                <c:pt idx="578">
                  <c:v>41.349997999999999</c:v>
                </c:pt>
                <c:pt idx="579">
                  <c:v>41.299999</c:v>
                </c:pt>
                <c:pt idx="580">
                  <c:v>40.779998999999997</c:v>
                </c:pt>
                <c:pt idx="581">
                  <c:v>40.549999</c:v>
                </c:pt>
                <c:pt idx="582">
                  <c:v>39.529998999999997</c:v>
                </c:pt>
                <c:pt idx="583">
                  <c:v>38.380001</c:v>
                </c:pt>
                <c:pt idx="584">
                  <c:v>37.990001999999997</c:v>
                </c:pt>
                <c:pt idx="585">
                  <c:v>38.729999999999997</c:v>
                </c:pt>
                <c:pt idx="586">
                  <c:v>39.270000000000003</c:v>
                </c:pt>
                <c:pt idx="587">
                  <c:v>39.450001</c:v>
                </c:pt>
                <c:pt idx="588">
                  <c:v>39.32</c:v>
                </c:pt>
                <c:pt idx="589">
                  <c:v>38.75</c:v>
                </c:pt>
                <c:pt idx="590">
                  <c:v>38.900002000000001</c:v>
                </c:pt>
                <c:pt idx="591">
                  <c:v>39.159999999999997</c:v>
                </c:pt>
                <c:pt idx="592">
                  <c:v>38.520000000000003</c:v>
                </c:pt>
                <c:pt idx="593">
                  <c:v>38.900002000000001</c:v>
                </c:pt>
                <c:pt idx="594">
                  <c:v>38.299999</c:v>
                </c:pt>
                <c:pt idx="595">
                  <c:v>38.419998</c:v>
                </c:pt>
                <c:pt idx="596">
                  <c:v>38.130001</c:v>
                </c:pt>
                <c:pt idx="597">
                  <c:v>38.099997999999999</c:v>
                </c:pt>
                <c:pt idx="598">
                  <c:v>38.5</c:v>
                </c:pt>
                <c:pt idx="599">
                  <c:v>39.150002000000001</c:v>
                </c:pt>
                <c:pt idx="600">
                  <c:v>39.380001</c:v>
                </c:pt>
                <c:pt idx="601">
                  <c:v>38.979999999999997</c:v>
                </c:pt>
                <c:pt idx="602">
                  <c:v>39.189999</c:v>
                </c:pt>
                <c:pt idx="603">
                  <c:v>38.790000999999997</c:v>
                </c:pt>
                <c:pt idx="604">
                  <c:v>38.759998000000003</c:v>
                </c:pt>
                <c:pt idx="605">
                  <c:v>39.150002000000001</c:v>
                </c:pt>
                <c:pt idx="606">
                  <c:v>39.619999</c:v>
                </c:pt>
                <c:pt idx="607">
                  <c:v>39.529998999999997</c:v>
                </c:pt>
                <c:pt idx="608">
                  <c:v>39.659999999999997</c:v>
                </c:pt>
                <c:pt idx="609">
                  <c:v>40.119999</c:v>
                </c:pt>
                <c:pt idx="610">
                  <c:v>39.799999</c:v>
                </c:pt>
                <c:pt idx="611">
                  <c:v>40.389999000000003</c:v>
                </c:pt>
                <c:pt idx="612">
                  <c:v>41.009998000000003</c:v>
                </c:pt>
                <c:pt idx="613">
                  <c:v>40.959999000000003</c:v>
                </c:pt>
                <c:pt idx="614">
                  <c:v>41.52</c:v>
                </c:pt>
                <c:pt idx="615">
                  <c:v>41.98</c:v>
                </c:pt>
                <c:pt idx="616">
                  <c:v>42.02</c:v>
                </c:pt>
                <c:pt idx="617">
                  <c:v>42</c:v>
                </c:pt>
                <c:pt idx="618">
                  <c:v>41.650002000000001</c:v>
                </c:pt>
                <c:pt idx="619">
                  <c:v>41.68</c:v>
                </c:pt>
                <c:pt idx="620">
                  <c:v>41.919998</c:v>
                </c:pt>
                <c:pt idx="621">
                  <c:v>42.02</c:v>
                </c:pt>
                <c:pt idx="622">
                  <c:v>41.990001999999997</c:v>
                </c:pt>
                <c:pt idx="623">
                  <c:v>42.290000999999997</c:v>
                </c:pt>
                <c:pt idx="624">
                  <c:v>42.189999</c:v>
                </c:pt>
                <c:pt idx="625">
                  <c:v>43.240001999999997</c:v>
                </c:pt>
                <c:pt idx="626">
                  <c:v>42.790000999999997</c:v>
                </c:pt>
                <c:pt idx="627">
                  <c:v>42.59</c:v>
                </c:pt>
                <c:pt idx="628">
                  <c:v>42.610000999999997</c:v>
                </c:pt>
                <c:pt idx="629">
                  <c:v>42.73</c:v>
                </c:pt>
                <c:pt idx="630">
                  <c:v>42.790000999999997</c:v>
                </c:pt>
                <c:pt idx="631">
                  <c:v>42.349997999999999</c:v>
                </c:pt>
                <c:pt idx="632">
                  <c:v>42.240001999999997</c:v>
                </c:pt>
                <c:pt idx="633">
                  <c:v>42.16</c:v>
                </c:pt>
                <c:pt idx="634">
                  <c:v>41.970001000000003</c:v>
                </c:pt>
                <c:pt idx="635">
                  <c:v>42.330002</c:v>
                </c:pt>
                <c:pt idx="636">
                  <c:v>41.959999000000003</c:v>
                </c:pt>
                <c:pt idx="637">
                  <c:v>41.540000999999997</c:v>
                </c:pt>
                <c:pt idx="638">
                  <c:v>41.77</c:v>
                </c:pt>
                <c:pt idx="639">
                  <c:v>42.040000999999997</c:v>
                </c:pt>
                <c:pt idx="640">
                  <c:v>41.580002</c:v>
                </c:pt>
                <c:pt idx="641">
                  <c:v>41.380001</c:v>
                </c:pt>
                <c:pt idx="642">
                  <c:v>41.959999000000003</c:v>
                </c:pt>
                <c:pt idx="643">
                  <c:v>41.669998</c:v>
                </c:pt>
                <c:pt idx="644">
                  <c:v>42.279998999999997</c:v>
                </c:pt>
                <c:pt idx="645">
                  <c:v>43.110000999999997</c:v>
                </c:pt>
                <c:pt idx="646">
                  <c:v>42.43</c:v>
                </c:pt>
                <c:pt idx="647">
                  <c:v>42.959999000000003</c:v>
                </c:pt>
                <c:pt idx="648">
                  <c:v>43.360000999999997</c:v>
                </c:pt>
                <c:pt idx="649">
                  <c:v>43.360000999999997</c:v>
                </c:pt>
                <c:pt idx="650">
                  <c:v>43.150002000000001</c:v>
                </c:pt>
                <c:pt idx="651">
                  <c:v>42.619999</c:v>
                </c:pt>
                <c:pt idx="652">
                  <c:v>42.889999000000003</c:v>
                </c:pt>
                <c:pt idx="653">
                  <c:v>42.77</c:v>
                </c:pt>
                <c:pt idx="654">
                  <c:v>42.459999000000003</c:v>
                </c:pt>
                <c:pt idx="655">
                  <c:v>43.290000999999997</c:v>
                </c:pt>
                <c:pt idx="656">
                  <c:v>43.200001</c:v>
                </c:pt>
                <c:pt idx="657">
                  <c:v>43.009998000000003</c:v>
                </c:pt>
                <c:pt idx="658">
                  <c:v>42.66</c:v>
                </c:pt>
                <c:pt idx="659">
                  <c:v>42.759998000000003</c:v>
                </c:pt>
                <c:pt idx="660">
                  <c:v>42.27</c:v>
                </c:pt>
                <c:pt idx="661">
                  <c:v>42.450001</c:v>
                </c:pt>
                <c:pt idx="662">
                  <c:v>43.07</c:v>
                </c:pt>
                <c:pt idx="663">
                  <c:v>43.84</c:v>
                </c:pt>
                <c:pt idx="664">
                  <c:v>43.490001999999997</c:v>
                </c:pt>
                <c:pt idx="665">
                  <c:v>42.5</c:v>
                </c:pt>
                <c:pt idx="666">
                  <c:v>42.779998999999997</c:v>
                </c:pt>
                <c:pt idx="667">
                  <c:v>43.290000999999997</c:v>
                </c:pt>
                <c:pt idx="668">
                  <c:v>43.669998</c:v>
                </c:pt>
                <c:pt idx="669">
                  <c:v>43.540000999999997</c:v>
                </c:pt>
                <c:pt idx="670">
                  <c:v>43.490001999999997</c:v>
                </c:pt>
                <c:pt idx="671">
                  <c:v>43.709999000000003</c:v>
                </c:pt>
                <c:pt idx="672">
                  <c:v>43.57</c:v>
                </c:pt>
                <c:pt idx="673">
                  <c:v>42.959999000000003</c:v>
                </c:pt>
                <c:pt idx="674">
                  <c:v>42.400002000000001</c:v>
                </c:pt>
                <c:pt idx="675">
                  <c:v>42.549999</c:v>
                </c:pt>
                <c:pt idx="676">
                  <c:v>42.32</c:v>
                </c:pt>
                <c:pt idx="677">
                  <c:v>41.619999</c:v>
                </c:pt>
                <c:pt idx="678">
                  <c:v>41.509998000000003</c:v>
                </c:pt>
                <c:pt idx="679">
                  <c:v>41.580002</c:v>
                </c:pt>
                <c:pt idx="680">
                  <c:v>42.119999</c:v>
                </c:pt>
                <c:pt idx="681">
                  <c:v>41.849997999999999</c:v>
                </c:pt>
                <c:pt idx="682">
                  <c:v>41.880001</c:v>
                </c:pt>
                <c:pt idx="683">
                  <c:v>41.5</c:v>
                </c:pt>
                <c:pt idx="684">
                  <c:v>41.919998</c:v>
                </c:pt>
                <c:pt idx="685">
                  <c:v>41.380001</c:v>
                </c:pt>
                <c:pt idx="686">
                  <c:v>41.389999000000003</c:v>
                </c:pt>
                <c:pt idx="687">
                  <c:v>42.060001</c:v>
                </c:pt>
                <c:pt idx="688">
                  <c:v>42.16</c:v>
                </c:pt>
                <c:pt idx="689">
                  <c:v>42.080002</c:v>
                </c:pt>
                <c:pt idx="690">
                  <c:v>42.09</c:v>
                </c:pt>
                <c:pt idx="691">
                  <c:v>42.57</c:v>
                </c:pt>
                <c:pt idx="692">
                  <c:v>42.919998</c:v>
                </c:pt>
                <c:pt idx="693">
                  <c:v>43</c:v>
                </c:pt>
                <c:pt idx="694">
                  <c:v>42.439999</c:v>
                </c:pt>
                <c:pt idx="695">
                  <c:v>42.720001000000003</c:v>
                </c:pt>
                <c:pt idx="696">
                  <c:v>42.529998999999997</c:v>
                </c:pt>
                <c:pt idx="697">
                  <c:v>42.439999</c:v>
                </c:pt>
                <c:pt idx="698">
                  <c:v>42.650002000000001</c:v>
                </c:pt>
                <c:pt idx="699">
                  <c:v>43.299999</c:v>
                </c:pt>
                <c:pt idx="700">
                  <c:v>42.549999</c:v>
                </c:pt>
                <c:pt idx="701">
                  <c:v>42.41</c:v>
                </c:pt>
                <c:pt idx="702">
                  <c:v>43.110000999999997</c:v>
                </c:pt>
                <c:pt idx="703">
                  <c:v>43.360000999999997</c:v>
                </c:pt>
                <c:pt idx="704">
                  <c:v>43.490001999999997</c:v>
                </c:pt>
                <c:pt idx="705">
                  <c:v>43.610000999999997</c:v>
                </c:pt>
                <c:pt idx="706">
                  <c:v>43.77</c:v>
                </c:pt>
                <c:pt idx="707">
                  <c:v>43.939999</c:v>
                </c:pt>
                <c:pt idx="708">
                  <c:v>43.689999</c:v>
                </c:pt>
                <c:pt idx="709">
                  <c:v>43.91</c:v>
                </c:pt>
                <c:pt idx="710">
                  <c:v>44.16</c:v>
                </c:pt>
                <c:pt idx="711">
                  <c:v>43.139999000000003</c:v>
                </c:pt>
                <c:pt idx="712">
                  <c:v>43.130001</c:v>
                </c:pt>
                <c:pt idx="713">
                  <c:v>43.689999</c:v>
                </c:pt>
                <c:pt idx="714">
                  <c:v>43.77</c:v>
                </c:pt>
                <c:pt idx="715">
                  <c:v>43.959999000000003</c:v>
                </c:pt>
                <c:pt idx="716">
                  <c:v>44.110000999999997</c:v>
                </c:pt>
                <c:pt idx="717">
                  <c:v>44.009998000000003</c:v>
                </c:pt>
                <c:pt idx="718">
                  <c:v>44.32</c:v>
                </c:pt>
                <c:pt idx="719">
                  <c:v>44.810001</c:v>
                </c:pt>
                <c:pt idx="720">
                  <c:v>45.23</c:v>
                </c:pt>
                <c:pt idx="721">
                  <c:v>45.200001</c:v>
                </c:pt>
                <c:pt idx="722">
                  <c:v>45.290000999999997</c:v>
                </c:pt>
                <c:pt idx="723">
                  <c:v>45.240001999999997</c:v>
                </c:pt>
                <c:pt idx="724">
                  <c:v>45.049999</c:v>
                </c:pt>
                <c:pt idx="725">
                  <c:v>45.77</c:v>
                </c:pt>
                <c:pt idx="726">
                  <c:v>45.599997999999999</c:v>
                </c:pt>
                <c:pt idx="727">
                  <c:v>45.669998</c:v>
                </c:pt>
                <c:pt idx="728">
                  <c:v>45.5</c:v>
                </c:pt>
                <c:pt idx="729">
                  <c:v>45.459999000000003</c:v>
                </c:pt>
                <c:pt idx="730">
                  <c:v>45.580002</c:v>
                </c:pt>
                <c:pt idx="731">
                  <c:v>45.799999</c:v>
                </c:pt>
                <c:pt idx="732">
                  <c:v>46.48</c:v>
                </c:pt>
                <c:pt idx="733">
                  <c:v>46.580002</c:v>
                </c:pt>
                <c:pt idx="734">
                  <c:v>46.389999000000003</c:v>
                </c:pt>
                <c:pt idx="735">
                  <c:v>46.830002</c:v>
                </c:pt>
                <c:pt idx="736">
                  <c:v>46.889999000000003</c:v>
                </c:pt>
                <c:pt idx="737">
                  <c:v>46.529998999999997</c:v>
                </c:pt>
                <c:pt idx="738">
                  <c:v>46.709999000000003</c:v>
                </c:pt>
                <c:pt idx="739">
                  <c:v>46.360000999999997</c:v>
                </c:pt>
                <c:pt idx="740">
                  <c:v>46.869999</c:v>
                </c:pt>
                <c:pt idx="741">
                  <c:v>46.439999</c:v>
                </c:pt>
                <c:pt idx="742">
                  <c:v>46.650002000000001</c:v>
                </c:pt>
                <c:pt idx="743">
                  <c:v>46.040000999999997</c:v>
                </c:pt>
                <c:pt idx="744">
                  <c:v>45.830002</c:v>
                </c:pt>
                <c:pt idx="745">
                  <c:v>46.099997999999999</c:v>
                </c:pt>
                <c:pt idx="746">
                  <c:v>46.220001000000003</c:v>
                </c:pt>
                <c:pt idx="747">
                  <c:v>46.599997999999999</c:v>
                </c:pt>
                <c:pt idx="748">
                  <c:v>44.369999</c:v>
                </c:pt>
                <c:pt idx="749">
                  <c:v>43.66</c:v>
                </c:pt>
                <c:pt idx="750">
                  <c:v>44.540000999999997</c:v>
                </c:pt>
                <c:pt idx="751">
                  <c:v>44.709999000000003</c:v>
                </c:pt>
                <c:pt idx="752">
                  <c:v>44.529998999999997</c:v>
                </c:pt>
                <c:pt idx="753">
                  <c:v>44.68</c:v>
                </c:pt>
                <c:pt idx="754">
                  <c:v>44.630001</c:v>
                </c:pt>
                <c:pt idx="755">
                  <c:v>44.799999</c:v>
                </c:pt>
                <c:pt idx="756">
                  <c:v>44.98</c:v>
                </c:pt>
                <c:pt idx="757">
                  <c:v>44.84</c:v>
                </c:pt>
                <c:pt idx="758">
                  <c:v>44.98</c:v>
                </c:pt>
                <c:pt idx="759">
                  <c:v>45.060001</c:v>
                </c:pt>
                <c:pt idx="760">
                  <c:v>45.32</c:v>
                </c:pt>
                <c:pt idx="761">
                  <c:v>45.240001999999997</c:v>
                </c:pt>
                <c:pt idx="762">
                  <c:v>45.75</c:v>
                </c:pt>
                <c:pt idx="763">
                  <c:v>45.459999000000003</c:v>
                </c:pt>
                <c:pt idx="764">
                  <c:v>45.830002</c:v>
                </c:pt>
                <c:pt idx="765">
                  <c:v>45.349997999999999</c:v>
                </c:pt>
                <c:pt idx="766">
                  <c:v>45.619999</c:v>
                </c:pt>
                <c:pt idx="767">
                  <c:v>44.75</c:v>
                </c:pt>
                <c:pt idx="768">
                  <c:v>44.48</c:v>
                </c:pt>
                <c:pt idx="769">
                  <c:v>44.32</c:v>
                </c:pt>
                <c:pt idx="770">
                  <c:v>43.950001</c:v>
                </c:pt>
                <c:pt idx="771">
                  <c:v>43.970001000000003</c:v>
                </c:pt>
                <c:pt idx="772">
                  <c:v>44.369999</c:v>
                </c:pt>
                <c:pt idx="773">
                  <c:v>44.380001</c:v>
                </c:pt>
                <c:pt idx="774">
                  <c:v>44.689999</c:v>
                </c:pt>
                <c:pt idx="775">
                  <c:v>44.779998999999997</c:v>
                </c:pt>
                <c:pt idx="776">
                  <c:v>44.599997999999999</c:v>
                </c:pt>
                <c:pt idx="777">
                  <c:v>44.700001</c:v>
                </c:pt>
                <c:pt idx="778">
                  <c:v>44.720001000000003</c:v>
                </c:pt>
                <c:pt idx="779">
                  <c:v>45.040000999999997</c:v>
                </c:pt>
                <c:pt idx="780">
                  <c:v>45.369999</c:v>
                </c:pt>
                <c:pt idx="781">
                  <c:v>45.32</c:v>
                </c:pt>
                <c:pt idx="782">
                  <c:v>45.549999</c:v>
                </c:pt>
                <c:pt idx="783">
                  <c:v>45.759998000000003</c:v>
                </c:pt>
                <c:pt idx="784">
                  <c:v>45.990001999999997</c:v>
                </c:pt>
                <c:pt idx="785">
                  <c:v>45.119999</c:v>
                </c:pt>
                <c:pt idx="786">
                  <c:v>45.040000999999997</c:v>
                </c:pt>
                <c:pt idx="787">
                  <c:v>45.009998000000003</c:v>
                </c:pt>
                <c:pt idx="788">
                  <c:v>45.310001</c:v>
                </c:pt>
                <c:pt idx="789">
                  <c:v>44.790000999999997</c:v>
                </c:pt>
                <c:pt idx="790">
                  <c:v>44.98</c:v>
                </c:pt>
                <c:pt idx="791">
                  <c:v>45.130001</c:v>
                </c:pt>
                <c:pt idx="792">
                  <c:v>44.860000999999997</c:v>
                </c:pt>
                <c:pt idx="793">
                  <c:v>45.080002</c:v>
                </c:pt>
                <c:pt idx="794">
                  <c:v>43.93</c:v>
                </c:pt>
                <c:pt idx="795">
                  <c:v>43.779998999999997</c:v>
                </c:pt>
                <c:pt idx="796">
                  <c:v>44.18</c:v>
                </c:pt>
                <c:pt idx="797">
                  <c:v>44.439999</c:v>
                </c:pt>
                <c:pt idx="798">
                  <c:v>45.330002</c:v>
                </c:pt>
                <c:pt idx="799">
                  <c:v>45.119999</c:v>
                </c:pt>
                <c:pt idx="800">
                  <c:v>45.43</c:v>
                </c:pt>
                <c:pt idx="801">
                  <c:v>45.27</c:v>
                </c:pt>
                <c:pt idx="802">
                  <c:v>45.09</c:v>
                </c:pt>
                <c:pt idx="803">
                  <c:v>45.380001</c:v>
                </c:pt>
                <c:pt idx="804">
                  <c:v>45.57</c:v>
                </c:pt>
                <c:pt idx="805">
                  <c:v>45.580002</c:v>
                </c:pt>
                <c:pt idx="806">
                  <c:v>45.740001999999997</c:v>
                </c:pt>
                <c:pt idx="807">
                  <c:v>45.689999</c:v>
                </c:pt>
                <c:pt idx="808">
                  <c:v>45.630001</c:v>
                </c:pt>
                <c:pt idx="809">
                  <c:v>45.630001</c:v>
                </c:pt>
                <c:pt idx="810">
                  <c:v>45.630001</c:v>
                </c:pt>
                <c:pt idx="811">
                  <c:v>45.509998000000003</c:v>
                </c:pt>
                <c:pt idx="812">
                  <c:v>45.450001</c:v>
                </c:pt>
                <c:pt idx="813">
                  <c:v>45.830002</c:v>
                </c:pt>
                <c:pt idx="814">
                  <c:v>45.57</c:v>
                </c:pt>
                <c:pt idx="815">
                  <c:v>44.880001</c:v>
                </c:pt>
                <c:pt idx="816">
                  <c:v>43.400002000000001</c:v>
                </c:pt>
                <c:pt idx="817">
                  <c:v>43.650002000000001</c:v>
                </c:pt>
                <c:pt idx="818">
                  <c:v>43.630001</c:v>
                </c:pt>
                <c:pt idx="819">
                  <c:v>43.450001</c:v>
                </c:pt>
                <c:pt idx="820">
                  <c:v>43.529998999999997</c:v>
                </c:pt>
                <c:pt idx="821">
                  <c:v>43.639999000000003</c:v>
                </c:pt>
                <c:pt idx="822">
                  <c:v>43.509998000000003</c:v>
                </c:pt>
                <c:pt idx="823">
                  <c:v>43.48</c:v>
                </c:pt>
                <c:pt idx="824">
                  <c:v>43.439999</c:v>
                </c:pt>
                <c:pt idx="825">
                  <c:v>43.470001000000003</c:v>
                </c:pt>
                <c:pt idx="826">
                  <c:v>43.610000999999997</c:v>
                </c:pt>
                <c:pt idx="827">
                  <c:v>43.75</c:v>
                </c:pt>
                <c:pt idx="828">
                  <c:v>44.029998999999997</c:v>
                </c:pt>
                <c:pt idx="829">
                  <c:v>44.240001999999997</c:v>
                </c:pt>
                <c:pt idx="830">
                  <c:v>43.830002</c:v>
                </c:pt>
                <c:pt idx="831">
                  <c:v>44.060001</c:v>
                </c:pt>
                <c:pt idx="832">
                  <c:v>44.099997999999999</c:v>
                </c:pt>
                <c:pt idx="833">
                  <c:v>43.919998</c:v>
                </c:pt>
                <c:pt idx="834">
                  <c:v>43.740001999999997</c:v>
                </c:pt>
                <c:pt idx="835">
                  <c:v>43.849997999999999</c:v>
                </c:pt>
                <c:pt idx="836">
                  <c:v>43.849997999999999</c:v>
                </c:pt>
                <c:pt idx="837">
                  <c:v>43.669998</c:v>
                </c:pt>
                <c:pt idx="838">
                  <c:v>43.32</c:v>
                </c:pt>
                <c:pt idx="839">
                  <c:v>43.540000999999997</c:v>
                </c:pt>
                <c:pt idx="840">
                  <c:v>43.240001999999997</c:v>
                </c:pt>
                <c:pt idx="841">
                  <c:v>43.43</c:v>
                </c:pt>
                <c:pt idx="842">
                  <c:v>43.349997999999999</c:v>
                </c:pt>
                <c:pt idx="843">
                  <c:v>43.66</c:v>
                </c:pt>
                <c:pt idx="844">
                  <c:v>43.790000999999997</c:v>
                </c:pt>
                <c:pt idx="845">
                  <c:v>43.639999000000003</c:v>
                </c:pt>
                <c:pt idx="846">
                  <c:v>43.630001</c:v>
                </c:pt>
                <c:pt idx="847">
                  <c:v>42.27</c:v>
                </c:pt>
                <c:pt idx="848">
                  <c:v>43.189999</c:v>
                </c:pt>
                <c:pt idx="849">
                  <c:v>42.279998999999997</c:v>
                </c:pt>
                <c:pt idx="850">
                  <c:v>42.110000999999997</c:v>
                </c:pt>
                <c:pt idx="851">
                  <c:v>42.360000999999997</c:v>
                </c:pt>
                <c:pt idx="852">
                  <c:v>42.139999000000003</c:v>
                </c:pt>
                <c:pt idx="853">
                  <c:v>42.099997999999999</c:v>
                </c:pt>
                <c:pt idx="854">
                  <c:v>42.34</c:v>
                </c:pt>
                <c:pt idx="855">
                  <c:v>42.529998999999997</c:v>
                </c:pt>
                <c:pt idx="856">
                  <c:v>42.959999000000003</c:v>
                </c:pt>
                <c:pt idx="857">
                  <c:v>42.740001999999997</c:v>
                </c:pt>
                <c:pt idx="858">
                  <c:v>42.049999</c:v>
                </c:pt>
                <c:pt idx="859">
                  <c:v>42.59</c:v>
                </c:pt>
                <c:pt idx="860">
                  <c:v>42.150002000000001</c:v>
                </c:pt>
                <c:pt idx="861">
                  <c:v>42.029998999999997</c:v>
                </c:pt>
                <c:pt idx="862">
                  <c:v>42.32</c:v>
                </c:pt>
                <c:pt idx="863">
                  <c:v>42.029998999999997</c:v>
                </c:pt>
                <c:pt idx="864">
                  <c:v>41.84</c:v>
                </c:pt>
                <c:pt idx="865">
                  <c:v>41.810001</c:v>
                </c:pt>
                <c:pt idx="866">
                  <c:v>41.709999000000003</c:v>
                </c:pt>
                <c:pt idx="867">
                  <c:v>41.73</c:v>
                </c:pt>
                <c:pt idx="868">
                  <c:v>41.73</c:v>
                </c:pt>
                <c:pt idx="869">
                  <c:v>41.540000999999997</c:v>
                </c:pt>
                <c:pt idx="870">
                  <c:v>41.779998999999997</c:v>
                </c:pt>
                <c:pt idx="871">
                  <c:v>41.759998000000003</c:v>
                </c:pt>
                <c:pt idx="872">
                  <c:v>41.669998</c:v>
                </c:pt>
                <c:pt idx="873">
                  <c:v>41.599997999999999</c:v>
                </c:pt>
                <c:pt idx="874">
                  <c:v>41.970001000000003</c:v>
                </c:pt>
                <c:pt idx="875">
                  <c:v>42.049999</c:v>
                </c:pt>
                <c:pt idx="876">
                  <c:v>41.93</c:v>
                </c:pt>
                <c:pt idx="877">
                  <c:v>42.130001</c:v>
                </c:pt>
                <c:pt idx="878">
                  <c:v>42.560001</c:v>
                </c:pt>
                <c:pt idx="879">
                  <c:v>42.540000999999997</c:v>
                </c:pt>
                <c:pt idx="880">
                  <c:v>42.439999</c:v>
                </c:pt>
                <c:pt idx="881">
                  <c:v>42.119999</c:v>
                </c:pt>
                <c:pt idx="882">
                  <c:v>42.23</c:v>
                </c:pt>
                <c:pt idx="883">
                  <c:v>42.400002000000001</c:v>
                </c:pt>
                <c:pt idx="884">
                  <c:v>42.119999</c:v>
                </c:pt>
                <c:pt idx="885">
                  <c:v>42.049999</c:v>
                </c:pt>
                <c:pt idx="886">
                  <c:v>42.029998999999997</c:v>
                </c:pt>
                <c:pt idx="887">
                  <c:v>41.689999</c:v>
                </c:pt>
                <c:pt idx="888">
                  <c:v>42.459999000000003</c:v>
                </c:pt>
                <c:pt idx="889">
                  <c:v>42.880001</c:v>
                </c:pt>
                <c:pt idx="890">
                  <c:v>42.27</c:v>
                </c:pt>
                <c:pt idx="891">
                  <c:v>40.939999</c:v>
                </c:pt>
                <c:pt idx="892">
                  <c:v>41.029998999999997</c:v>
                </c:pt>
                <c:pt idx="893">
                  <c:v>41.169998</c:v>
                </c:pt>
                <c:pt idx="894">
                  <c:v>41.439999</c:v>
                </c:pt>
                <c:pt idx="895">
                  <c:v>41.259998000000003</c:v>
                </c:pt>
                <c:pt idx="896">
                  <c:v>41.119999</c:v>
                </c:pt>
                <c:pt idx="897">
                  <c:v>40.909999999999997</c:v>
                </c:pt>
                <c:pt idx="898">
                  <c:v>41.360000999999997</c:v>
                </c:pt>
                <c:pt idx="899">
                  <c:v>41.369999</c:v>
                </c:pt>
                <c:pt idx="900">
                  <c:v>41.119999</c:v>
                </c:pt>
                <c:pt idx="901">
                  <c:v>41.529998999999997</c:v>
                </c:pt>
                <c:pt idx="902">
                  <c:v>41.75</c:v>
                </c:pt>
                <c:pt idx="903">
                  <c:v>41.150002000000001</c:v>
                </c:pt>
                <c:pt idx="904">
                  <c:v>40.349997999999999</c:v>
                </c:pt>
                <c:pt idx="905">
                  <c:v>40.169998</c:v>
                </c:pt>
                <c:pt idx="906">
                  <c:v>40.360000999999997</c:v>
                </c:pt>
                <c:pt idx="907">
                  <c:v>40.619999</c:v>
                </c:pt>
                <c:pt idx="908">
                  <c:v>40.57</c:v>
                </c:pt>
                <c:pt idx="909">
                  <c:v>41.290000999999997</c:v>
                </c:pt>
                <c:pt idx="910">
                  <c:v>40.98</c:v>
                </c:pt>
                <c:pt idx="911">
                  <c:v>42</c:v>
                </c:pt>
                <c:pt idx="912">
                  <c:v>41.900002000000001</c:v>
                </c:pt>
                <c:pt idx="913">
                  <c:v>41.759998000000003</c:v>
                </c:pt>
                <c:pt idx="914">
                  <c:v>41.209999000000003</c:v>
                </c:pt>
                <c:pt idx="915">
                  <c:v>41.549999</c:v>
                </c:pt>
                <c:pt idx="916">
                  <c:v>41.740001999999997</c:v>
                </c:pt>
                <c:pt idx="917">
                  <c:v>41.669998</c:v>
                </c:pt>
                <c:pt idx="918">
                  <c:v>41.66</c:v>
                </c:pt>
                <c:pt idx="919">
                  <c:v>41.57</c:v>
                </c:pt>
                <c:pt idx="920">
                  <c:v>41.549999</c:v>
                </c:pt>
                <c:pt idx="921">
                  <c:v>41.599997999999999</c:v>
                </c:pt>
                <c:pt idx="922">
                  <c:v>41.610000999999997</c:v>
                </c:pt>
                <c:pt idx="923">
                  <c:v>41.389999000000003</c:v>
                </c:pt>
                <c:pt idx="924">
                  <c:v>41.599997999999999</c:v>
                </c:pt>
                <c:pt idx="925">
                  <c:v>41.459999000000003</c:v>
                </c:pt>
                <c:pt idx="926">
                  <c:v>41.799999</c:v>
                </c:pt>
                <c:pt idx="927">
                  <c:v>41.650002000000001</c:v>
                </c:pt>
                <c:pt idx="928">
                  <c:v>41.75</c:v>
                </c:pt>
                <c:pt idx="929">
                  <c:v>41.740001999999997</c:v>
                </c:pt>
                <c:pt idx="930">
                  <c:v>41.32</c:v>
                </c:pt>
                <c:pt idx="931">
                  <c:v>41.040000999999997</c:v>
                </c:pt>
                <c:pt idx="932">
                  <c:v>41.049999</c:v>
                </c:pt>
                <c:pt idx="933">
                  <c:v>40.950001</c:v>
                </c:pt>
                <c:pt idx="934">
                  <c:v>40.880001</c:v>
                </c:pt>
                <c:pt idx="935">
                  <c:v>41.220001000000003</c:v>
                </c:pt>
                <c:pt idx="936">
                  <c:v>41.290000999999997</c:v>
                </c:pt>
                <c:pt idx="937">
                  <c:v>41.139999000000003</c:v>
                </c:pt>
                <c:pt idx="938">
                  <c:v>41.32</c:v>
                </c:pt>
                <c:pt idx="939">
                  <c:v>41.43</c:v>
                </c:pt>
                <c:pt idx="940">
                  <c:v>41.900002000000001</c:v>
                </c:pt>
                <c:pt idx="941">
                  <c:v>42.119999</c:v>
                </c:pt>
                <c:pt idx="942">
                  <c:v>41.810001</c:v>
                </c:pt>
                <c:pt idx="943">
                  <c:v>41.450001</c:v>
                </c:pt>
                <c:pt idx="944">
                  <c:v>41.380001</c:v>
                </c:pt>
                <c:pt idx="945">
                  <c:v>41.57</c:v>
                </c:pt>
                <c:pt idx="946">
                  <c:v>41.259998000000003</c:v>
                </c:pt>
                <c:pt idx="947">
                  <c:v>41.400002000000001</c:v>
                </c:pt>
                <c:pt idx="948">
                  <c:v>41.540000999999997</c:v>
                </c:pt>
                <c:pt idx="949">
                  <c:v>41.560001</c:v>
                </c:pt>
                <c:pt idx="950">
                  <c:v>41.900002000000001</c:v>
                </c:pt>
                <c:pt idx="951">
                  <c:v>42.02</c:v>
                </c:pt>
                <c:pt idx="952">
                  <c:v>41.25</c:v>
                </c:pt>
                <c:pt idx="953">
                  <c:v>40.580002</c:v>
                </c:pt>
                <c:pt idx="954">
                  <c:v>40.619999</c:v>
                </c:pt>
                <c:pt idx="955">
                  <c:v>40.529998999999997</c:v>
                </c:pt>
                <c:pt idx="956">
                  <c:v>40.439999</c:v>
                </c:pt>
                <c:pt idx="957">
                  <c:v>41.200001</c:v>
                </c:pt>
                <c:pt idx="958">
                  <c:v>41.23</c:v>
                </c:pt>
                <c:pt idx="959">
                  <c:v>41.459999000000003</c:v>
                </c:pt>
                <c:pt idx="960">
                  <c:v>41.599997999999999</c:v>
                </c:pt>
                <c:pt idx="961">
                  <c:v>41.66</c:v>
                </c:pt>
                <c:pt idx="962">
                  <c:v>41.779998999999997</c:v>
                </c:pt>
                <c:pt idx="963">
                  <c:v>41.669998</c:v>
                </c:pt>
                <c:pt idx="964">
                  <c:v>41.959999000000003</c:v>
                </c:pt>
                <c:pt idx="965">
                  <c:v>42.16</c:v>
                </c:pt>
                <c:pt idx="966">
                  <c:v>42.470001000000003</c:v>
                </c:pt>
                <c:pt idx="967">
                  <c:v>42.48</c:v>
                </c:pt>
                <c:pt idx="968">
                  <c:v>42.18</c:v>
                </c:pt>
                <c:pt idx="969">
                  <c:v>41.990001999999997</c:v>
                </c:pt>
                <c:pt idx="970">
                  <c:v>41.990001999999997</c:v>
                </c:pt>
                <c:pt idx="971">
                  <c:v>42.029998999999997</c:v>
                </c:pt>
                <c:pt idx="972">
                  <c:v>42.290000999999997</c:v>
                </c:pt>
                <c:pt idx="973">
                  <c:v>42.029998999999997</c:v>
                </c:pt>
                <c:pt idx="974">
                  <c:v>41.970001000000003</c:v>
                </c:pt>
                <c:pt idx="975">
                  <c:v>42.119999</c:v>
                </c:pt>
                <c:pt idx="976">
                  <c:v>42.25</c:v>
                </c:pt>
                <c:pt idx="977">
                  <c:v>42.029998999999997</c:v>
                </c:pt>
                <c:pt idx="978">
                  <c:v>42.18</c:v>
                </c:pt>
                <c:pt idx="979">
                  <c:v>42.5</c:v>
                </c:pt>
                <c:pt idx="980">
                  <c:v>42.380001</c:v>
                </c:pt>
                <c:pt idx="981">
                  <c:v>42.169998</c:v>
                </c:pt>
                <c:pt idx="982">
                  <c:v>42.119999</c:v>
                </c:pt>
                <c:pt idx="983">
                  <c:v>42.32</c:v>
                </c:pt>
                <c:pt idx="984">
                  <c:v>42.43</c:v>
                </c:pt>
                <c:pt idx="985">
                  <c:v>42.419998</c:v>
                </c:pt>
                <c:pt idx="986">
                  <c:v>42.599997999999999</c:v>
                </c:pt>
                <c:pt idx="987">
                  <c:v>42.439999</c:v>
                </c:pt>
                <c:pt idx="988">
                  <c:v>42.41</c:v>
                </c:pt>
                <c:pt idx="989">
                  <c:v>42.68</c:v>
                </c:pt>
                <c:pt idx="990">
                  <c:v>42.57</c:v>
                </c:pt>
                <c:pt idx="991">
                  <c:v>42.669998</c:v>
                </c:pt>
                <c:pt idx="992">
                  <c:v>42.610000999999997</c:v>
                </c:pt>
                <c:pt idx="993">
                  <c:v>42.689999</c:v>
                </c:pt>
                <c:pt idx="994">
                  <c:v>42.66</c:v>
                </c:pt>
                <c:pt idx="995">
                  <c:v>42.939999</c:v>
                </c:pt>
                <c:pt idx="996">
                  <c:v>42.790000999999997</c:v>
                </c:pt>
                <c:pt idx="997">
                  <c:v>43.07</c:v>
                </c:pt>
                <c:pt idx="998">
                  <c:v>43.48</c:v>
                </c:pt>
                <c:pt idx="999">
                  <c:v>43.23</c:v>
                </c:pt>
                <c:pt idx="1000">
                  <c:v>43.09</c:v>
                </c:pt>
                <c:pt idx="1001">
                  <c:v>43.07</c:v>
                </c:pt>
                <c:pt idx="1002">
                  <c:v>43.279998999999997</c:v>
                </c:pt>
                <c:pt idx="1003">
                  <c:v>43.110000999999997</c:v>
                </c:pt>
                <c:pt idx="1004">
                  <c:v>43.240001999999997</c:v>
                </c:pt>
                <c:pt idx="1005">
                  <c:v>43.009998000000003</c:v>
                </c:pt>
                <c:pt idx="1006">
                  <c:v>43.150002000000001</c:v>
                </c:pt>
                <c:pt idx="1007">
                  <c:v>43.220001000000003</c:v>
                </c:pt>
                <c:pt idx="1008">
                  <c:v>43.389999000000003</c:v>
                </c:pt>
                <c:pt idx="1009">
                  <c:v>43.32</c:v>
                </c:pt>
                <c:pt idx="1010">
                  <c:v>43.66</c:v>
                </c:pt>
                <c:pt idx="1011">
                  <c:v>43.689999</c:v>
                </c:pt>
                <c:pt idx="1012">
                  <c:v>43.889999000000003</c:v>
                </c:pt>
                <c:pt idx="1013">
                  <c:v>43.509998000000003</c:v>
                </c:pt>
                <c:pt idx="1014">
                  <c:v>43.57</c:v>
                </c:pt>
                <c:pt idx="1015">
                  <c:v>43.669998</c:v>
                </c:pt>
                <c:pt idx="1016">
                  <c:v>43.59</c:v>
                </c:pt>
                <c:pt idx="1017">
                  <c:v>43.73</c:v>
                </c:pt>
                <c:pt idx="1018">
                  <c:v>43.849997999999999</c:v>
                </c:pt>
                <c:pt idx="1019">
                  <c:v>43.93</c:v>
                </c:pt>
                <c:pt idx="1020">
                  <c:v>43.799999</c:v>
                </c:pt>
                <c:pt idx="1021">
                  <c:v>43.900002000000001</c:v>
                </c:pt>
                <c:pt idx="1022">
                  <c:v>44.18</c:v>
                </c:pt>
                <c:pt idx="1023">
                  <c:v>44.389999000000003</c:v>
                </c:pt>
                <c:pt idx="1024">
                  <c:v>45.029998999999997</c:v>
                </c:pt>
                <c:pt idx="1025">
                  <c:v>45.41</c:v>
                </c:pt>
                <c:pt idx="1026">
                  <c:v>45.389999000000003</c:v>
                </c:pt>
                <c:pt idx="1027">
                  <c:v>45.43</c:v>
                </c:pt>
                <c:pt idx="1028">
                  <c:v>45.470001000000003</c:v>
                </c:pt>
                <c:pt idx="1029">
                  <c:v>45.790000999999997</c:v>
                </c:pt>
                <c:pt idx="1030">
                  <c:v>45.889999000000003</c:v>
                </c:pt>
                <c:pt idx="1031">
                  <c:v>45.990001999999997</c:v>
                </c:pt>
                <c:pt idx="1032">
                  <c:v>45.98</c:v>
                </c:pt>
                <c:pt idx="1033">
                  <c:v>45.509998000000003</c:v>
                </c:pt>
                <c:pt idx="1034">
                  <c:v>45.130001</c:v>
                </c:pt>
                <c:pt idx="1035">
                  <c:v>45.32</c:v>
                </c:pt>
                <c:pt idx="1036">
                  <c:v>45.330002</c:v>
                </c:pt>
                <c:pt idx="1037">
                  <c:v>45.029998999999997</c:v>
                </c:pt>
                <c:pt idx="1038">
                  <c:v>45.299999</c:v>
                </c:pt>
                <c:pt idx="1039">
                  <c:v>45.25</c:v>
                </c:pt>
                <c:pt idx="1040">
                  <c:v>45.310001</c:v>
                </c:pt>
                <c:pt idx="1041">
                  <c:v>45.380001</c:v>
                </c:pt>
                <c:pt idx="1042">
                  <c:v>45.610000999999997</c:v>
                </c:pt>
                <c:pt idx="1043">
                  <c:v>45.220001000000003</c:v>
                </c:pt>
                <c:pt idx="1044">
                  <c:v>45.07</c:v>
                </c:pt>
                <c:pt idx="1045">
                  <c:v>45.25</c:v>
                </c:pt>
                <c:pt idx="1046">
                  <c:v>45.43</c:v>
                </c:pt>
                <c:pt idx="1047">
                  <c:v>45.049999</c:v>
                </c:pt>
                <c:pt idx="1048">
                  <c:v>45.32</c:v>
                </c:pt>
                <c:pt idx="1049">
                  <c:v>44.830002</c:v>
                </c:pt>
                <c:pt idx="1050">
                  <c:v>44.849997999999999</c:v>
                </c:pt>
                <c:pt idx="1051">
                  <c:v>44.759998000000003</c:v>
                </c:pt>
                <c:pt idx="1052">
                  <c:v>44.82</c:v>
                </c:pt>
                <c:pt idx="1053">
                  <c:v>44.400002000000001</c:v>
                </c:pt>
                <c:pt idx="1054">
                  <c:v>44.389999000000003</c:v>
                </c:pt>
                <c:pt idx="1055">
                  <c:v>44.380001</c:v>
                </c:pt>
                <c:pt idx="1056">
                  <c:v>44.330002</c:v>
                </c:pt>
                <c:pt idx="1057">
                  <c:v>44.509998000000003</c:v>
                </c:pt>
                <c:pt idx="1058">
                  <c:v>44.43</c:v>
                </c:pt>
                <c:pt idx="1059">
                  <c:v>44.68</c:v>
                </c:pt>
                <c:pt idx="1060">
                  <c:v>44.73</c:v>
                </c:pt>
                <c:pt idx="1061">
                  <c:v>44.669998</c:v>
                </c:pt>
                <c:pt idx="1062">
                  <c:v>44.830002</c:v>
                </c:pt>
                <c:pt idx="1063">
                  <c:v>44.82</c:v>
                </c:pt>
                <c:pt idx="1064">
                  <c:v>45.029998999999997</c:v>
                </c:pt>
                <c:pt idx="1065">
                  <c:v>44.84</c:v>
                </c:pt>
                <c:pt idx="1066">
                  <c:v>45.240001999999997</c:v>
                </c:pt>
                <c:pt idx="1067">
                  <c:v>45.740001999999997</c:v>
                </c:pt>
                <c:pt idx="1068">
                  <c:v>46.119999</c:v>
                </c:pt>
                <c:pt idx="1069">
                  <c:v>46.009998000000003</c:v>
                </c:pt>
                <c:pt idx="1070">
                  <c:v>45.84</c:v>
                </c:pt>
                <c:pt idx="1071">
                  <c:v>45.700001</c:v>
                </c:pt>
                <c:pt idx="1072">
                  <c:v>45.59</c:v>
                </c:pt>
                <c:pt idx="1073">
                  <c:v>45.669998</c:v>
                </c:pt>
                <c:pt idx="1074">
                  <c:v>45.5</c:v>
                </c:pt>
                <c:pt idx="1075">
                  <c:v>45.639999000000003</c:v>
                </c:pt>
                <c:pt idx="1076">
                  <c:v>45.599997999999999</c:v>
                </c:pt>
                <c:pt idx="1077">
                  <c:v>45.59</c:v>
                </c:pt>
                <c:pt idx="1078">
                  <c:v>45.740001999999997</c:v>
                </c:pt>
                <c:pt idx="1079">
                  <c:v>45.59</c:v>
                </c:pt>
                <c:pt idx="1080">
                  <c:v>45.799999</c:v>
                </c:pt>
                <c:pt idx="1081">
                  <c:v>46.189999</c:v>
                </c:pt>
                <c:pt idx="1082">
                  <c:v>46.200001</c:v>
                </c:pt>
                <c:pt idx="1083">
                  <c:v>45.860000999999997</c:v>
                </c:pt>
                <c:pt idx="1084">
                  <c:v>45.669998</c:v>
                </c:pt>
                <c:pt idx="1085">
                  <c:v>45.68</c:v>
                </c:pt>
                <c:pt idx="1086">
                  <c:v>45.599997999999999</c:v>
                </c:pt>
                <c:pt idx="1087">
                  <c:v>45.540000999999997</c:v>
                </c:pt>
                <c:pt idx="1088">
                  <c:v>45.41</c:v>
                </c:pt>
                <c:pt idx="1089">
                  <c:v>45.57</c:v>
                </c:pt>
                <c:pt idx="1090">
                  <c:v>45.419998</c:v>
                </c:pt>
                <c:pt idx="1091">
                  <c:v>45.450001</c:v>
                </c:pt>
                <c:pt idx="1092">
                  <c:v>45.389999000000003</c:v>
                </c:pt>
                <c:pt idx="1093">
                  <c:v>45.549999</c:v>
                </c:pt>
                <c:pt idx="1094">
                  <c:v>45.779998999999997</c:v>
                </c:pt>
                <c:pt idx="1095">
                  <c:v>45.919998</c:v>
                </c:pt>
                <c:pt idx="1096">
                  <c:v>45.959999000000003</c:v>
                </c:pt>
                <c:pt idx="1097">
                  <c:v>46.279998999999997</c:v>
                </c:pt>
                <c:pt idx="1098">
                  <c:v>46.299999</c:v>
                </c:pt>
                <c:pt idx="1099">
                  <c:v>46.52</c:v>
                </c:pt>
                <c:pt idx="1100">
                  <c:v>46.720001000000003</c:v>
                </c:pt>
                <c:pt idx="1101">
                  <c:v>46.869999</c:v>
                </c:pt>
                <c:pt idx="1102">
                  <c:v>46.110000999999997</c:v>
                </c:pt>
                <c:pt idx="1103">
                  <c:v>46.18</c:v>
                </c:pt>
                <c:pt idx="1104">
                  <c:v>46.110000999999997</c:v>
                </c:pt>
                <c:pt idx="1105">
                  <c:v>45.98</c:v>
                </c:pt>
                <c:pt idx="1106">
                  <c:v>45.779998999999997</c:v>
                </c:pt>
                <c:pt idx="1107">
                  <c:v>45.400002000000001</c:v>
                </c:pt>
                <c:pt idx="1108">
                  <c:v>45.490001999999997</c:v>
                </c:pt>
                <c:pt idx="1109">
                  <c:v>45.689999</c:v>
                </c:pt>
                <c:pt idx="1110">
                  <c:v>45.57</c:v>
                </c:pt>
                <c:pt idx="1111">
                  <c:v>44.639999000000003</c:v>
                </c:pt>
                <c:pt idx="1112">
                  <c:v>44.91</c:v>
                </c:pt>
                <c:pt idx="1113">
                  <c:v>45.009998000000003</c:v>
                </c:pt>
                <c:pt idx="1114">
                  <c:v>44.799999</c:v>
                </c:pt>
                <c:pt idx="1115">
                  <c:v>45.189999</c:v>
                </c:pt>
                <c:pt idx="1116">
                  <c:v>45.5</c:v>
                </c:pt>
                <c:pt idx="1117">
                  <c:v>45.52</c:v>
                </c:pt>
                <c:pt idx="1118">
                  <c:v>45.490001999999997</c:v>
                </c:pt>
                <c:pt idx="1119">
                  <c:v>45.41</c:v>
                </c:pt>
                <c:pt idx="1120">
                  <c:v>45.869999</c:v>
                </c:pt>
                <c:pt idx="1121">
                  <c:v>46.099997999999999</c:v>
                </c:pt>
                <c:pt idx="1122">
                  <c:v>46.110000999999997</c:v>
                </c:pt>
                <c:pt idx="1123">
                  <c:v>46.18</c:v>
                </c:pt>
                <c:pt idx="1124">
                  <c:v>46.619999</c:v>
                </c:pt>
                <c:pt idx="1125">
                  <c:v>46.52</c:v>
                </c:pt>
                <c:pt idx="1126">
                  <c:v>46.400002000000001</c:v>
                </c:pt>
                <c:pt idx="1127">
                  <c:v>46.59</c:v>
                </c:pt>
                <c:pt idx="1128">
                  <c:v>46.380001</c:v>
                </c:pt>
                <c:pt idx="1129">
                  <c:v>46.32</c:v>
                </c:pt>
                <c:pt idx="1130">
                  <c:v>46.18</c:v>
                </c:pt>
                <c:pt idx="1131">
                  <c:v>46.049999</c:v>
                </c:pt>
                <c:pt idx="1132">
                  <c:v>46.23</c:v>
                </c:pt>
                <c:pt idx="1133">
                  <c:v>46.07</c:v>
                </c:pt>
                <c:pt idx="1134">
                  <c:v>45.860000999999997</c:v>
                </c:pt>
                <c:pt idx="1135">
                  <c:v>45.98</c:v>
                </c:pt>
                <c:pt idx="1136">
                  <c:v>45.799999</c:v>
                </c:pt>
                <c:pt idx="1137">
                  <c:v>45.880001</c:v>
                </c:pt>
                <c:pt idx="1138">
                  <c:v>45.970001000000003</c:v>
                </c:pt>
                <c:pt idx="1139">
                  <c:v>45.470001000000003</c:v>
                </c:pt>
                <c:pt idx="1140">
                  <c:v>45.939999</c:v>
                </c:pt>
                <c:pt idx="1141">
                  <c:v>46.18</c:v>
                </c:pt>
                <c:pt idx="1142">
                  <c:v>46.23</c:v>
                </c:pt>
                <c:pt idx="1143">
                  <c:v>46.540000999999997</c:v>
                </c:pt>
                <c:pt idx="1144">
                  <c:v>46.720001000000003</c:v>
                </c:pt>
                <c:pt idx="1145">
                  <c:v>47.43</c:v>
                </c:pt>
                <c:pt idx="1146">
                  <c:v>46.810001</c:v>
                </c:pt>
                <c:pt idx="1147">
                  <c:v>46.549999</c:v>
                </c:pt>
                <c:pt idx="1148">
                  <c:v>45.709999000000003</c:v>
                </c:pt>
                <c:pt idx="1149">
                  <c:v>45.459999000000003</c:v>
                </c:pt>
                <c:pt idx="1150">
                  <c:v>45.779998999999997</c:v>
                </c:pt>
                <c:pt idx="1151">
                  <c:v>45.84</c:v>
                </c:pt>
                <c:pt idx="1152">
                  <c:v>45.880001</c:v>
                </c:pt>
                <c:pt idx="1153">
                  <c:v>45.900002000000001</c:v>
                </c:pt>
                <c:pt idx="1154">
                  <c:v>45.830002</c:v>
                </c:pt>
                <c:pt idx="1155">
                  <c:v>45.5</c:v>
                </c:pt>
                <c:pt idx="1156">
                  <c:v>45.77</c:v>
                </c:pt>
                <c:pt idx="1157">
                  <c:v>45.970001000000003</c:v>
                </c:pt>
                <c:pt idx="1158">
                  <c:v>46.23</c:v>
                </c:pt>
                <c:pt idx="1159">
                  <c:v>46.259998000000003</c:v>
                </c:pt>
                <c:pt idx="1160">
                  <c:v>46.450001</c:v>
                </c:pt>
                <c:pt idx="1161">
                  <c:v>45.779998999999997</c:v>
                </c:pt>
                <c:pt idx="1162">
                  <c:v>45.310001</c:v>
                </c:pt>
                <c:pt idx="1163">
                  <c:v>45.330002</c:v>
                </c:pt>
                <c:pt idx="1164">
                  <c:v>45.290000999999997</c:v>
                </c:pt>
                <c:pt idx="1165">
                  <c:v>45.900002000000001</c:v>
                </c:pt>
                <c:pt idx="1166">
                  <c:v>46.029998999999997</c:v>
                </c:pt>
                <c:pt idx="1167">
                  <c:v>46.189999</c:v>
                </c:pt>
                <c:pt idx="1168">
                  <c:v>45.93</c:v>
                </c:pt>
                <c:pt idx="1169">
                  <c:v>46.130001</c:v>
                </c:pt>
                <c:pt idx="1170">
                  <c:v>46.080002</c:v>
                </c:pt>
                <c:pt idx="1171">
                  <c:v>45.599997999999999</c:v>
                </c:pt>
                <c:pt idx="1172">
                  <c:v>45.59</c:v>
                </c:pt>
                <c:pt idx="1173">
                  <c:v>45.810001</c:v>
                </c:pt>
                <c:pt idx="1174">
                  <c:v>45.93</c:v>
                </c:pt>
                <c:pt idx="1175">
                  <c:v>45.720001000000003</c:v>
                </c:pt>
                <c:pt idx="1176">
                  <c:v>45.880001</c:v>
                </c:pt>
                <c:pt idx="1177">
                  <c:v>45.540000999999997</c:v>
                </c:pt>
                <c:pt idx="1178">
                  <c:v>45.439999</c:v>
                </c:pt>
                <c:pt idx="1179">
                  <c:v>46.080002</c:v>
                </c:pt>
                <c:pt idx="1180">
                  <c:v>46.07</c:v>
                </c:pt>
                <c:pt idx="1181">
                  <c:v>46</c:v>
                </c:pt>
                <c:pt idx="1182">
                  <c:v>46.23</c:v>
                </c:pt>
                <c:pt idx="1183">
                  <c:v>46.07</c:v>
                </c:pt>
                <c:pt idx="1184">
                  <c:v>46.040000999999997</c:v>
                </c:pt>
                <c:pt idx="1185">
                  <c:v>46.150002000000001</c:v>
                </c:pt>
                <c:pt idx="1186">
                  <c:v>46.529998999999997</c:v>
                </c:pt>
                <c:pt idx="1187">
                  <c:v>46.82</c:v>
                </c:pt>
                <c:pt idx="1188">
                  <c:v>46.880001</c:v>
                </c:pt>
                <c:pt idx="1189">
                  <c:v>47.16</c:v>
                </c:pt>
                <c:pt idx="1190">
                  <c:v>47.380001</c:v>
                </c:pt>
                <c:pt idx="1191">
                  <c:v>47.450001</c:v>
                </c:pt>
                <c:pt idx="1192">
                  <c:v>47.830002</c:v>
                </c:pt>
                <c:pt idx="1193">
                  <c:v>47.84</c:v>
                </c:pt>
                <c:pt idx="1194">
                  <c:v>48.529998999999997</c:v>
                </c:pt>
                <c:pt idx="1195">
                  <c:v>47.700001</c:v>
                </c:pt>
                <c:pt idx="1196">
                  <c:v>47.41</c:v>
                </c:pt>
                <c:pt idx="1197">
                  <c:v>47.59</c:v>
                </c:pt>
                <c:pt idx="1198">
                  <c:v>47.450001</c:v>
                </c:pt>
                <c:pt idx="1199">
                  <c:v>46.73</c:v>
                </c:pt>
                <c:pt idx="1200">
                  <c:v>44.889999000000003</c:v>
                </c:pt>
                <c:pt idx="1201">
                  <c:v>44.669998</c:v>
                </c:pt>
                <c:pt idx="1202">
                  <c:v>44.560001</c:v>
                </c:pt>
                <c:pt idx="1203">
                  <c:v>43.099997999999999</c:v>
                </c:pt>
                <c:pt idx="1204">
                  <c:v>43.130001</c:v>
                </c:pt>
                <c:pt idx="1205">
                  <c:v>43.970001000000003</c:v>
                </c:pt>
                <c:pt idx="1206">
                  <c:v>44.189999</c:v>
                </c:pt>
                <c:pt idx="1207">
                  <c:v>44.099997999999999</c:v>
                </c:pt>
                <c:pt idx="1208">
                  <c:v>44.779998999999997</c:v>
                </c:pt>
                <c:pt idx="1209">
                  <c:v>44.98</c:v>
                </c:pt>
                <c:pt idx="1210">
                  <c:v>43.990001999999997</c:v>
                </c:pt>
                <c:pt idx="1211">
                  <c:v>43.34</c:v>
                </c:pt>
                <c:pt idx="1212">
                  <c:v>43.52</c:v>
                </c:pt>
                <c:pt idx="1213">
                  <c:v>44.040000999999997</c:v>
                </c:pt>
                <c:pt idx="1214">
                  <c:v>44.029998999999997</c:v>
                </c:pt>
                <c:pt idx="1215">
                  <c:v>43.619999</c:v>
                </c:pt>
                <c:pt idx="1216">
                  <c:v>43.220001000000003</c:v>
                </c:pt>
                <c:pt idx="1217">
                  <c:v>43.43</c:v>
                </c:pt>
                <c:pt idx="1218">
                  <c:v>43.720001000000003</c:v>
                </c:pt>
                <c:pt idx="1219">
                  <c:v>43.889999000000003</c:v>
                </c:pt>
                <c:pt idx="1220">
                  <c:v>43.93</c:v>
                </c:pt>
                <c:pt idx="1221">
                  <c:v>43.82</c:v>
                </c:pt>
                <c:pt idx="1222">
                  <c:v>44.450001</c:v>
                </c:pt>
                <c:pt idx="1223">
                  <c:v>44.82</c:v>
                </c:pt>
                <c:pt idx="1224">
                  <c:v>44.529998999999997</c:v>
                </c:pt>
                <c:pt idx="1225">
                  <c:v>44.57</c:v>
                </c:pt>
                <c:pt idx="1226">
                  <c:v>43.779998999999997</c:v>
                </c:pt>
                <c:pt idx="1227">
                  <c:v>43.669998</c:v>
                </c:pt>
                <c:pt idx="1228">
                  <c:v>43.459999000000003</c:v>
                </c:pt>
                <c:pt idx="1229">
                  <c:v>43.259998000000003</c:v>
                </c:pt>
                <c:pt idx="1230">
                  <c:v>43.16</c:v>
                </c:pt>
                <c:pt idx="1231">
                  <c:v>43</c:v>
                </c:pt>
                <c:pt idx="1232">
                  <c:v>42.759998000000003</c:v>
                </c:pt>
                <c:pt idx="1233">
                  <c:v>42.330002</c:v>
                </c:pt>
                <c:pt idx="1234">
                  <c:v>42.689999</c:v>
                </c:pt>
                <c:pt idx="1235">
                  <c:v>42.889999000000003</c:v>
                </c:pt>
                <c:pt idx="1236">
                  <c:v>43.32</c:v>
                </c:pt>
                <c:pt idx="1237">
                  <c:v>43.43</c:v>
                </c:pt>
                <c:pt idx="1238">
                  <c:v>42.669998</c:v>
                </c:pt>
                <c:pt idx="1239">
                  <c:v>43.380001</c:v>
                </c:pt>
                <c:pt idx="1240">
                  <c:v>44.240001999999997</c:v>
                </c:pt>
                <c:pt idx="1241">
                  <c:v>44.400002000000001</c:v>
                </c:pt>
                <c:pt idx="1242">
                  <c:v>43.919998</c:v>
                </c:pt>
                <c:pt idx="1243">
                  <c:v>43.830002</c:v>
                </c:pt>
                <c:pt idx="1244">
                  <c:v>43.990001999999997</c:v>
                </c:pt>
                <c:pt idx="1245">
                  <c:v>43.990001999999997</c:v>
                </c:pt>
                <c:pt idx="1246">
                  <c:v>44.029998999999997</c:v>
                </c:pt>
                <c:pt idx="1247">
                  <c:v>44.509998000000003</c:v>
                </c:pt>
                <c:pt idx="1248">
                  <c:v>44.68</c:v>
                </c:pt>
                <c:pt idx="1249">
                  <c:v>44.880001</c:v>
                </c:pt>
                <c:pt idx="1250">
                  <c:v>44.509998000000003</c:v>
                </c:pt>
                <c:pt idx="1251">
                  <c:v>44.310001</c:v>
                </c:pt>
                <c:pt idx="1252">
                  <c:v>43.740001999999997</c:v>
                </c:pt>
                <c:pt idx="1253">
                  <c:v>43.98</c:v>
                </c:pt>
                <c:pt idx="1254">
                  <c:v>43.07</c:v>
                </c:pt>
                <c:pt idx="1255">
                  <c:v>42.43</c:v>
                </c:pt>
                <c:pt idx="1256">
                  <c:v>42.75</c:v>
                </c:pt>
                <c:pt idx="1257">
                  <c:v>43.310001</c:v>
                </c:pt>
                <c:pt idx="1258">
                  <c:v>43.209999000000003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D-894A-AE3D-EBF911C7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24399"/>
        <c:axId val="1588826079"/>
      </c:lineChart>
      <c:dateAx>
        <c:axId val="15888243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26079"/>
        <c:crosses val="autoZero"/>
        <c:auto val="1"/>
        <c:lblOffset val="100"/>
        <c:baseTimeUnit val="days"/>
      </c:dateAx>
      <c:valAx>
        <c:axId val="1588826079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Среднесрочный!$E$1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Среднесрочный!$A$2:$A$263</c:f>
              <c:numCache>
                <c:formatCode>m/d/yy</c:formatCode>
                <c:ptCount val="262"/>
                <c:pt idx="0">
                  <c:v>41393</c:v>
                </c:pt>
                <c:pt idx="1">
                  <c:v>41400</c:v>
                </c:pt>
                <c:pt idx="2">
                  <c:v>41407</c:v>
                </c:pt>
                <c:pt idx="3">
                  <c:v>41414</c:v>
                </c:pt>
                <c:pt idx="4">
                  <c:v>41421</c:v>
                </c:pt>
                <c:pt idx="5">
                  <c:v>41428</c:v>
                </c:pt>
                <c:pt idx="6">
                  <c:v>41435</c:v>
                </c:pt>
                <c:pt idx="7">
                  <c:v>41442</c:v>
                </c:pt>
                <c:pt idx="8">
                  <c:v>41449</c:v>
                </c:pt>
                <c:pt idx="9">
                  <c:v>41456</c:v>
                </c:pt>
                <c:pt idx="10">
                  <c:v>41463</c:v>
                </c:pt>
                <c:pt idx="11">
                  <c:v>41470</c:v>
                </c:pt>
                <c:pt idx="12">
                  <c:v>41477</c:v>
                </c:pt>
                <c:pt idx="13">
                  <c:v>41484</c:v>
                </c:pt>
                <c:pt idx="14">
                  <c:v>41491</c:v>
                </c:pt>
                <c:pt idx="15">
                  <c:v>41498</c:v>
                </c:pt>
                <c:pt idx="16">
                  <c:v>41505</c:v>
                </c:pt>
                <c:pt idx="17">
                  <c:v>41512</c:v>
                </c:pt>
                <c:pt idx="18">
                  <c:v>41519</c:v>
                </c:pt>
                <c:pt idx="19">
                  <c:v>41526</c:v>
                </c:pt>
                <c:pt idx="20">
                  <c:v>41533</c:v>
                </c:pt>
                <c:pt idx="21">
                  <c:v>41540</c:v>
                </c:pt>
                <c:pt idx="22">
                  <c:v>41547</c:v>
                </c:pt>
                <c:pt idx="23">
                  <c:v>41554</c:v>
                </c:pt>
                <c:pt idx="24">
                  <c:v>41561</c:v>
                </c:pt>
                <c:pt idx="25">
                  <c:v>41568</c:v>
                </c:pt>
                <c:pt idx="26">
                  <c:v>41575</c:v>
                </c:pt>
                <c:pt idx="27">
                  <c:v>41582</c:v>
                </c:pt>
                <c:pt idx="28">
                  <c:v>41589</c:v>
                </c:pt>
                <c:pt idx="29">
                  <c:v>41596</c:v>
                </c:pt>
                <c:pt idx="30">
                  <c:v>41603</c:v>
                </c:pt>
                <c:pt idx="31">
                  <c:v>41610</c:v>
                </c:pt>
                <c:pt idx="32">
                  <c:v>41617</c:v>
                </c:pt>
                <c:pt idx="33">
                  <c:v>41624</c:v>
                </c:pt>
                <c:pt idx="34">
                  <c:v>41631</c:v>
                </c:pt>
                <c:pt idx="35">
                  <c:v>41638</c:v>
                </c:pt>
                <c:pt idx="36">
                  <c:v>41645</c:v>
                </c:pt>
                <c:pt idx="37">
                  <c:v>41652</c:v>
                </c:pt>
                <c:pt idx="38">
                  <c:v>41659</c:v>
                </c:pt>
                <c:pt idx="39">
                  <c:v>41666</c:v>
                </c:pt>
                <c:pt idx="40">
                  <c:v>41673</c:v>
                </c:pt>
                <c:pt idx="41">
                  <c:v>41680</c:v>
                </c:pt>
                <c:pt idx="42">
                  <c:v>41687</c:v>
                </c:pt>
                <c:pt idx="43">
                  <c:v>41694</c:v>
                </c:pt>
                <c:pt idx="44">
                  <c:v>41701</c:v>
                </c:pt>
                <c:pt idx="45">
                  <c:v>41708</c:v>
                </c:pt>
                <c:pt idx="46">
                  <c:v>41715</c:v>
                </c:pt>
                <c:pt idx="47">
                  <c:v>41722</c:v>
                </c:pt>
                <c:pt idx="48">
                  <c:v>41729</c:v>
                </c:pt>
                <c:pt idx="49">
                  <c:v>41736</c:v>
                </c:pt>
                <c:pt idx="50">
                  <c:v>41743</c:v>
                </c:pt>
                <c:pt idx="51">
                  <c:v>41750</c:v>
                </c:pt>
                <c:pt idx="52">
                  <c:v>41757</c:v>
                </c:pt>
                <c:pt idx="53">
                  <c:v>41764</c:v>
                </c:pt>
                <c:pt idx="54">
                  <c:v>41771</c:v>
                </c:pt>
                <c:pt idx="55">
                  <c:v>41778</c:v>
                </c:pt>
                <c:pt idx="56">
                  <c:v>41785</c:v>
                </c:pt>
                <c:pt idx="57">
                  <c:v>41792</c:v>
                </c:pt>
                <c:pt idx="58">
                  <c:v>41799</c:v>
                </c:pt>
                <c:pt idx="59">
                  <c:v>41806</c:v>
                </c:pt>
                <c:pt idx="60">
                  <c:v>41813</c:v>
                </c:pt>
                <c:pt idx="61">
                  <c:v>41820</c:v>
                </c:pt>
                <c:pt idx="62">
                  <c:v>41827</c:v>
                </c:pt>
                <c:pt idx="63">
                  <c:v>41834</c:v>
                </c:pt>
                <c:pt idx="64">
                  <c:v>41841</c:v>
                </c:pt>
                <c:pt idx="65">
                  <c:v>41848</c:v>
                </c:pt>
                <c:pt idx="66">
                  <c:v>41855</c:v>
                </c:pt>
                <c:pt idx="67">
                  <c:v>41862</c:v>
                </c:pt>
                <c:pt idx="68">
                  <c:v>41869</c:v>
                </c:pt>
                <c:pt idx="69">
                  <c:v>41876</c:v>
                </c:pt>
                <c:pt idx="70">
                  <c:v>41883</c:v>
                </c:pt>
                <c:pt idx="71">
                  <c:v>41890</c:v>
                </c:pt>
                <c:pt idx="72">
                  <c:v>41897</c:v>
                </c:pt>
                <c:pt idx="73">
                  <c:v>41904</c:v>
                </c:pt>
                <c:pt idx="74">
                  <c:v>41911</c:v>
                </c:pt>
                <c:pt idx="75">
                  <c:v>41918</c:v>
                </c:pt>
                <c:pt idx="76">
                  <c:v>41925</c:v>
                </c:pt>
                <c:pt idx="77">
                  <c:v>41932</c:v>
                </c:pt>
                <c:pt idx="78">
                  <c:v>41939</c:v>
                </c:pt>
                <c:pt idx="79">
                  <c:v>41946</c:v>
                </c:pt>
                <c:pt idx="80">
                  <c:v>41953</c:v>
                </c:pt>
                <c:pt idx="81">
                  <c:v>41960</c:v>
                </c:pt>
                <c:pt idx="82">
                  <c:v>41967</c:v>
                </c:pt>
                <c:pt idx="83">
                  <c:v>41974</c:v>
                </c:pt>
                <c:pt idx="84">
                  <c:v>41981</c:v>
                </c:pt>
                <c:pt idx="85">
                  <c:v>41988</c:v>
                </c:pt>
                <c:pt idx="86">
                  <c:v>41995</c:v>
                </c:pt>
                <c:pt idx="87">
                  <c:v>42002</c:v>
                </c:pt>
                <c:pt idx="88">
                  <c:v>42009</c:v>
                </c:pt>
                <c:pt idx="89">
                  <c:v>42016</c:v>
                </c:pt>
                <c:pt idx="90">
                  <c:v>42023</c:v>
                </c:pt>
                <c:pt idx="91">
                  <c:v>42030</c:v>
                </c:pt>
                <c:pt idx="92">
                  <c:v>42037</c:v>
                </c:pt>
                <c:pt idx="93">
                  <c:v>42044</c:v>
                </c:pt>
                <c:pt idx="94">
                  <c:v>42051</c:v>
                </c:pt>
                <c:pt idx="95">
                  <c:v>42058</c:v>
                </c:pt>
                <c:pt idx="96">
                  <c:v>42065</c:v>
                </c:pt>
                <c:pt idx="97">
                  <c:v>42072</c:v>
                </c:pt>
                <c:pt idx="98">
                  <c:v>42079</c:v>
                </c:pt>
                <c:pt idx="99">
                  <c:v>42086</c:v>
                </c:pt>
                <c:pt idx="100">
                  <c:v>42093</c:v>
                </c:pt>
                <c:pt idx="101">
                  <c:v>42100</c:v>
                </c:pt>
                <c:pt idx="102">
                  <c:v>42107</c:v>
                </c:pt>
                <c:pt idx="103">
                  <c:v>42114</c:v>
                </c:pt>
                <c:pt idx="104">
                  <c:v>42121</c:v>
                </c:pt>
                <c:pt idx="105">
                  <c:v>42128</c:v>
                </c:pt>
                <c:pt idx="106">
                  <c:v>42135</c:v>
                </c:pt>
                <c:pt idx="107">
                  <c:v>42142</c:v>
                </c:pt>
                <c:pt idx="108">
                  <c:v>42149</c:v>
                </c:pt>
                <c:pt idx="109">
                  <c:v>42156</c:v>
                </c:pt>
                <c:pt idx="110">
                  <c:v>42163</c:v>
                </c:pt>
                <c:pt idx="111">
                  <c:v>42170</c:v>
                </c:pt>
                <c:pt idx="112">
                  <c:v>42177</c:v>
                </c:pt>
                <c:pt idx="113">
                  <c:v>42184</c:v>
                </c:pt>
                <c:pt idx="114">
                  <c:v>42191</c:v>
                </c:pt>
                <c:pt idx="115">
                  <c:v>42198</c:v>
                </c:pt>
                <c:pt idx="116">
                  <c:v>42205</c:v>
                </c:pt>
                <c:pt idx="117">
                  <c:v>42212</c:v>
                </c:pt>
                <c:pt idx="118">
                  <c:v>42219</c:v>
                </c:pt>
                <c:pt idx="119">
                  <c:v>42226</c:v>
                </c:pt>
                <c:pt idx="120">
                  <c:v>42233</c:v>
                </c:pt>
                <c:pt idx="121">
                  <c:v>42240</c:v>
                </c:pt>
                <c:pt idx="122">
                  <c:v>42247</c:v>
                </c:pt>
                <c:pt idx="123">
                  <c:v>42254</c:v>
                </c:pt>
                <c:pt idx="124">
                  <c:v>42261</c:v>
                </c:pt>
                <c:pt idx="125">
                  <c:v>42268</c:v>
                </c:pt>
                <c:pt idx="126">
                  <c:v>42275</c:v>
                </c:pt>
                <c:pt idx="127">
                  <c:v>42282</c:v>
                </c:pt>
                <c:pt idx="128">
                  <c:v>42289</c:v>
                </c:pt>
                <c:pt idx="129">
                  <c:v>42296</c:v>
                </c:pt>
                <c:pt idx="130">
                  <c:v>42303</c:v>
                </c:pt>
                <c:pt idx="131">
                  <c:v>42310</c:v>
                </c:pt>
                <c:pt idx="132">
                  <c:v>42317</c:v>
                </c:pt>
                <c:pt idx="133">
                  <c:v>42324</c:v>
                </c:pt>
                <c:pt idx="134">
                  <c:v>42331</c:v>
                </c:pt>
                <c:pt idx="135">
                  <c:v>42338</c:v>
                </c:pt>
                <c:pt idx="136">
                  <c:v>42345</c:v>
                </c:pt>
                <c:pt idx="137">
                  <c:v>42352</c:v>
                </c:pt>
                <c:pt idx="138">
                  <c:v>42359</c:v>
                </c:pt>
                <c:pt idx="139">
                  <c:v>42366</c:v>
                </c:pt>
                <c:pt idx="140">
                  <c:v>42373</c:v>
                </c:pt>
                <c:pt idx="141">
                  <c:v>42380</c:v>
                </c:pt>
                <c:pt idx="142">
                  <c:v>42387</c:v>
                </c:pt>
                <c:pt idx="143">
                  <c:v>42394</c:v>
                </c:pt>
                <c:pt idx="144">
                  <c:v>42401</c:v>
                </c:pt>
                <c:pt idx="145">
                  <c:v>42408</c:v>
                </c:pt>
                <c:pt idx="146">
                  <c:v>42415</c:v>
                </c:pt>
                <c:pt idx="147">
                  <c:v>42422</c:v>
                </c:pt>
                <c:pt idx="148">
                  <c:v>42429</c:v>
                </c:pt>
                <c:pt idx="149">
                  <c:v>42436</c:v>
                </c:pt>
                <c:pt idx="150">
                  <c:v>42443</c:v>
                </c:pt>
                <c:pt idx="151">
                  <c:v>42450</c:v>
                </c:pt>
                <c:pt idx="152">
                  <c:v>42457</c:v>
                </c:pt>
                <c:pt idx="153">
                  <c:v>42464</c:v>
                </c:pt>
                <c:pt idx="154">
                  <c:v>42471</c:v>
                </c:pt>
                <c:pt idx="155">
                  <c:v>42478</c:v>
                </c:pt>
                <c:pt idx="156">
                  <c:v>42485</c:v>
                </c:pt>
                <c:pt idx="157">
                  <c:v>42492</c:v>
                </c:pt>
                <c:pt idx="158">
                  <c:v>42499</c:v>
                </c:pt>
                <c:pt idx="159">
                  <c:v>42506</c:v>
                </c:pt>
                <c:pt idx="160">
                  <c:v>42513</c:v>
                </c:pt>
                <c:pt idx="161">
                  <c:v>42520</c:v>
                </c:pt>
                <c:pt idx="162">
                  <c:v>42527</c:v>
                </c:pt>
                <c:pt idx="163">
                  <c:v>42534</c:v>
                </c:pt>
                <c:pt idx="164">
                  <c:v>42541</c:v>
                </c:pt>
                <c:pt idx="165">
                  <c:v>42548</c:v>
                </c:pt>
                <c:pt idx="166">
                  <c:v>42555</c:v>
                </c:pt>
                <c:pt idx="167">
                  <c:v>42562</c:v>
                </c:pt>
                <c:pt idx="168">
                  <c:v>42569</c:v>
                </c:pt>
                <c:pt idx="169">
                  <c:v>42576</c:v>
                </c:pt>
                <c:pt idx="170">
                  <c:v>42583</c:v>
                </c:pt>
                <c:pt idx="171">
                  <c:v>42590</c:v>
                </c:pt>
                <c:pt idx="172">
                  <c:v>42597</c:v>
                </c:pt>
                <c:pt idx="173">
                  <c:v>42604</c:v>
                </c:pt>
                <c:pt idx="174">
                  <c:v>42611</c:v>
                </c:pt>
                <c:pt idx="175">
                  <c:v>42618</c:v>
                </c:pt>
                <c:pt idx="176">
                  <c:v>42625</c:v>
                </c:pt>
                <c:pt idx="177">
                  <c:v>42632</c:v>
                </c:pt>
                <c:pt idx="178">
                  <c:v>42639</c:v>
                </c:pt>
                <c:pt idx="179">
                  <c:v>42646</c:v>
                </c:pt>
                <c:pt idx="180">
                  <c:v>42653</c:v>
                </c:pt>
                <c:pt idx="181">
                  <c:v>42660</c:v>
                </c:pt>
                <c:pt idx="182">
                  <c:v>42667</c:v>
                </c:pt>
                <c:pt idx="183">
                  <c:v>42674</c:v>
                </c:pt>
                <c:pt idx="184">
                  <c:v>42681</c:v>
                </c:pt>
                <c:pt idx="185">
                  <c:v>42688</c:v>
                </c:pt>
                <c:pt idx="186">
                  <c:v>42695</c:v>
                </c:pt>
                <c:pt idx="187">
                  <c:v>42702</c:v>
                </c:pt>
                <c:pt idx="188">
                  <c:v>42709</c:v>
                </c:pt>
                <c:pt idx="189">
                  <c:v>42716</c:v>
                </c:pt>
                <c:pt idx="190">
                  <c:v>42723</c:v>
                </c:pt>
                <c:pt idx="191">
                  <c:v>42730</c:v>
                </c:pt>
                <c:pt idx="192">
                  <c:v>42737</c:v>
                </c:pt>
                <c:pt idx="193">
                  <c:v>42744</c:v>
                </c:pt>
                <c:pt idx="194">
                  <c:v>42751</c:v>
                </c:pt>
                <c:pt idx="195">
                  <c:v>42758</c:v>
                </c:pt>
                <c:pt idx="196">
                  <c:v>42765</c:v>
                </c:pt>
                <c:pt idx="197">
                  <c:v>42772</c:v>
                </c:pt>
                <c:pt idx="198">
                  <c:v>42779</c:v>
                </c:pt>
                <c:pt idx="199">
                  <c:v>42786</c:v>
                </c:pt>
                <c:pt idx="200">
                  <c:v>42793</c:v>
                </c:pt>
                <c:pt idx="201">
                  <c:v>42800</c:v>
                </c:pt>
                <c:pt idx="202">
                  <c:v>42807</c:v>
                </c:pt>
                <c:pt idx="203">
                  <c:v>42814</c:v>
                </c:pt>
                <c:pt idx="204">
                  <c:v>42821</c:v>
                </c:pt>
                <c:pt idx="205">
                  <c:v>42828</c:v>
                </c:pt>
                <c:pt idx="206">
                  <c:v>42835</c:v>
                </c:pt>
                <c:pt idx="207">
                  <c:v>42842</c:v>
                </c:pt>
                <c:pt idx="208">
                  <c:v>42849</c:v>
                </c:pt>
                <c:pt idx="209">
                  <c:v>42856</c:v>
                </c:pt>
                <c:pt idx="210">
                  <c:v>42863</c:v>
                </c:pt>
                <c:pt idx="211">
                  <c:v>42870</c:v>
                </c:pt>
                <c:pt idx="212">
                  <c:v>42877</c:v>
                </c:pt>
                <c:pt idx="213">
                  <c:v>42884</c:v>
                </c:pt>
                <c:pt idx="214">
                  <c:v>42891</c:v>
                </c:pt>
                <c:pt idx="215">
                  <c:v>42898</c:v>
                </c:pt>
                <c:pt idx="216">
                  <c:v>42905</c:v>
                </c:pt>
                <c:pt idx="217">
                  <c:v>42912</c:v>
                </c:pt>
                <c:pt idx="218">
                  <c:v>42919</c:v>
                </c:pt>
                <c:pt idx="219">
                  <c:v>42926</c:v>
                </c:pt>
                <c:pt idx="220">
                  <c:v>42933</c:v>
                </c:pt>
                <c:pt idx="221">
                  <c:v>42940</c:v>
                </c:pt>
                <c:pt idx="222">
                  <c:v>42947</c:v>
                </c:pt>
                <c:pt idx="223">
                  <c:v>42954</c:v>
                </c:pt>
                <c:pt idx="224">
                  <c:v>42961</c:v>
                </c:pt>
                <c:pt idx="225">
                  <c:v>42968</c:v>
                </c:pt>
                <c:pt idx="226">
                  <c:v>42975</c:v>
                </c:pt>
                <c:pt idx="227">
                  <c:v>42982</c:v>
                </c:pt>
                <c:pt idx="228">
                  <c:v>42989</c:v>
                </c:pt>
                <c:pt idx="229">
                  <c:v>42996</c:v>
                </c:pt>
                <c:pt idx="230">
                  <c:v>43003</c:v>
                </c:pt>
                <c:pt idx="231">
                  <c:v>43010</c:v>
                </c:pt>
                <c:pt idx="232">
                  <c:v>43017</c:v>
                </c:pt>
                <c:pt idx="233">
                  <c:v>43024</c:v>
                </c:pt>
                <c:pt idx="234">
                  <c:v>43031</c:v>
                </c:pt>
                <c:pt idx="235">
                  <c:v>43038</c:v>
                </c:pt>
                <c:pt idx="236">
                  <c:v>43045</c:v>
                </c:pt>
                <c:pt idx="237">
                  <c:v>43052</c:v>
                </c:pt>
                <c:pt idx="238">
                  <c:v>43059</c:v>
                </c:pt>
                <c:pt idx="239">
                  <c:v>43066</c:v>
                </c:pt>
                <c:pt idx="240">
                  <c:v>43073</c:v>
                </c:pt>
                <c:pt idx="241">
                  <c:v>43080</c:v>
                </c:pt>
                <c:pt idx="242">
                  <c:v>43087</c:v>
                </c:pt>
                <c:pt idx="243">
                  <c:v>43094</c:v>
                </c:pt>
                <c:pt idx="244">
                  <c:v>43101</c:v>
                </c:pt>
                <c:pt idx="245">
                  <c:v>43108</c:v>
                </c:pt>
                <c:pt idx="246">
                  <c:v>43115</c:v>
                </c:pt>
                <c:pt idx="247">
                  <c:v>43122</c:v>
                </c:pt>
                <c:pt idx="248">
                  <c:v>43129</c:v>
                </c:pt>
                <c:pt idx="249">
                  <c:v>43136</c:v>
                </c:pt>
                <c:pt idx="250">
                  <c:v>43143</c:v>
                </c:pt>
                <c:pt idx="251">
                  <c:v>43150</c:v>
                </c:pt>
                <c:pt idx="252">
                  <c:v>43157</c:v>
                </c:pt>
                <c:pt idx="253">
                  <c:v>43164</c:v>
                </c:pt>
                <c:pt idx="254">
                  <c:v>43171</c:v>
                </c:pt>
                <c:pt idx="255">
                  <c:v>43178</c:v>
                </c:pt>
                <c:pt idx="256">
                  <c:v>43185</c:v>
                </c:pt>
                <c:pt idx="257">
                  <c:v>43192</c:v>
                </c:pt>
                <c:pt idx="258">
                  <c:v>43199</c:v>
                </c:pt>
                <c:pt idx="259">
                  <c:v>43206</c:v>
                </c:pt>
                <c:pt idx="260">
                  <c:v>43213</c:v>
                </c:pt>
                <c:pt idx="261">
                  <c:v>43220</c:v>
                </c:pt>
              </c:numCache>
            </c:numRef>
          </c:cat>
          <c:val>
            <c:numRef>
              <c:f>Среднесрочный!$E$2:$E$263</c:f>
              <c:numCache>
                <c:formatCode>0.00</c:formatCode>
                <c:ptCount val="262"/>
                <c:pt idx="0">
                  <c:v>42.240001999999997</c:v>
                </c:pt>
                <c:pt idx="1">
                  <c:v>42.150002000000001</c:v>
                </c:pt>
                <c:pt idx="2">
                  <c:v>42.970001000000003</c:v>
                </c:pt>
                <c:pt idx="3">
                  <c:v>42.240001999999997</c:v>
                </c:pt>
                <c:pt idx="4">
                  <c:v>39.990001999999997</c:v>
                </c:pt>
                <c:pt idx="5">
                  <c:v>41.41</c:v>
                </c:pt>
                <c:pt idx="6">
                  <c:v>40.340000000000003</c:v>
                </c:pt>
                <c:pt idx="7">
                  <c:v>39.759998000000003</c:v>
                </c:pt>
                <c:pt idx="8">
                  <c:v>40.110000999999997</c:v>
                </c:pt>
                <c:pt idx="9">
                  <c:v>40.520000000000003</c:v>
                </c:pt>
                <c:pt idx="10">
                  <c:v>41.029998999999997</c:v>
                </c:pt>
                <c:pt idx="11">
                  <c:v>41.09</c:v>
                </c:pt>
                <c:pt idx="12">
                  <c:v>40.639999000000003</c:v>
                </c:pt>
                <c:pt idx="13">
                  <c:v>40.220001000000003</c:v>
                </c:pt>
                <c:pt idx="14">
                  <c:v>40.159999999999997</c:v>
                </c:pt>
                <c:pt idx="15">
                  <c:v>39.049999</c:v>
                </c:pt>
                <c:pt idx="16">
                  <c:v>38.520000000000003</c:v>
                </c:pt>
                <c:pt idx="17">
                  <c:v>38.18</c:v>
                </c:pt>
                <c:pt idx="18">
                  <c:v>38.349997999999999</c:v>
                </c:pt>
                <c:pt idx="19">
                  <c:v>38.689999</c:v>
                </c:pt>
                <c:pt idx="20">
                  <c:v>39.400002000000001</c:v>
                </c:pt>
                <c:pt idx="21">
                  <c:v>38.400002000000001</c:v>
                </c:pt>
                <c:pt idx="22">
                  <c:v>37.200001</c:v>
                </c:pt>
                <c:pt idx="23">
                  <c:v>37.770000000000003</c:v>
                </c:pt>
                <c:pt idx="24">
                  <c:v>38.779998999999997</c:v>
                </c:pt>
                <c:pt idx="25">
                  <c:v>39.029998999999997</c:v>
                </c:pt>
                <c:pt idx="26">
                  <c:v>39.610000999999997</c:v>
                </c:pt>
                <c:pt idx="27">
                  <c:v>40.049999</c:v>
                </c:pt>
                <c:pt idx="28">
                  <c:v>40.220001000000003</c:v>
                </c:pt>
                <c:pt idx="29">
                  <c:v>40.43</c:v>
                </c:pt>
                <c:pt idx="30">
                  <c:v>40.189999</c:v>
                </c:pt>
                <c:pt idx="31">
                  <c:v>40.459999000000003</c:v>
                </c:pt>
                <c:pt idx="32">
                  <c:v>39.229999999999997</c:v>
                </c:pt>
                <c:pt idx="33">
                  <c:v>40.040000999999997</c:v>
                </c:pt>
                <c:pt idx="34">
                  <c:v>40.659999999999997</c:v>
                </c:pt>
                <c:pt idx="35">
                  <c:v>40.459999000000003</c:v>
                </c:pt>
                <c:pt idx="36">
                  <c:v>40.130001</c:v>
                </c:pt>
                <c:pt idx="37">
                  <c:v>39.279998999999997</c:v>
                </c:pt>
                <c:pt idx="38">
                  <c:v>38.840000000000003</c:v>
                </c:pt>
                <c:pt idx="39">
                  <c:v>37.82</c:v>
                </c:pt>
                <c:pt idx="40">
                  <c:v>37.950001</c:v>
                </c:pt>
                <c:pt idx="41">
                  <c:v>38.93</c:v>
                </c:pt>
                <c:pt idx="42">
                  <c:v>37.18</c:v>
                </c:pt>
                <c:pt idx="43">
                  <c:v>38.200001</c:v>
                </c:pt>
                <c:pt idx="44">
                  <c:v>38.549999</c:v>
                </c:pt>
                <c:pt idx="45">
                  <c:v>38.169998</c:v>
                </c:pt>
                <c:pt idx="46">
                  <c:v>38.439999</c:v>
                </c:pt>
                <c:pt idx="47">
                  <c:v>38.950001</c:v>
                </c:pt>
                <c:pt idx="48">
                  <c:v>38.220001000000003</c:v>
                </c:pt>
                <c:pt idx="49">
                  <c:v>38.630001</c:v>
                </c:pt>
                <c:pt idx="50">
                  <c:v>40.720001000000003</c:v>
                </c:pt>
                <c:pt idx="51">
                  <c:v>41.009998000000003</c:v>
                </c:pt>
                <c:pt idx="52">
                  <c:v>40.950001</c:v>
                </c:pt>
                <c:pt idx="53">
                  <c:v>40.869999</c:v>
                </c:pt>
                <c:pt idx="54">
                  <c:v>40.889999000000003</c:v>
                </c:pt>
                <c:pt idx="55">
                  <c:v>40.580002</c:v>
                </c:pt>
                <c:pt idx="56">
                  <c:v>40.909999999999997</c:v>
                </c:pt>
                <c:pt idx="57">
                  <c:v>40.990001999999997</c:v>
                </c:pt>
                <c:pt idx="58">
                  <c:v>40.369999</c:v>
                </c:pt>
                <c:pt idx="59">
                  <c:v>41.689999</c:v>
                </c:pt>
                <c:pt idx="60">
                  <c:v>42.189999</c:v>
                </c:pt>
                <c:pt idx="61">
                  <c:v>42.23</c:v>
                </c:pt>
                <c:pt idx="62">
                  <c:v>41.970001000000003</c:v>
                </c:pt>
                <c:pt idx="63">
                  <c:v>42.43</c:v>
                </c:pt>
                <c:pt idx="64">
                  <c:v>41</c:v>
                </c:pt>
                <c:pt idx="65">
                  <c:v>39.290000999999997</c:v>
                </c:pt>
                <c:pt idx="66">
                  <c:v>39.450001</c:v>
                </c:pt>
                <c:pt idx="67">
                  <c:v>40.880001</c:v>
                </c:pt>
                <c:pt idx="68">
                  <c:v>41.119999</c:v>
                </c:pt>
                <c:pt idx="69">
                  <c:v>41.720001000000003</c:v>
                </c:pt>
                <c:pt idx="70">
                  <c:v>41.84</c:v>
                </c:pt>
                <c:pt idx="71">
                  <c:v>41.459999000000003</c:v>
                </c:pt>
                <c:pt idx="72">
                  <c:v>42.049999</c:v>
                </c:pt>
                <c:pt idx="73">
                  <c:v>42.200001</c:v>
                </c:pt>
                <c:pt idx="74">
                  <c:v>43</c:v>
                </c:pt>
                <c:pt idx="75">
                  <c:v>44.470001000000003</c:v>
                </c:pt>
                <c:pt idx="76">
                  <c:v>42.880001</c:v>
                </c:pt>
                <c:pt idx="77">
                  <c:v>41.029998999999997</c:v>
                </c:pt>
                <c:pt idx="78">
                  <c:v>41.880001</c:v>
                </c:pt>
                <c:pt idx="79">
                  <c:v>42.32</c:v>
                </c:pt>
                <c:pt idx="80">
                  <c:v>42.73</c:v>
                </c:pt>
                <c:pt idx="81">
                  <c:v>44.5</c:v>
                </c:pt>
                <c:pt idx="82">
                  <c:v>44.830002</c:v>
                </c:pt>
                <c:pt idx="83">
                  <c:v>43.529998999999997</c:v>
                </c:pt>
                <c:pt idx="84">
                  <c:v>40.909999999999997</c:v>
                </c:pt>
                <c:pt idx="85">
                  <c:v>41.950001</c:v>
                </c:pt>
                <c:pt idx="86">
                  <c:v>42.959999000000003</c:v>
                </c:pt>
                <c:pt idx="87">
                  <c:v>42.139999000000003</c:v>
                </c:pt>
                <c:pt idx="88">
                  <c:v>43.029998999999997</c:v>
                </c:pt>
                <c:pt idx="89">
                  <c:v>42.529998999999997</c:v>
                </c:pt>
                <c:pt idx="90">
                  <c:v>43.310001</c:v>
                </c:pt>
                <c:pt idx="91">
                  <c:v>41.169998</c:v>
                </c:pt>
                <c:pt idx="92">
                  <c:v>41.450001</c:v>
                </c:pt>
                <c:pt idx="93">
                  <c:v>41.990001999999997</c:v>
                </c:pt>
                <c:pt idx="94">
                  <c:v>41.970001000000003</c:v>
                </c:pt>
                <c:pt idx="95">
                  <c:v>43.299999</c:v>
                </c:pt>
                <c:pt idx="96">
                  <c:v>41.52</c:v>
                </c:pt>
                <c:pt idx="97">
                  <c:v>39.909999999999997</c:v>
                </c:pt>
                <c:pt idx="98">
                  <c:v>40.650002000000001</c:v>
                </c:pt>
                <c:pt idx="99">
                  <c:v>40.080002</c:v>
                </c:pt>
                <c:pt idx="100">
                  <c:v>40.68</c:v>
                </c:pt>
                <c:pt idx="101">
                  <c:v>40.880001</c:v>
                </c:pt>
                <c:pt idx="102">
                  <c:v>40.299999</c:v>
                </c:pt>
                <c:pt idx="103">
                  <c:v>40.889999000000003</c:v>
                </c:pt>
                <c:pt idx="104">
                  <c:v>40.909999999999997</c:v>
                </c:pt>
                <c:pt idx="105">
                  <c:v>40.98</c:v>
                </c:pt>
                <c:pt idx="106">
                  <c:v>41.52</c:v>
                </c:pt>
                <c:pt idx="107">
                  <c:v>41.209999000000003</c:v>
                </c:pt>
                <c:pt idx="108">
                  <c:v>40.959999000000003</c:v>
                </c:pt>
                <c:pt idx="109">
                  <c:v>40.099997999999999</c:v>
                </c:pt>
                <c:pt idx="110">
                  <c:v>39.959999000000003</c:v>
                </c:pt>
                <c:pt idx="111">
                  <c:v>40.400002000000001</c:v>
                </c:pt>
                <c:pt idx="112">
                  <c:v>40</c:v>
                </c:pt>
                <c:pt idx="113">
                  <c:v>39.490001999999997</c:v>
                </c:pt>
                <c:pt idx="114">
                  <c:v>40.389999000000003</c:v>
                </c:pt>
                <c:pt idx="115">
                  <c:v>41.25</c:v>
                </c:pt>
                <c:pt idx="116">
                  <c:v>40.439999</c:v>
                </c:pt>
                <c:pt idx="117">
                  <c:v>41.080002</c:v>
                </c:pt>
                <c:pt idx="118">
                  <c:v>41.77</c:v>
                </c:pt>
                <c:pt idx="119">
                  <c:v>41.25</c:v>
                </c:pt>
                <c:pt idx="120">
                  <c:v>39.529998999999997</c:v>
                </c:pt>
                <c:pt idx="121">
                  <c:v>39.450001</c:v>
                </c:pt>
                <c:pt idx="122">
                  <c:v>38.520000000000003</c:v>
                </c:pt>
                <c:pt idx="123">
                  <c:v>38.130001</c:v>
                </c:pt>
                <c:pt idx="124">
                  <c:v>38.979999999999997</c:v>
                </c:pt>
                <c:pt idx="125">
                  <c:v>39.619999</c:v>
                </c:pt>
                <c:pt idx="126">
                  <c:v>40.389999000000003</c:v>
                </c:pt>
                <c:pt idx="127">
                  <c:v>42.02</c:v>
                </c:pt>
                <c:pt idx="128">
                  <c:v>42.02</c:v>
                </c:pt>
                <c:pt idx="129">
                  <c:v>42.790000999999997</c:v>
                </c:pt>
                <c:pt idx="130">
                  <c:v>42.349997999999999</c:v>
                </c:pt>
                <c:pt idx="131">
                  <c:v>41.959999000000003</c:v>
                </c:pt>
                <c:pt idx="132">
                  <c:v>41.380001</c:v>
                </c:pt>
                <c:pt idx="133">
                  <c:v>42.43</c:v>
                </c:pt>
                <c:pt idx="134">
                  <c:v>43.150002000000001</c:v>
                </c:pt>
                <c:pt idx="135">
                  <c:v>43.290000999999997</c:v>
                </c:pt>
                <c:pt idx="136">
                  <c:v>42.27</c:v>
                </c:pt>
                <c:pt idx="137">
                  <c:v>42.5</c:v>
                </c:pt>
                <c:pt idx="138">
                  <c:v>43.540000999999997</c:v>
                </c:pt>
                <c:pt idx="139">
                  <c:v>42.959999000000003</c:v>
                </c:pt>
                <c:pt idx="140">
                  <c:v>41.509998000000003</c:v>
                </c:pt>
                <c:pt idx="141">
                  <c:v>41.5</c:v>
                </c:pt>
                <c:pt idx="142">
                  <c:v>42.060001</c:v>
                </c:pt>
                <c:pt idx="143">
                  <c:v>42.919998</c:v>
                </c:pt>
                <c:pt idx="144">
                  <c:v>42.439999</c:v>
                </c:pt>
                <c:pt idx="145">
                  <c:v>43.110000999999997</c:v>
                </c:pt>
                <c:pt idx="146">
                  <c:v>43.77</c:v>
                </c:pt>
                <c:pt idx="147">
                  <c:v>43.139999000000003</c:v>
                </c:pt>
                <c:pt idx="148">
                  <c:v>44.110000999999997</c:v>
                </c:pt>
                <c:pt idx="149">
                  <c:v>45.200001</c:v>
                </c:pt>
                <c:pt idx="150">
                  <c:v>45.599997999999999</c:v>
                </c:pt>
                <c:pt idx="151">
                  <c:v>45.580002</c:v>
                </c:pt>
                <c:pt idx="152">
                  <c:v>46.830002</c:v>
                </c:pt>
                <c:pt idx="153">
                  <c:v>46.869999</c:v>
                </c:pt>
                <c:pt idx="154">
                  <c:v>46.099997999999999</c:v>
                </c:pt>
                <c:pt idx="155">
                  <c:v>44.540000999999997</c:v>
                </c:pt>
                <c:pt idx="156">
                  <c:v>44.799999</c:v>
                </c:pt>
                <c:pt idx="157">
                  <c:v>45.32</c:v>
                </c:pt>
                <c:pt idx="158">
                  <c:v>45.349997999999999</c:v>
                </c:pt>
                <c:pt idx="159">
                  <c:v>43.950001</c:v>
                </c:pt>
                <c:pt idx="160">
                  <c:v>44.779998999999997</c:v>
                </c:pt>
                <c:pt idx="161">
                  <c:v>45.040000999999997</c:v>
                </c:pt>
                <c:pt idx="162">
                  <c:v>45.990001999999997</c:v>
                </c:pt>
                <c:pt idx="163">
                  <c:v>44.790000999999997</c:v>
                </c:pt>
                <c:pt idx="164">
                  <c:v>43.93</c:v>
                </c:pt>
                <c:pt idx="165">
                  <c:v>45.119999</c:v>
                </c:pt>
                <c:pt idx="166">
                  <c:v>45.380001</c:v>
                </c:pt>
                <c:pt idx="167">
                  <c:v>45.630001</c:v>
                </c:pt>
                <c:pt idx="168">
                  <c:v>45.830002</c:v>
                </c:pt>
                <c:pt idx="169">
                  <c:v>43.630001</c:v>
                </c:pt>
                <c:pt idx="170">
                  <c:v>43.48</c:v>
                </c:pt>
                <c:pt idx="171">
                  <c:v>44.029998999999997</c:v>
                </c:pt>
                <c:pt idx="172">
                  <c:v>43.919998</c:v>
                </c:pt>
                <c:pt idx="173">
                  <c:v>43.32</c:v>
                </c:pt>
                <c:pt idx="174">
                  <c:v>43.66</c:v>
                </c:pt>
                <c:pt idx="175">
                  <c:v>42.27</c:v>
                </c:pt>
                <c:pt idx="176">
                  <c:v>42.139999000000003</c:v>
                </c:pt>
                <c:pt idx="177">
                  <c:v>42.740001999999997</c:v>
                </c:pt>
                <c:pt idx="178">
                  <c:v>42.32</c:v>
                </c:pt>
                <c:pt idx="179">
                  <c:v>41.73</c:v>
                </c:pt>
                <c:pt idx="180">
                  <c:v>41.669998</c:v>
                </c:pt>
                <c:pt idx="181">
                  <c:v>42.130001</c:v>
                </c:pt>
                <c:pt idx="182">
                  <c:v>42.23</c:v>
                </c:pt>
                <c:pt idx="183">
                  <c:v>41.689999</c:v>
                </c:pt>
                <c:pt idx="184">
                  <c:v>41.029998999999997</c:v>
                </c:pt>
                <c:pt idx="185">
                  <c:v>40.909999999999997</c:v>
                </c:pt>
                <c:pt idx="186">
                  <c:v>41.529998999999997</c:v>
                </c:pt>
                <c:pt idx="187">
                  <c:v>40.360000999999997</c:v>
                </c:pt>
                <c:pt idx="188">
                  <c:v>42</c:v>
                </c:pt>
                <c:pt idx="189">
                  <c:v>41.740001999999997</c:v>
                </c:pt>
                <c:pt idx="190">
                  <c:v>41.599997999999999</c:v>
                </c:pt>
                <c:pt idx="191">
                  <c:v>41.459999000000003</c:v>
                </c:pt>
                <c:pt idx="192">
                  <c:v>41.740001999999997</c:v>
                </c:pt>
                <c:pt idx="193">
                  <c:v>40.880001</c:v>
                </c:pt>
                <c:pt idx="194">
                  <c:v>41.32</c:v>
                </c:pt>
                <c:pt idx="195">
                  <c:v>41.450001</c:v>
                </c:pt>
                <c:pt idx="196">
                  <c:v>41.540000999999997</c:v>
                </c:pt>
                <c:pt idx="197">
                  <c:v>40.580002</c:v>
                </c:pt>
                <c:pt idx="198">
                  <c:v>41.23</c:v>
                </c:pt>
                <c:pt idx="199">
                  <c:v>41.779998999999997</c:v>
                </c:pt>
                <c:pt idx="200">
                  <c:v>42.48</c:v>
                </c:pt>
                <c:pt idx="201">
                  <c:v>42.290000999999997</c:v>
                </c:pt>
                <c:pt idx="202">
                  <c:v>42.029998999999997</c:v>
                </c:pt>
                <c:pt idx="203">
                  <c:v>42.119999</c:v>
                </c:pt>
                <c:pt idx="204">
                  <c:v>42.439999</c:v>
                </c:pt>
                <c:pt idx="205">
                  <c:v>42.610000999999997</c:v>
                </c:pt>
                <c:pt idx="206">
                  <c:v>42.790000999999997</c:v>
                </c:pt>
                <c:pt idx="207">
                  <c:v>43.07</c:v>
                </c:pt>
                <c:pt idx="208">
                  <c:v>43.150002000000001</c:v>
                </c:pt>
                <c:pt idx="209">
                  <c:v>43.689999</c:v>
                </c:pt>
                <c:pt idx="210">
                  <c:v>43.59</c:v>
                </c:pt>
                <c:pt idx="211">
                  <c:v>43.900002000000001</c:v>
                </c:pt>
                <c:pt idx="212">
                  <c:v>45.389999000000003</c:v>
                </c:pt>
                <c:pt idx="213">
                  <c:v>45.889999000000003</c:v>
                </c:pt>
                <c:pt idx="214">
                  <c:v>45.32</c:v>
                </c:pt>
                <c:pt idx="215">
                  <c:v>45.310001</c:v>
                </c:pt>
                <c:pt idx="216">
                  <c:v>45.25</c:v>
                </c:pt>
                <c:pt idx="217">
                  <c:v>44.849997999999999</c:v>
                </c:pt>
                <c:pt idx="218">
                  <c:v>44.389999000000003</c:v>
                </c:pt>
                <c:pt idx="219">
                  <c:v>44.68</c:v>
                </c:pt>
                <c:pt idx="220">
                  <c:v>45.029998999999997</c:v>
                </c:pt>
                <c:pt idx="221">
                  <c:v>46.009998000000003</c:v>
                </c:pt>
                <c:pt idx="222">
                  <c:v>45.5</c:v>
                </c:pt>
                <c:pt idx="223">
                  <c:v>45.59</c:v>
                </c:pt>
                <c:pt idx="224">
                  <c:v>45.669998</c:v>
                </c:pt>
                <c:pt idx="225">
                  <c:v>45.57</c:v>
                </c:pt>
                <c:pt idx="226">
                  <c:v>45.779998999999997</c:v>
                </c:pt>
                <c:pt idx="227">
                  <c:v>46.299999</c:v>
                </c:pt>
                <c:pt idx="228">
                  <c:v>46.18</c:v>
                </c:pt>
                <c:pt idx="229">
                  <c:v>45.490001999999997</c:v>
                </c:pt>
                <c:pt idx="230">
                  <c:v>45.009998000000003</c:v>
                </c:pt>
                <c:pt idx="231">
                  <c:v>45.490001999999997</c:v>
                </c:pt>
                <c:pt idx="232">
                  <c:v>46.18</c:v>
                </c:pt>
                <c:pt idx="233">
                  <c:v>46.380001</c:v>
                </c:pt>
                <c:pt idx="234">
                  <c:v>46.07</c:v>
                </c:pt>
                <c:pt idx="235">
                  <c:v>45.970001000000003</c:v>
                </c:pt>
                <c:pt idx="236">
                  <c:v>46.540000999999997</c:v>
                </c:pt>
                <c:pt idx="237">
                  <c:v>45.709999000000003</c:v>
                </c:pt>
                <c:pt idx="238">
                  <c:v>45.880001</c:v>
                </c:pt>
                <c:pt idx="239">
                  <c:v>45.970001000000003</c:v>
                </c:pt>
                <c:pt idx="240">
                  <c:v>45.310001</c:v>
                </c:pt>
                <c:pt idx="241">
                  <c:v>46.189999</c:v>
                </c:pt>
                <c:pt idx="242">
                  <c:v>45.59</c:v>
                </c:pt>
                <c:pt idx="243">
                  <c:v>45.880001</c:v>
                </c:pt>
                <c:pt idx="244">
                  <c:v>46.07</c:v>
                </c:pt>
                <c:pt idx="245">
                  <c:v>46.150002000000001</c:v>
                </c:pt>
                <c:pt idx="246">
                  <c:v>47.16</c:v>
                </c:pt>
                <c:pt idx="247">
                  <c:v>48.529998999999997</c:v>
                </c:pt>
                <c:pt idx="248">
                  <c:v>46.73</c:v>
                </c:pt>
                <c:pt idx="249">
                  <c:v>43.130001</c:v>
                </c:pt>
                <c:pt idx="250">
                  <c:v>44.98</c:v>
                </c:pt>
                <c:pt idx="251">
                  <c:v>44.040000999999997</c:v>
                </c:pt>
                <c:pt idx="252">
                  <c:v>43.720001000000003</c:v>
                </c:pt>
                <c:pt idx="253">
                  <c:v>44.82</c:v>
                </c:pt>
                <c:pt idx="254">
                  <c:v>43.459999000000003</c:v>
                </c:pt>
                <c:pt idx="255">
                  <c:v>42.330002</c:v>
                </c:pt>
                <c:pt idx="256">
                  <c:v>43.43</c:v>
                </c:pt>
                <c:pt idx="257">
                  <c:v>43.919998</c:v>
                </c:pt>
                <c:pt idx="258">
                  <c:v>44.509998000000003</c:v>
                </c:pt>
                <c:pt idx="259">
                  <c:v>43.740001999999997</c:v>
                </c:pt>
                <c:pt idx="260">
                  <c:v>43.310001</c:v>
                </c:pt>
                <c:pt idx="261">
                  <c:v>43.209999000000003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B-2346-A041-18A51FCB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428959"/>
        <c:axId val="1608430639"/>
      </c:lineChart>
      <c:dateAx>
        <c:axId val="16084289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430639"/>
        <c:crosses val="autoZero"/>
        <c:auto val="1"/>
        <c:lblOffset val="100"/>
        <c:baseTimeUnit val="days"/>
      </c:dateAx>
      <c:valAx>
        <c:axId val="1608430639"/>
        <c:scaling>
          <c:orientation val="minMax"/>
          <c:max val="50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42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Долгосрочный!$E$1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Долгосрочный!$A$2:$A$61</c:f>
              <c:numCache>
                <c:formatCode>m/d/yy</c:formatCode>
                <c:ptCount val="60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</c:numCache>
            </c:numRef>
          </c:cat>
          <c:val>
            <c:numRef>
              <c:f>Долгосрочный!$E$2:$E$61</c:f>
              <c:numCache>
                <c:formatCode>0.00</c:formatCode>
                <c:ptCount val="60"/>
                <c:pt idx="0">
                  <c:v>39.990001999999997</c:v>
                </c:pt>
                <c:pt idx="1">
                  <c:v>40.110000999999997</c:v>
                </c:pt>
                <c:pt idx="2">
                  <c:v>40.080002</c:v>
                </c:pt>
                <c:pt idx="3">
                  <c:v>38.18</c:v>
                </c:pt>
                <c:pt idx="4">
                  <c:v>37.880001</c:v>
                </c:pt>
                <c:pt idx="5">
                  <c:v>39.57</c:v>
                </c:pt>
                <c:pt idx="6">
                  <c:v>40.189999</c:v>
                </c:pt>
                <c:pt idx="7">
                  <c:v>41.310001</c:v>
                </c:pt>
                <c:pt idx="8">
                  <c:v>37.82</c:v>
                </c:pt>
                <c:pt idx="9">
                  <c:v>38.200001</c:v>
                </c:pt>
                <c:pt idx="10">
                  <c:v>38.659999999999997</c:v>
                </c:pt>
                <c:pt idx="11">
                  <c:v>40.790000999999997</c:v>
                </c:pt>
                <c:pt idx="12">
                  <c:v>40.909999999999997</c:v>
                </c:pt>
                <c:pt idx="13">
                  <c:v>42.360000999999997</c:v>
                </c:pt>
                <c:pt idx="14">
                  <c:v>39.290000999999997</c:v>
                </c:pt>
                <c:pt idx="15">
                  <c:v>41.720001000000003</c:v>
                </c:pt>
                <c:pt idx="16">
                  <c:v>42.66</c:v>
                </c:pt>
                <c:pt idx="17">
                  <c:v>41.880001</c:v>
                </c:pt>
                <c:pt idx="18">
                  <c:v>44.830002</c:v>
                </c:pt>
                <c:pt idx="19">
                  <c:v>42.220001000000003</c:v>
                </c:pt>
                <c:pt idx="20">
                  <c:v>41.169998</c:v>
                </c:pt>
                <c:pt idx="21">
                  <c:v>43.299999</c:v>
                </c:pt>
                <c:pt idx="22">
                  <c:v>40.549999</c:v>
                </c:pt>
                <c:pt idx="23">
                  <c:v>40.560001</c:v>
                </c:pt>
                <c:pt idx="24">
                  <c:v>40.959999000000003</c:v>
                </c:pt>
                <c:pt idx="25">
                  <c:v>39.229999999999997</c:v>
                </c:pt>
                <c:pt idx="26">
                  <c:v>41.080002</c:v>
                </c:pt>
                <c:pt idx="27">
                  <c:v>39.32</c:v>
                </c:pt>
                <c:pt idx="28">
                  <c:v>40.119999</c:v>
                </c:pt>
                <c:pt idx="29">
                  <c:v>42.349997999999999</c:v>
                </c:pt>
                <c:pt idx="30">
                  <c:v>42.619999</c:v>
                </c:pt>
                <c:pt idx="31">
                  <c:v>42.959999000000003</c:v>
                </c:pt>
                <c:pt idx="32">
                  <c:v>42.919998</c:v>
                </c:pt>
                <c:pt idx="33">
                  <c:v>43.130001</c:v>
                </c:pt>
                <c:pt idx="34">
                  <c:v>46.389999000000003</c:v>
                </c:pt>
                <c:pt idx="35">
                  <c:v>44.799999</c:v>
                </c:pt>
                <c:pt idx="36">
                  <c:v>44.599997999999999</c:v>
                </c:pt>
                <c:pt idx="37">
                  <c:v>45.330002</c:v>
                </c:pt>
                <c:pt idx="38">
                  <c:v>43.630001</c:v>
                </c:pt>
                <c:pt idx="39">
                  <c:v>43.43</c:v>
                </c:pt>
                <c:pt idx="40">
                  <c:v>42.32</c:v>
                </c:pt>
                <c:pt idx="41">
                  <c:v>42.400002000000001</c:v>
                </c:pt>
                <c:pt idx="42">
                  <c:v>40.349997999999999</c:v>
                </c:pt>
                <c:pt idx="43">
                  <c:v>42</c:v>
                </c:pt>
                <c:pt idx="44">
                  <c:v>41.57</c:v>
                </c:pt>
                <c:pt idx="45">
                  <c:v>41.959999000000003</c:v>
                </c:pt>
                <c:pt idx="46">
                  <c:v>42.439999</c:v>
                </c:pt>
                <c:pt idx="47">
                  <c:v>43.150002000000001</c:v>
                </c:pt>
                <c:pt idx="48">
                  <c:v>45.470001000000003</c:v>
                </c:pt>
                <c:pt idx="49">
                  <c:v>44.849997999999999</c:v>
                </c:pt>
                <c:pt idx="50">
                  <c:v>45.84</c:v>
                </c:pt>
                <c:pt idx="51">
                  <c:v>45.549999</c:v>
                </c:pt>
                <c:pt idx="52">
                  <c:v>45.009998000000003</c:v>
                </c:pt>
                <c:pt idx="53">
                  <c:v>45.98</c:v>
                </c:pt>
                <c:pt idx="54">
                  <c:v>45.77</c:v>
                </c:pt>
                <c:pt idx="55">
                  <c:v>45.880001</c:v>
                </c:pt>
                <c:pt idx="56">
                  <c:v>47.59</c:v>
                </c:pt>
                <c:pt idx="57">
                  <c:v>43.220001000000003</c:v>
                </c:pt>
                <c:pt idx="58">
                  <c:v>43.43</c:v>
                </c:pt>
                <c:pt idx="59">
                  <c:v>43.209999000000003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8546-BB26-AEBDF156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390719"/>
        <c:axId val="1606950991"/>
      </c:lineChart>
      <c:dateAx>
        <c:axId val="16073907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950991"/>
        <c:crosses val="autoZero"/>
        <c:auto val="1"/>
        <c:lblOffset val="100"/>
        <c:baseTimeUnit val="months"/>
      </c:dateAx>
      <c:valAx>
        <c:axId val="1606950991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9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Оперативный!$E$1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Оперативный!$A$2:$A$504</c:f>
              <c:numCache>
                <c:formatCode>m/d/yy</c:formatCode>
                <c:ptCount val="503"/>
                <c:pt idx="0">
                  <c:v>42492</c:v>
                </c:pt>
                <c:pt idx="1">
                  <c:v>42493</c:v>
                </c:pt>
                <c:pt idx="2">
                  <c:v>42494</c:v>
                </c:pt>
                <c:pt idx="3">
                  <c:v>42495</c:v>
                </c:pt>
                <c:pt idx="4">
                  <c:v>42496</c:v>
                </c:pt>
                <c:pt idx="5">
                  <c:v>42499</c:v>
                </c:pt>
                <c:pt idx="6">
                  <c:v>42500</c:v>
                </c:pt>
                <c:pt idx="7">
                  <c:v>42501</c:v>
                </c:pt>
                <c:pt idx="8">
                  <c:v>42502</c:v>
                </c:pt>
                <c:pt idx="9">
                  <c:v>42503</c:v>
                </c:pt>
                <c:pt idx="10">
                  <c:v>42506</c:v>
                </c:pt>
                <c:pt idx="11">
                  <c:v>42507</c:v>
                </c:pt>
                <c:pt idx="12">
                  <c:v>42508</c:v>
                </c:pt>
                <c:pt idx="13">
                  <c:v>42509</c:v>
                </c:pt>
                <c:pt idx="14">
                  <c:v>42510</c:v>
                </c:pt>
                <c:pt idx="15">
                  <c:v>42513</c:v>
                </c:pt>
                <c:pt idx="16">
                  <c:v>42514</c:v>
                </c:pt>
                <c:pt idx="17">
                  <c:v>42515</c:v>
                </c:pt>
                <c:pt idx="18">
                  <c:v>42516</c:v>
                </c:pt>
                <c:pt idx="19">
                  <c:v>42517</c:v>
                </c:pt>
                <c:pt idx="20">
                  <c:v>42521</c:v>
                </c:pt>
                <c:pt idx="21">
                  <c:v>42522</c:v>
                </c:pt>
                <c:pt idx="22">
                  <c:v>42523</c:v>
                </c:pt>
                <c:pt idx="23">
                  <c:v>42524</c:v>
                </c:pt>
                <c:pt idx="24">
                  <c:v>42527</c:v>
                </c:pt>
                <c:pt idx="25">
                  <c:v>42528</c:v>
                </c:pt>
                <c:pt idx="26">
                  <c:v>42529</c:v>
                </c:pt>
                <c:pt idx="27">
                  <c:v>42530</c:v>
                </c:pt>
                <c:pt idx="28">
                  <c:v>42531</c:v>
                </c:pt>
                <c:pt idx="29">
                  <c:v>42534</c:v>
                </c:pt>
                <c:pt idx="30">
                  <c:v>42535</c:v>
                </c:pt>
                <c:pt idx="31">
                  <c:v>42536</c:v>
                </c:pt>
                <c:pt idx="32">
                  <c:v>42537</c:v>
                </c:pt>
                <c:pt idx="33">
                  <c:v>42538</c:v>
                </c:pt>
                <c:pt idx="34">
                  <c:v>42541</c:v>
                </c:pt>
                <c:pt idx="35">
                  <c:v>42542</c:v>
                </c:pt>
                <c:pt idx="36">
                  <c:v>42543</c:v>
                </c:pt>
                <c:pt idx="37">
                  <c:v>42544</c:v>
                </c:pt>
                <c:pt idx="38">
                  <c:v>42545</c:v>
                </c:pt>
                <c:pt idx="39">
                  <c:v>42548</c:v>
                </c:pt>
                <c:pt idx="40">
                  <c:v>42549</c:v>
                </c:pt>
                <c:pt idx="41">
                  <c:v>42550</c:v>
                </c:pt>
                <c:pt idx="42">
                  <c:v>42551</c:v>
                </c:pt>
                <c:pt idx="43">
                  <c:v>42552</c:v>
                </c:pt>
                <c:pt idx="44">
                  <c:v>42556</c:v>
                </c:pt>
                <c:pt idx="45">
                  <c:v>42557</c:v>
                </c:pt>
                <c:pt idx="46">
                  <c:v>42558</c:v>
                </c:pt>
                <c:pt idx="47">
                  <c:v>42559</c:v>
                </c:pt>
                <c:pt idx="48">
                  <c:v>42562</c:v>
                </c:pt>
                <c:pt idx="49">
                  <c:v>42563</c:v>
                </c:pt>
                <c:pt idx="50">
                  <c:v>42564</c:v>
                </c:pt>
                <c:pt idx="51">
                  <c:v>42565</c:v>
                </c:pt>
                <c:pt idx="52">
                  <c:v>42566</c:v>
                </c:pt>
                <c:pt idx="53">
                  <c:v>42569</c:v>
                </c:pt>
                <c:pt idx="54">
                  <c:v>42570</c:v>
                </c:pt>
                <c:pt idx="55">
                  <c:v>42571</c:v>
                </c:pt>
                <c:pt idx="56">
                  <c:v>42572</c:v>
                </c:pt>
                <c:pt idx="57">
                  <c:v>42573</c:v>
                </c:pt>
                <c:pt idx="58">
                  <c:v>42576</c:v>
                </c:pt>
                <c:pt idx="59">
                  <c:v>42577</c:v>
                </c:pt>
                <c:pt idx="60">
                  <c:v>42578</c:v>
                </c:pt>
                <c:pt idx="61">
                  <c:v>42579</c:v>
                </c:pt>
                <c:pt idx="62">
                  <c:v>42580</c:v>
                </c:pt>
                <c:pt idx="63">
                  <c:v>42583</c:v>
                </c:pt>
                <c:pt idx="64">
                  <c:v>42584</c:v>
                </c:pt>
                <c:pt idx="65">
                  <c:v>42585</c:v>
                </c:pt>
                <c:pt idx="66">
                  <c:v>42586</c:v>
                </c:pt>
                <c:pt idx="67">
                  <c:v>42587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42597</c:v>
                </c:pt>
                <c:pt idx="74">
                  <c:v>42598</c:v>
                </c:pt>
                <c:pt idx="75">
                  <c:v>42599</c:v>
                </c:pt>
                <c:pt idx="76">
                  <c:v>42600</c:v>
                </c:pt>
                <c:pt idx="77">
                  <c:v>42601</c:v>
                </c:pt>
                <c:pt idx="78">
                  <c:v>42604</c:v>
                </c:pt>
                <c:pt idx="79">
                  <c:v>42605</c:v>
                </c:pt>
                <c:pt idx="80">
                  <c:v>42606</c:v>
                </c:pt>
                <c:pt idx="81">
                  <c:v>42607</c:v>
                </c:pt>
                <c:pt idx="82">
                  <c:v>42608</c:v>
                </c:pt>
                <c:pt idx="83">
                  <c:v>42611</c:v>
                </c:pt>
                <c:pt idx="84">
                  <c:v>42612</c:v>
                </c:pt>
                <c:pt idx="85">
                  <c:v>42613</c:v>
                </c:pt>
                <c:pt idx="86">
                  <c:v>42614</c:v>
                </c:pt>
                <c:pt idx="87">
                  <c:v>42615</c:v>
                </c:pt>
                <c:pt idx="88">
                  <c:v>42619</c:v>
                </c:pt>
                <c:pt idx="89">
                  <c:v>42620</c:v>
                </c:pt>
                <c:pt idx="90">
                  <c:v>42621</c:v>
                </c:pt>
                <c:pt idx="91">
                  <c:v>42622</c:v>
                </c:pt>
                <c:pt idx="92">
                  <c:v>42625</c:v>
                </c:pt>
                <c:pt idx="93">
                  <c:v>42626</c:v>
                </c:pt>
                <c:pt idx="94">
                  <c:v>42627</c:v>
                </c:pt>
                <c:pt idx="95">
                  <c:v>42628</c:v>
                </c:pt>
                <c:pt idx="96">
                  <c:v>42629</c:v>
                </c:pt>
                <c:pt idx="97">
                  <c:v>42632</c:v>
                </c:pt>
                <c:pt idx="98">
                  <c:v>42633</c:v>
                </c:pt>
                <c:pt idx="99">
                  <c:v>42634</c:v>
                </c:pt>
                <c:pt idx="100">
                  <c:v>42635</c:v>
                </c:pt>
                <c:pt idx="101">
                  <c:v>42636</c:v>
                </c:pt>
                <c:pt idx="102">
                  <c:v>42639</c:v>
                </c:pt>
                <c:pt idx="103">
                  <c:v>42640</c:v>
                </c:pt>
                <c:pt idx="104">
                  <c:v>42641</c:v>
                </c:pt>
                <c:pt idx="105">
                  <c:v>42642</c:v>
                </c:pt>
                <c:pt idx="106">
                  <c:v>42643</c:v>
                </c:pt>
                <c:pt idx="107">
                  <c:v>42646</c:v>
                </c:pt>
                <c:pt idx="108">
                  <c:v>42647</c:v>
                </c:pt>
                <c:pt idx="109">
                  <c:v>42648</c:v>
                </c:pt>
                <c:pt idx="110">
                  <c:v>42649</c:v>
                </c:pt>
                <c:pt idx="111">
                  <c:v>42650</c:v>
                </c:pt>
                <c:pt idx="112">
                  <c:v>42653</c:v>
                </c:pt>
                <c:pt idx="113">
                  <c:v>42654</c:v>
                </c:pt>
                <c:pt idx="114">
                  <c:v>42655</c:v>
                </c:pt>
                <c:pt idx="115">
                  <c:v>42656</c:v>
                </c:pt>
                <c:pt idx="116">
                  <c:v>42657</c:v>
                </c:pt>
                <c:pt idx="117">
                  <c:v>42660</c:v>
                </c:pt>
                <c:pt idx="118">
                  <c:v>42661</c:v>
                </c:pt>
                <c:pt idx="119">
                  <c:v>42662</c:v>
                </c:pt>
                <c:pt idx="120">
                  <c:v>42663</c:v>
                </c:pt>
                <c:pt idx="121">
                  <c:v>42664</c:v>
                </c:pt>
                <c:pt idx="122">
                  <c:v>42667</c:v>
                </c:pt>
                <c:pt idx="123">
                  <c:v>42668</c:v>
                </c:pt>
                <c:pt idx="124">
                  <c:v>42669</c:v>
                </c:pt>
                <c:pt idx="125">
                  <c:v>42670</c:v>
                </c:pt>
                <c:pt idx="126">
                  <c:v>42671</c:v>
                </c:pt>
                <c:pt idx="127">
                  <c:v>42674</c:v>
                </c:pt>
                <c:pt idx="128">
                  <c:v>42675</c:v>
                </c:pt>
                <c:pt idx="129">
                  <c:v>42676</c:v>
                </c:pt>
                <c:pt idx="130">
                  <c:v>42677</c:v>
                </c:pt>
                <c:pt idx="131">
                  <c:v>42678</c:v>
                </c:pt>
                <c:pt idx="132">
                  <c:v>42681</c:v>
                </c:pt>
                <c:pt idx="133">
                  <c:v>42682</c:v>
                </c:pt>
                <c:pt idx="134">
                  <c:v>42683</c:v>
                </c:pt>
                <c:pt idx="135">
                  <c:v>42684</c:v>
                </c:pt>
                <c:pt idx="136">
                  <c:v>42685</c:v>
                </c:pt>
                <c:pt idx="137">
                  <c:v>42688</c:v>
                </c:pt>
                <c:pt idx="138">
                  <c:v>42689</c:v>
                </c:pt>
                <c:pt idx="139">
                  <c:v>42690</c:v>
                </c:pt>
                <c:pt idx="140">
                  <c:v>42691</c:v>
                </c:pt>
                <c:pt idx="141">
                  <c:v>42692</c:v>
                </c:pt>
                <c:pt idx="142">
                  <c:v>42695</c:v>
                </c:pt>
                <c:pt idx="143">
                  <c:v>42696</c:v>
                </c:pt>
                <c:pt idx="144">
                  <c:v>42697</c:v>
                </c:pt>
                <c:pt idx="145">
                  <c:v>42699</c:v>
                </c:pt>
                <c:pt idx="146">
                  <c:v>42702</c:v>
                </c:pt>
                <c:pt idx="147">
                  <c:v>42703</c:v>
                </c:pt>
                <c:pt idx="148">
                  <c:v>42704</c:v>
                </c:pt>
                <c:pt idx="149">
                  <c:v>42705</c:v>
                </c:pt>
                <c:pt idx="150">
                  <c:v>42706</c:v>
                </c:pt>
                <c:pt idx="151">
                  <c:v>42709</c:v>
                </c:pt>
                <c:pt idx="152">
                  <c:v>42710</c:v>
                </c:pt>
                <c:pt idx="153">
                  <c:v>42711</c:v>
                </c:pt>
                <c:pt idx="154">
                  <c:v>42712</c:v>
                </c:pt>
                <c:pt idx="155">
                  <c:v>42713</c:v>
                </c:pt>
                <c:pt idx="156">
                  <c:v>42716</c:v>
                </c:pt>
                <c:pt idx="157">
                  <c:v>42717</c:v>
                </c:pt>
                <c:pt idx="158">
                  <c:v>42718</c:v>
                </c:pt>
                <c:pt idx="159">
                  <c:v>42719</c:v>
                </c:pt>
                <c:pt idx="160">
                  <c:v>42720</c:v>
                </c:pt>
                <c:pt idx="161">
                  <c:v>42723</c:v>
                </c:pt>
                <c:pt idx="162">
                  <c:v>42724</c:v>
                </c:pt>
                <c:pt idx="163">
                  <c:v>42725</c:v>
                </c:pt>
                <c:pt idx="164">
                  <c:v>42726</c:v>
                </c:pt>
                <c:pt idx="165">
                  <c:v>42727</c:v>
                </c:pt>
                <c:pt idx="166">
                  <c:v>42731</c:v>
                </c:pt>
                <c:pt idx="167">
                  <c:v>42732</c:v>
                </c:pt>
                <c:pt idx="168">
                  <c:v>42733</c:v>
                </c:pt>
                <c:pt idx="169">
                  <c:v>42734</c:v>
                </c:pt>
                <c:pt idx="170">
                  <c:v>42738</c:v>
                </c:pt>
                <c:pt idx="171">
                  <c:v>42739</c:v>
                </c:pt>
                <c:pt idx="172">
                  <c:v>42740</c:v>
                </c:pt>
                <c:pt idx="173">
                  <c:v>42741</c:v>
                </c:pt>
                <c:pt idx="174">
                  <c:v>42744</c:v>
                </c:pt>
                <c:pt idx="175">
                  <c:v>42745</c:v>
                </c:pt>
                <c:pt idx="176">
                  <c:v>42746</c:v>
                </c:pt>
                <c:pt idx="177">
                  <c:v>42747</c:v>
                </c:pt>
                <c:pt idx="178">
                  <c:v>42748</c:v>
                </c:pt>
                <c:pt idx="179">
                  <c:v>42752</c:v>
                </c:pt>
                <c:pt idx="180">
                  <c:v>42753</c:v>
                </c:pt>
                <c:pt idx="181">
                  <c:v>42754</c:v>
                </c:pt>
                <c:pt idx="182">
                  <c:v>42755</c:v>
                </c:pt>
                <c:pt idx="183">
                  <c:v>42758</c:v>
                </c:pt>
                <c:pt idx="184">
                  <c:v>42759</c:v>
                </c:pt>
                <c:pt idx="185">
                  <c:v>42760</c:v>
                </c:pt>
                <c:pt idx="186">
                  <c:v>42761</c:v>
                </c:pt>
                <c:pt idx="187">
                  <c:v>42762</c:v>
                </c:pt>
                <c:pt idx="188">
                  <c:v>42765</c:v>
                </c:pt>
                <c:pt idx="189">
                  <c:v>42766</c:v>
                </c:pt>
                <c:pt idx="190">
                  <c:v>42767</c:v>
                </c:pt>
                <c:pt idx="191">
                  <c:v>42768</c:v>
                </c:pt>
                <c:pt idx="192">
                  <c:v>42769</c:v>
                </c:pt>
                <c:pt idx="193">
                  <c:v>42772</c:v>
                </c:pt>
                <c:pt idx="194">
                  <c:v>42773</c:v>
                </c:pt>
                <c:pt idx="195">
                  <c:v>42774</c:v>
                </c:pt>
                <c:pt idx="196">
                  <c:v>42775</c:v>
                </c:pt>
                <c:pt idx="197">
                  <c:v>42776</c:v>
                </c:pt>
                <c:pt idx="198">
                  <c:v>42779</c:v>
                </c:pt>
                <c:pt idx="199">
                  <c:v>42780</c:v>
                </c:pt>
                <c:pt idx="200">
                  <c:v>42781</c:v>
                </c:pt>
                <c:pt idx="201">
                  <c:v>42782</c:v>
                </c:pt>
                <c:pt idx="202">
                  <c:v>42783</c:v>
                </c:pt>
                <c:pt idx="203">
                  <c:v>42787</c:v>
                </c:pt>
                <c:pt idx="204">
                  <c:v>42788</c:v>
                </c:pt>
                <c:pt idx="205">
                  <c:v>42789</c:v>
                </c:pt>
                <c:pt idx="206">
                  <c:v>42790</c:v>
                </c:pt>
                <c:pt idx="207">
                  <c:v>42793</c:v>
                </c:pt>
                <c:pt idx="208">
                  <c:v>42794</c:v>
                </c:pt>
                <c:pt idx="209">
                  <c:v>42795</c:v>
                </c:pt>
                <c:pt idx="210">
                  <c:v>42796</c:v>
                </c:pt>
                <c:pt idx="211">
                  <c:v>42797</c:v>
                </c:pt>
                <c:pt idx="212">
                  <c:v>42800</c:v>
                </c:pt>
                <c:pt idx="213">
                  <c:v>42801</c:v>
                </c:pt>
                <c:pt idx="214">
                  <c:v>42802</c:v>
                </c:pt>
                <c:pt idx="215">
                  <c:v>42803</c:v>
                </c:pt>
                <c:pt idx="216">
                  <c:v>42804</c:v>
                </c:pt>
                <c:pt idx="217">
                  <c:v>42807</c:v>
                </c:pt>
                <c:pt idx="218">
                  <c:v>42808</c:v>
                </c:pt>
                <c:pt idx="219">
                  <c:v>42809</c:v>
                </c:pt>
                <c:pt idx="220">
                  <c:v>42810</c:v>
                </c:pt>
                <c:pt idx="221">
                  <c:v>42811</c:v>
                </c:pt>
                <c:pt idx="222">
                  <c:v>42814</c:v>
                </c:pt>
                <c:pt idx="223">
                  <c:v>42815</c:v>
                </c:pt>
                <c:pt idx="224">
                  <c:v>42816</c:v>
                </c:pt>
                <c:pt idx="225">
                  <c:v>42817</c:v>
                </c:pt>
                <c:pt idx="226">
                  <c:v>42818</c:v>
                </c:pt>
                <c:pt idx="227">
                  <c:v>42821</c:v>
                </c:pt>
                <c:pt idx="228">
                  <c:v>42822</c:v>
                </c:pt>
                <c:pt idx="229">
                  <c:v>42823</c:v>
                </c:pt>
                <c:pt idx="230">
                  <c:v>42824</c:v>
                </c:pt>
                <c:pt idx="231">
                  <c:v>42825</c:v>
                </c:pt>
                <c:pt idx="232">
                  <c:v>42828</c:v>
                </c:pt>
                <c:pt idx="233">
                  <c:v>42829</c:v>
                </c:pt>
                <c:pt idx="234">
                  <c:v>42830</c:v>
                </c:pt>
                <c:pt idx="235">
                  <c:v>42831</c:v>
                </c:pt>
                <c:pt idx="236">
                  <c:v>42832</c:v>
                </c:pt>
                <c:pt idx="237">
                  <c:v>42835</c:v>
                </c:pt>
                <c:pt idx="238">
                  <c:v>42836</c:v>
                </c:pt>
                <c:pt idx="239">
                  <c:v>42837</c:v>
                </c:pt>
                <c:pt idx="240">
                  <c:v>42838</c:v>
                </c:pt>
                <c:pt idx="241">
                  <c:v>42842</c:v>
                </c:pt>
                <c:pt idx="242">
                  <c:v>42843</c:v>
                </c:pt>
                <c:pt idx="243">
                  <c:v>42844</c:v>
                </c:pt>
                <c:pt idx="244">
                  <c:v>42845</c:v>
                </c:pt>
                <c:pt idx="245">
                  <c:v>42846</c:v>
                </c:pt>
                <c:pt idx="246">
                  <c:v>42849</c:v>
                </c:pt>
                <c:pt idx="247">
                  <c:v>42850</c:v>
                </c:pt>
                <c:pt idx="248">
                  <c:v>42851</c:v>
                </c:pt>
                <c:pt idx="249">
                  <c:v>42852</c:v>
                </c:pt>
                <c:pt idx="250">
                  <c:v>42853</c:v>
                </c:pt>
                <c:pt idx="251">
                  <c:v>42856</c:v>
                </c:pt>
                <c:pt idx="252">
                  <c:v>42857</c:v>
                </c:pt>
                <c:pt idx="253">
                  <c:v>42858</c:v>
                </c:pt>
                <c:pt idx="254">
                  <c:v>42859</c:v>
                </c:pt>
                <c:pt idx="255">
                  <c:v>42860</c:v>
                </c:pt>
                <c:pt idx="256">
                  <c:v>42863</c:v>
                </c:pt>
                <c:pt idx="257">
                  <c:v>42864</c:v>
                </c:pt>
                <c:pt idx="258">
                  <c:v>42865</c:v>
                </c:pt>
                <c:pt idx="259">
                  <c:v>42866</c:v>
                </c:pt>
                <c:pt idx="260">
                  <c:v>42867</c:v>
                </c:pt>
                <c:pt idx="261">
                  <c:v>42870</c:v>
                </c:pt>
                <c:pt idx="262">
                  <c:v>42871</c:v>
                </c:pt>
                <c:pt idx="263">
                  <c:v>42872</c:v>
                </c:pt>
                <c:pt idx="264">
                  <c:v>42873</c:v>
                </c:pt>
                <c:pt idx="265">
                  <c:v>42874</c:v>
                </c:pt>
                <c:pt idx="266">
                  <c:v>42877</c:v>
                </c:pt>
                <c:pt idx="267">
                  <c:v>42878</c:v>
                </c:pt>
                <c:pt idx="268">
                  <c:v>42879</c:v>
                </c:pt>
                <c:pt idx="269">
                  <c:v>42880</c:v>
                </c:pt>
                <c:pt idx="270">
                  <c:v>42881</c:v>
                </c:pt>
                <c:pt idx="271">
                  <c:v>42885</c:v>
                </c:pt>
                <c:pt idx="272">
                  <c:v>42886</c:v>
                </c:pt>
                <c:pt idx="273">
                  <c:v>42887</c:v>
                </c:pt>
                <c:pt idx="274">
                  <c:v>42888</c:v>
                </c:pt>
                <c:pt idx="275">
                  <c:v>42891</c:v>
                </c:pt>
                <c:pt idx="276">
                  <c:v>42892</c:v>
                </c:pt>
                <c:pt idx="277">
                  <c:v>42893</c:v>
                </c:pt>
                <c:pt idx="278">
                  <c:v>42894</c:v>
                </c:pt>
                <c:pt idx="279">
                  <c:v>42895</c:v>
                </c:pt>
                <c:pt idx="280">
                  <c:v>42898</c:v>
                </c:pt>
                <c:pt idx="281">
                  <c:v>42899</c:v>
                </c:pt>
                <c:pt idx="282">
                  <c:v>42900</c:v>
                </c:pt>
                <c:pt idx="283">
                  <c:v>42901</c:v>
                </c:pt>
                <c:pt idx="284">
                  <c:v>42902</c:v>
                </c:pt>
                <c:pt idx="285">
                  <c:v>42905</c:v>
                </c:pt>
                <c:pt idx="286">
                  <c:v>42906</c:v>
                </c:pt>
                <c:pt idx="287">
                  <c:v>42907</c:v>
                </c:pt>
                <c:pt idx="288">
                  <c:v>42908</c:v>
                </c:pt>
                <c:pt idx="289">
                  <c:v>42909</c:v>
                </c:pt>
                <c:pt idx="290">
                  <c:v>42912</c:v>
                </c:pt>
                <c:pt idx="291">
                  <c:v>42913</c:v>
                </c:pt>
                <c:pt idx="292">
                  <c:v>42914</c:v>
                </c:pt>
                <c:pt idx="293">
                  <c:v>42915</c:v>
                </c:pt>
                <c:pt idx="294">
                  <c:v>42916</c:v>
                </c:pt>
                <c:pt idx="295">
                  <c:v>42919</c:v>
                </c:pt>
                <c:pt idx="296">
                  <c:v>42921</c:v>
                </c:pt>
                <c:pt idx="297">
                  <c:v>42922</c:v>
                </c:pt>
                <c:pt idx="298">
                  <c:v>42923</c:v>
                </c:pt>
                <c:pt idx="299">
                  <c:v>42926</c:v>
                </c:pt>
                <c:pt idx="300">
                  <c:v>42927</c:v>
                </c:pt>
                <c:pt idx="301">
                  <c:v>42928</c:v>
                </c:pt>
                <c:pt idx="302">
                  <c:v>42929</c:v>
                </c:pt>
                <c:pt idx="303">
                  <c:v>42930</c:v>
                </c:pt>
                <c:pt idx="304">
                  <c:v>42933</c:v>
                </c:pt>
                <c:pt idx="305">
                  <c:v>42934</c:v>
                </c:pt>
                <c:pt idx="306">
                  <c:v>42935</c:v>
                </c:pt>
                <c:pt idx="307">
                  <c:v>42936</c:v>
                </c:pt>
                <c:pt idx="308">
                  <c:v>42937</c:v>
                </c:pt>
                <c:pt idx="309">
                  <c:v>42940</c:v>
                </c:pt>
                <c:pt idx="310">
                  <c:v>42941</c:v>
                </c:pt>
                <c:pt idx="311">
                  <c:v>42942</c:v>
                </c:pt>
                <c:pt idx="312">
                  <c:v>42943</c:v>
                </c:pt>
                <c:pt idx="313">
                  <c:v>42944</c:v>
                </c:pt>
                <c:pt idx="314">
                  <c:v>42947</c:v>
                </c:pt>
                <c:pt idx="315">
                  <c:v>42948</c:v>
                </c:pt>
                <c:pt idx="316">
                  <c:v>42949</c:v>
                </c:pt>
                <c:pt idx="317">
                  <c:v>42950</c:v>
                </c:pt>
                <c:pt idx="318">
                  <c:v>42951</c:v>
                </c:pt>
                <c:pt idx="319">
                  <c:v>42954</c:v>
                </c:pt>
                <c:pt idx="320">
                  <c:v>42955</c:v>
                </c:pt>
                <c:pt idx="321">
                  <c:v>42956</c:v>
                </c:pt>
                <c:pt idx="322">
                  <c:v>42957</c:v>
                </c:pt>
                <c:pt idx="323">
                  <c:v>42958</c:v>
                </c:pt>
                <c:pt idx="324">
                  <c:v>42961</c:v>
                </c:pt>
                <c:pt idx="325">
                  <c:v>42962</c:v>
                </c:pt>
                <c:pt idx="326">
                  <c:v>42963</c:v>
                </c:pt>
                <c:pt idx="327">
                  <c:v>42964</c:v>
                </c:pt>
                <c:pt idx="328">
                  <c:v>42965</c:v>
                </c:pt>
                <c:pt idx="329">
                  <c:v>42968</c:v>
                </c:pt>
                <c:pt idx="330">
                  <c:v>42969</c:v>
                </c:pt>
                <c:pt idx="331">
                  <c:v>42970</c:v>
                </c:pt>
                <c:pt idx="332">
                  <c:v>42971</c:v>
                </c:pt>
                <c:pt idx="333">
                  <c:v>42972</c:v>
                </c:pt>
                <c:pt idx="334">
                  <c:v>42975</c:v>
                </c:pt>
                <c:pt idx="335">
                  <c:v>42976</c:v>
                </c:pt>
                <c:pt idx="336">
                  <c:v>42977</c:v>
                </c:pt>
                <c:pt idx="337">
                  <c:v>42978</c:v>
                </c:pt>
                <c:pt idx="338">
                  <c:v>42979</c:v>
                </c:pt>
                <c:pt idx="339">
                  <c:v>42983</c:v>
                </c:pt>
                <c:pt idx="340">
                  <c:v>42984</c:v>
                </c:pt>
                <c:pt idx="341">
                  <c:v>42985</c:v>
                </c:pt>
                <c:pt idx="342">
                  <c:v>42986</c:v>
                </c:pt>
                <c:pt idx="343">
                  <c:v>42989</c:v>
                </c:pt>
                <c:pt idx="344">
                  <c:v>42990</c:v>
                </c:pt>
                <c:pt idx="345">
                  <c:v>42991</c:v>
                </c:pt>
                <c:pt idx="346">
                  <c:v>42992</c:v>
                </c:pt>
                <c:pt idx="347">
                  <c:v>42993</c:v>
                </c:pt>
                <c:pt idx="348">
                  <c:v>42996</c:v>
                </c:pt>
                <c:pt idx="349">
                  <c:v>42997</c:v>
                </c:pt>
                <c:pt idx="350">
                  <c:v>42998</c:v>
                </c:pt>
                <c:pt idx="351">
                  <c:v>42999</c:v>
                </c:pt>
                <c:pt idx="352">
                  <c:v>43000</c:v>
                </c:pt>
                <c:pt idx="353">
                  <c:v>43003</c:v>
                </c:pt>
                <c:pt idx="354">
                  <c:v>43004</c:v>
                </c:pt>
                <c:pt idx="355">
                  <c:v>43005</c:v>
                </c:pt>
                <c:pt idx="356">
                  <c:v>43006</c:v>
                </c:pt>
                <c:pt idx="357">
                  <c:v>43007</c:v>
                </c:pt>
                <c:pt idx="358">
                  <c:v>43010</c:v>
                </c:pt>
                <c:pt idx="359">
                  <c:v>43011</c:v>
                </c:pt>
                <c:pt idx="360">
                  <c:v>43012</c:v>
                </c:pt>
                <c:pt idx="361">
                  <c:v>43013</c:v>
                </c:pt>
                <c:pt idx="362">
                  <c:v>43014</c:v>
                </c:pt>
                <c:pt idx="363">
                  <c:v>43017</c:v>
                </c:pt>
                <c:pt idx="364">
                  <c:v>43018</c:v>
                </c:pt>
                <c:pt idx="365">
                  <c:v>43019</c:v>
                </c:pt>
                <c:pt idx="366">
                  <c:v>43020</c:v>
                </c:pt>
                <c:pt idx="367">
                  <c:v>43021</c:v>
                </c:pt>
                <c:pt idx="368">
                  <c:v>43024</c:v>
                </c:pt>
                <c:pt idx="369">
                  <c:v>43025</c:v>
                </c:pt>
                <c:pt idx="370">
                  <c:v>43026</c:v>
                </c:pt>
                <c:pt idx="371">
                  <c:v>43027</c:v>
                </c:pt>
                <c:pt idx="372">
                  <c:v>43028</c:v>
                </c:pt>
                <c:pt idx="373">
                  <c:v>43031</c:v>
                </c:pt>
                <c:pt idx="374">
                  <c:v>43032</c:v>
                </c:pt>
                <c:pt idx="375">
                  <c:v>43033</c:v>
                </c:pt>
                <c:pt idx="376">
                  <c:v>43034</c:v>
                </c:pt>
                <c:pt idx="377">
                  <c:v>43035</c:v>
                </c:pt>
                <c:pt idx="378">
                  <c:v>43038</c:v>
                </c:pt>
                <c:pt idx="379">
                  <c:v>43039</c:v>
                </c:pt>
                <c:pt idx="380">
                  <c:v>43040</c:v>
                </c:pt>
                <c:pt idx="381">
                  <c:v>43041</c:v>
                </c:pt>
                <c:pt idx="382">
                  <c:v>43042</c:v>
                </c:pt>
                <c:pt idx="383">
                  <c:v>43045</c:v>
                </c:pt>
                <c:pt idx="384">
                  <c:v>43046</c:v>
                </c:pt>
                <c:pt idx="385">
                  <c:v>43047</c:v>
                </c:pt>
                <c:pt idx="386">
                  <c:v>43048</c:v>
                </c:pt>
                <c:pt idx="387">
                  <c:v>43049</c:v>
                </c:pt>
                <c:pt idx="388">
                  <c:v>43052</c:v>
                </c:pt>
                <c:pt idx="389">
                  <c:v>43053</c:v>
                </c:pt>
                <c:pt idx="390">
                  <c:v>43054</c:v>
                </c:pt>
                <c:pt idx="391">
                  <c:v>43055</c:v>
                </c:pt>
                <c:pt idx="392">
                  <c:v>43056</c:v>
                </c:pt>
                <c:pt idx="393">
                  <c:v>43059</c:v>
                </c:pt>
                <c:pt idx="394">
                  <c:v>43060</c:v>
                </c:pt>
                <c:pt idx="395">
                  <c:v>43061</c:v>
                </c:pt>
                <c:pt idx="396">
                  <c:v>43063</c:v>
                </c:pt>
                <c:pt idx="397">
                  <c:v>43066</c:v>
                </c:pt>
                <c:pt idx="398">
                  <c:v>43067</c:v>
                </c:pt>
                <c:pt idx="399">
                  <c:v>43068</c:v>
                </c:pt>
                <c:pt idx="400">
                  <c:v>43069</c:v>
                </c:pt>
                <c:pt idx="401">
                  <c:v>43070</c:v>
                </c:pt>
                <c:pt idx="402">
                  <c:v>43073</c:v>
                </c:pt>
                <c:pt idx="403">
                  <c:v>43074</c:v>
                </c:pt>
                <c:pt idx="404">
                  <c:v>43075</c:v>
                </c:pt>
                <c:pt idx="405">
                  <c:v>43076</c:v>
                </c:pt>
                <c:pt idx="406">
                  <c:v>43077</c:v>
                </c:pt>
                <c:pt idx="407">
                  <c:v>43080</c:v>
                </c:pt>
                <c:pt idx="408">
                  <c:v>43081</c:v>
                </c:pt>
                <c:pt idx="409">
                  <c:v>43082</c:v>
                </c:pt>
                <c:pt idx="410">
                  <c:v>43083</c:v>
                </c:pt>
                <c:pt idx="411">
                  <c:v>43084</c:v>
                </c:pt>
                <c:pt idx="412">
                  <c:v>43087</c:v>
                </c:pt>
                <c:pt idx="413">
                  <c:v>43088</c:v>
                </c:pt>
                <c:pt idx="414">
                  <c:v>43089</c:v>
                </c:pt>
                <c:pt idx="415">
                  <c:v>43090</c:v>
                </c:pt>
                <c:pt idx="416">
                  <c:v>43091</c:v>
                </c:pt>
                <c:pt idx="417">
                  <c:v>43095</c:v>
                </c:pt>
                <c:pt idx="418">
                  <c:v>43096</c:v>
                </c:pt>
                <c:pt idx="419">
                  <c:v>43097</c:v>
                </c:pt>
                <c:pt idx="420">
                  <c:v>43098</c:v>
                </c:pt>
                <c:pt idx="421">
                  <c:v>43102</c:v>
                </c:pt>
                <c:pt idx="422">
                  <c:v>43103</c:v>
                </c:pt>
                <c:pt idx="423">
                  <c:v>43104</c:v>
                </c:pt>
                <c:pt idx="424">
                  <c:v>43105</c:v>
                </c:pt>
                <c:pt idx="425">
                  <c:v>43108</c:v>
                </c:pt>
                <c:pt idx="426">
                  <c:v>43109</c:v>
                </c:pt>
                <c:pt idx="427">
                  <c:v>43110</c:v>
                </c:pt>
                <c:pt idx="428">
                  <c:v>43111</c:v>
                </c:pt>
                <c:pt idx="429">
                  <c:v>43112</c:v>
                </c:pt>
                <c:pt idx="430">
                  <c:v>43116</c:v>
                </c:pt>
                <c:pt idx="431">
                  <c:v>43117</c:v>
                </c:pt>
                <c:pt idx="432">
                  <c:v>43118</c:v>
                </c:pt>
                <c:pt idx="433">
                  <c:v>43119</c:v>
                </c:pt>
                <c:pt idx="434">
                  <c:v>43122</c:v>
                </c:pt>
                <c:pt idx="435">
                  <c:v>43123</c:v>
                </c:pt>
                <c:pt idx="436">
                  <c:v>43124</c:v>
                </c:pt>
                <c:pt idx="437">
                  <c:v>43125</c:v>
                </c:pt>
                <c:pt idx="438">
                  <c:v>43126</c:v>
                </c:pt>
                <c:pt idx="439">
                  <c:v>43129</c:v>
                </c:pt>
                <c:pt idx="440">
                  <c:v>43130</c:v>
                </c:pt>
                <c:pt idx="441">
                  <c:v>43131</c:v>
                </c:pt>
                <c:pt idx="442">
                  <c:v>43132</c:v>
                </c:pt>
                <c:pt idx="443">
                  <c:v>43133</c:v>
                </c:pt>
                <c:pt idx="444">
                  <c:v>43136</c:v>
                </c:pt>
                <c:pt idx="445">
                  <c:v>43137</c:v>
                </c:pt>
                <c:pt idx="446">
                  <c:v>43138</c:v>
                </c:pt>
                <c:pt idx="447">
                  <c:v>43139</c:v>
                </c:pt>
                <c:pt idx="448">
                  <c:v>43140</c:v>
                </c:pt>
                <c:pt idx="449">
                  <c:v>43143</c:v>
                </c:pt>
                <c:pt idx="450">
                  <c:v>43144</c:v>
                </c:pt>
                <c:pt idx="451">
                  <c:v>43145</c:v>
                </c:pt>
                <c:pt idx="452">
                  <c:v>43146</c:v>
                </c:pt>
                <c:pt idx="453">
                  <c:v>43147</c:v>
                </c:pt>
                <c:pt idx="454">
                  <c:v>43151</c:v>
                </c:pt>
                <c:pt idx="455">
                  <c:v>43152</c:v>
                </c:pt>
                <c:pt idx="456">
                  <c:v>43153</c:v>
                </c:pt>
                <c:pt idx="457">
                  <c:v>43154</c:v>
                </c:pt>
                <c:pt idx="458">
                  <c:v>43157</c:v>
                </c:pt>
                <c:pt idx="459">
                  <c:v>43158</c:v>
                </c:pt>
                <c:pt idx="460">
                  <c:v>43159</c:v>
                </c:pt>
                <c:pt idx="461">
                  <c:v>43160</c:v>
                </c:pt>
                <c:pt idx="462">
                  <c:v>43161</c:v>
                </c:pt>
                <c:pt idx="463">
                  <c:v>43164</c:v>
                </c:pt>
                <c:pt idx="464">
                  <c:v>43165</c:v>
                </c:pt>
                <c:pt idx="465">
                  <c:v>43166</c:v>
                </c:pt>
                <c:pt idx="466">
                  <c:v>43167</c:v>
                </c:pt>
                <c:pt idx="467">
                  <c:v>43168</c:v>
                </c:pt>
                <c:pt idx="468">
                  <c:v>43171</c:v>
                </c:pt>
                <c:pt idx="469">
                  <c:v>43172</c:v>
                </c:pt>
                <c:pt idx="470">
                  <c:v>43173</c:v>
                </c:pt>
                <c:pt idx="471">
                  <c:v>43174</c:v>
                </c:pt>
                <c:pt idx="472">
                  <c:v>43175</c:v>
                </c:pt>
                <c:pt idx="473">
                  <c:v>43178</c:v>
                </c:pt>
                <c:pt idx="474">
                  <c:v>43179</c:v>
                </c:pt>
                <c:pt idx="475">
                  <c:v>43180</c:v>
                </c:pt>
                <c:pt idx="476">
                  <c:v>43181</c:v>
                </c:pt>
                <c:pt idx="477">
                  <c:v>43182</c:v>
                </c:pt>
                <c:pt idx="478">
                  <c:v>43185</c:v>
                </c:pt>
                <c:pt idx="479">
                  <c:v>43186</c:v>
                </c:pt>
                <c:pt idx="480">
                  <c:v>43187</c:v>
                </c:pt>
                <c:pt idx="481">
                  <c:v>43188</c:v>
                </c:pt>
                <c:pt idx="482">
                  <c:v>43192</c:v>
                </c:pt>
                <c:pt idx="483">
                  <c:v>43193</c:v>
                </c:pt>
                <c:pt idx="484">
                  <c:v>43194</c:v>
                </c:pt>
                <c:pt idx="485">
                  <c:v>43195</c:v>
                </c:pt>
                <c:pt idx="486">
                  <c:v>43196</c:v>
                </c:pt>
                <c:pt idx="487">
                  <c:v>43199</c:v>
                </c:pt>
                <c:pt idx="488">
                  <c:v>43200</c:v>
                </c:pt>
                <c:pt idx="489">
                  <c:v>43201</c:v>
                </c:pt>
                <c:pt idx="490">
                  <c:v>43202</c:v>
                </c:pt>
                <c:pt idx="491">
                  <c:v>43203</c:v>
                </c:pt>
                <c:pt idx="492">
                  <c:v>43206</c:v>
                </c:pt>
                <c:pt idx="493">
                  <c:v>43207</c:v>
                </c:pt>
                <c:pt idx="494">
                  <c:v>43208</c:v>
                </c:pt>
                <c:pt idx="495">
                  <c:v>43209</c:v>
                </c:pt>
                <c:pt idx="496">
                  <c:v>43210</c:v>
                </c:pt>
                <c:pt idx="497">
                  <c:v>43213</c:v>
                </c:pt>
                <c:pt idx="498">
                  <c:v>43214</c:v>
                </c:pt>
                <c:pt idx="499">
                  <c:v>43215</c:v>
                </c:pt>
                <c:pt idx="500">
                  <c:v>43216</c:v>
                </c:pt>
                <c:pt idx="501">
                  <c:v>43217</c:v>
                </c:pt>
                <c:pt idx="502">
                  <c:v>43220</c:v>
                </c:pt>
              </c:numCache>
            </c:numRef>
          </c:cat>
          <c:val>
            <c:numRef>
              <c:f>Оперативный!$E$2:$E$504</c:f>
              <c:numCache>
                <c:formatCode>0.00</c:formatCode>
                <c:ptCount val="503"/>
                <c:pt idx="0">
                  <c:v>44.98</c:v>
                </c:pt>
                <c:pt idx="1">
                  <c:v>44.84</c:v>
                </c:pt>
                <c:pt idx="2">
                  <c:v>44.98</c:v>
                </c:pt>
                <c:pt idx="3">
                  <c:v>45.060001</c:v>
                </c:pt>
                <c:pt idx="4">
                  <c:v>45.32</c:v>
                </c:pt>
                <c:pt idx="5">
                  <c:v>45.240001999999997</c:v>
                </c:pt>
                <c:pt idx="6">
                  <c:v>45.75</c:v>
                </c:pt>
                <c:pt idx="7">
                  <c:v>45.459999000000003</c:v>
                </c:pt>
                <c:pt idx="8">
                  <c:v>45.830002</c:v>
                </c:pt>
                <c:pt idx="9">
                  <c:v>45.349997999999999</c:v>
                </c:pt>
                <c:pt idx="10">
                  <c:v>45.619999</c:v>
                </c:pt>
                <c:pt idx="11">
                  <c:v>44.75</c:v>
                </c:pt>
                <c:pt idx="12">
                  <c:v>44.48</c:v>
                </c:pt>
                <c:pt idx="13">
                  <c:v>44.32</c:v>
                </c:pt>
                <c:pt idx="14">
                  <c:v>43.950001</c:v>
                </c:pt>
                <c:pt idx="15">
                  <c:v>43.970001000000003</c:v>
                </c:pt>
                <c:pt idx="16">
                  <c:v>44.369999</c:v>
                </c:pt>
                <c:pt idx="17">
                  <c:v>44.380001</c:v>
                </c:pt>
                <c:pt idx="18">
                  <c:v>44.689999</c:v>
                </c:pt>
                <c:pt idx="19">
                  <c:v>44.779998999999997</c:v>
                </c:pt>
                <c:pt idx="20">
                  <c:v>44.599997999999999</c:v>
                </c:pt>
                <c:pt idx="21">
                  <c:v>44.700001</c:v>
                </c:pt>
                <c:pt idx="22">
                  <c:v>44.720001000000003</c:v>
                </c:pt>
                <c:pt idx="23">
                  <c:v>45.040000999999997</c:v>
                </c:pt>
                <c:pt idx="24">
                  <c:v>45.369999</c:v>
                </c:pt>
                <c:pt idx="25">
                  <c:v>45.32</c:v>
                </c:pt>
                <c:pt idx="26">
                  <c:v>45.549999</c:v>
                </c:pt>
                <c:pt idx="27">
                  <c:v>45.759998000000003</c:v>
                </c:pt>
                <c:pt idx="28">
                  <c:v>45.990001999999997</c:v>
                </c:pt>
                <c:pt idx="29">
                  <c:v>45.119999</c:v>
                </c:pt>
                <c:pt idx="30">
                  <c:v>45.040000999999997</c:v>
                </c:pt>
                <c:pt idx="31">
                  <c:v>45.009998000000003</c:v>
                </c:pt>
                <c:pt idx="32">
                  <c:v>45.310001</c:v>
                </c:pt>
                <c:pt idx="33">
                  <c:v>44.790000999999997</c:v>
                </c:pt>
                <c:pt idx="34">
                  <c:v>44.98</c:v>
                </c:pt>
                <c:pt idx="35">
                  <c:v>45.130001</c:v>
                </c:pt>
                <c:pt idx="36">
                  <c:v>44.860000999999997</c:v>
                </c:pt>
                <c:pt idx="37">
                  <c:v>45.080002</c:v>
                </c:pt>
                <c:pt idx="38">
                  <c:v>43.93</c:v>
                </c:pt>
                <c:pt idx="39">
                  <c:v>43.779998999999997</c:v>
                </c:pt>
                <c:pt idx="40">
                  <c:v>44.18</c:v>
                </c:pt>
                <c:pt idx="41">
                  <c:v>44.439999</c:v>
                </c:pt>
                <c:pt idx="42">
                  <c:v>45.330002</c:v>
                </c:pt>
                <c:pt idx="43">
                  <c:v>45.119999</c:v>
                </c:pt>
                <c:pt idx="44">
                  <c:v>45.43</c:v>
                </c:pt>
                <c:pt idx="45">
                  <c:v>45.27</c:v>
                </c:pt>
                <c:pt idx="46">
                  <c:v>45.09</c:v>
                </c:pt>
                <c:pt idx="47">
                  <c:v>45.380001</c:v>
                </c:pt>
                <c:pt idx="48">
                  <c:v>45.57</c:v>
                </c:pt>
                <c:pt idx="49">
                  <c:v>45.580002</c:v>
                </c:pt>
                <c:pt idx="50">
                  <c:v>45.740001999999997</c:v>
                </c:pt>
                <c:pt idx="51">
                  <c:v>45.689999</c:v>
                </c:pt>
                <c:pt idx="52">
                  <c:v>45.630001</c:v>
                </c:pt>
                <c:pt idx="53">
                  <c:v>45.630001</c:v>
                </c:pt>
                <c:pt idx="54">
                  <c:v>45.630001</c:v>
                </c:pt>
                <c:pt idx="55">
                  <c:v>45.509998000000003</c:v>
                </c:pt>
                <c:pt idx="56">
                  <c:v>45.450001</c:v>
                </c:pt>
                <c:pt idx="57">
                  <c:v>45.830002</c:v>
                </c:pt>
                <c:pt idx="58">
                  <c:v>45.57</c:v>
                </c:pt>
                <c:pt idx="59">
                  <c:v>44.880001</c:v>
                </c:pt>
                <c:pt idx="60">
                  <c:v>43.400002000000001</c:v>
                </c:pt>
                <c:pt idx="61">
                  <c:v>43.650002000000001</c:v>
                </c:pt>
                <c:pt idx="62">
                  <c:v>43.630001</c:v>
                </c:pt>
                <c:pt idx="63">
                  <c:v>43.450001</c:v>
                </c:pt>
                <c:pt idx="64">
                  <c:v>43.529998999999997</c:v>
                </c:pt>
                <c:pt idx="65">
                  <c:v>43.639999000000003</c:v>
                </c:pt>
                <c:pt idx="66">
                  <c:v>43.509998000000003</c:v>
                </c:pt>
                <c:pt idx="67">
                  <c:v>43.48</c:v>
                </c:pt>
                <c:pt idx="68">
                  <c:v>43.439999</c:v>
                </c:pt>
                <c:pt idx="69">
                  <c:v>43.470001000000003</c:v>
                </c:pt>
                <c:pt idx="70">
                  <c:v>43.610000999999997</c:v>
                </c:pt>
                <c:pt idx="71">
                  <c:v>43.75</c:v>
                </c:pt>
                <c:pt idx="72">
                  <c:v>44.029998999999997</c:v>
                </c:pt>
                <c:pt idx="73">
                  <c:v>44.240001999999997</c:v>
                </c:pt>
                <c:pt idx="74">
                  <c:v>43.830002</c:v>
                </c:pt>
                <c:pt idx="75">
                  <c:v>44.060001</c:v>
                </c:pt>
                <c:pt idx="76">
                  <c:v>44.099997999999999</c:v>
                </c:pt>
                <c:pt idx="77">
                  <c:v>43.919998</c:v>
                </c:pt>
                <c:pt idx="78">
                  <c:v>43.740001999999997</c:v>
                </c:pt>
                <c:pt idx="79">
                  <c:v>43.849997999999999</c:v>
                </c:pt>
                <c:pt idx="80">
                  <c:v>43.849997999999999</c:v>
                </c:pt>
                <c:pt idx="81">
                  <c:v>43.669998</c:v>
                </c:pt>
                <c:pt idx="82">
                  <c:v>43.32</c:v>
                </c:pt>
                <c:pt idx="83">
                  <c:v>43.540000999999997</c:v>
                </c:pt>
                <c:pt idx="84">
                  <c:v>43.240001999999997</c:v>
                </c:pt>
                <c:pt idx="85">
                  <c:v>43.43</c:v>
                </c:pt>
                <c:pt idx="86">
                  <c:v>43.349997999999999</c:v>
                </c:pt>
                <c:pt idx="87">
                  <c:v>43.66</c:v>
                </c:pt>
                <c:pt idx="88">
                  <c:v>43.790000999999997</c:v>
                </c:pt>
                <c:pt idx="89">
                  <c:v>43.639999000000003</c:v>
                </c:pt>
                <c:pt idx="90">
                  <c:v>43.630001</c:v>
                </c:pt>
                <c:pt idx="91">
                  <c:v>42.27</c:v>
                </c:pt>
                <c:pt idx="92">
                  <c:v>43.189999</c:v>
                </c:pt>
                <c:pt idx="93">
                  <c:v>42.279998999999997</c:v>
                </c:pt>
                <c:pt idx="94">
                  <c:v>42.110000999999997</c:v>
                </c:pt>
                <c:pt idx="95">
                  <c:v>42.360000999999997</c:v>
                </c:pt>
                <c:pt idx="96">
                  <c:v>42.139999000000003</c:v>
                </c:pt>
                <c:pt idx="97">
                  <c:v>42.099997999999999</c:v>
                </c:pt>
                <c:pt idx="98">
                  <c:v>42.34</c:v>
                </c:pt>
                <c:pt idx="99">
                  <c:v>42.529998999999997</c:v>
                </c:pt>
                <c:pt idx="100">
                  <c:v>42.959999000000003</c:v>
                </c:pt>
                <c:pt idx="101">
                  <c:v>42.740001999999997</c:v>
                </c:pt>
                <c:pt idx="102">
                  <c:v>42.049999</c:v>
                </c:pt>
                <c:pt idx="103">
                  <c:v>42.59</c:v>
                </c:pt>
                <c:pt idx="104">
                  <c:v>42.150002000000001</c:v>
                </c:pt>
                <c:pt idx="105">
                  <c:v>42.029998999999997</c:v>
                </c:pt>
                <c:pt idx="106">
                  <c:v>42.32</c:v>
                </c:pt>
                <c:pt idx="107">
                  <c:v>42.029998999999997</c:v>
                </c:pt>
                <c:pt idx="108">
                  <c:v>41.84</c:v>
                </c:pt>
                <c:pt idx="109">
                  <c:v>41.810001</c:v>
                </c:pt>
                <c:pt idx="110">
                  <c:v>41.709999000000003</c:v>
                </c:pt>
                <c:pt idx="111">
                  <c:v>41.73</c:v>
                </c:pt>
                <c:pt idx="112">
                  <c:v>41.73</c:v>
                </c:pt>
                <c:pt idx="113">
                  <c:v>41.540000999999997</c:v>
                </c:pt>
                <c:pt idx="114">
                  <c:v>41.779998999999997</c:v>
                </c:pt>
                <c:pt idx="115">
                  <c:v>41.759998000000003</c:v>
                </c:pt>
                <c:pt idx="116">
                  <c:v>41.669998</c:v>
                </c:pt>
                <c:pt idx="117">
                  <c:v>41.599997999999999</c:v>
                </c:pt>
                <c:pt idx="118">
                  <c:v>41.970001000000003</c:v>
                </c:pt>
                <c:pt idx="119">
                  <c:v>42.049999</c:v>
                </c:pt>
                <c:pt idx="120">
                  <c:v>41.93</c:v>
                </c:pt>
                <c:pt idx="121">
                  <c:v>42.130001</c:v>
                </c:pt>
                <c:pt idx="122">
                  <c:v>42.560001</c:v>
                </c:pt>
                <c:pt idx="123">
                  <c:v>42.540000999999997</c:v>
                </c:pt>
                <c:pt idx="124">
                  <c:v>42.439999</c:v>
                </c:pt>
                <c:pt idx="125">
                  <c:v>42.119999</c:v>
                </c:pt>
                <c:pt idx="126">
                  <c:v>42.23</c:v>
                </c:pt>
                <c:pt idx="127">
                  <c:v>42.400002000000001</c:v>
                </c:pt>
                <c:pt idx="128">
                  <c:v>42.119999</c:v>
                </c:pt>
                <c:pt idx="129">
                  <c:v>42.049999</c:v>
                </c:pt>
                <c:pt idx="130">
                  <c:v>42.029998999999997</c:v>
                </c:pt>
                <c:pt idx="131">
                  <c:v>41.689999</c:v>
                </c:pt>
                <c:pt idx="132">
                  <c:v>42.459999000000003</c:v>
                </c:pt>
                <c:pt idx="133">
                  <c:v>42.880001</c:v>
                </c:pt>
                <c:pt idx="134">
                  <c:v>42.27</c:v>
                </c:pt>
                <c:pt idx="135">
                  <c:v>40.939999</c:v>
                </c:pt>
                <c:pt idx="136">
                  <c:v>41.029998999999997</c:v>
                </c:pt>
                <c:pt idx="137">
                  <c:v>41.169998</c:v>
                </c:pt>
                <c:pt idx="138">
                  <c:v>41.439999</c:v>
                </c:pt>
                <c:pt idx="139">
                  <c:v>41.259998000000003</c:v>
                </c:pt>
                <c:pt idx="140">
                  <c:v>41.119999</c:v>
                </c:pt>
                <c:pt idx="141">
                  <c:v>40.909999999999997</c:v>
                </c:pt>
                <c:pt idx="142">
                  <c:v>41.360000999999997</c:v>
                </c:pt>
                <c:pt idx="143">
                  <c:v>41.369999</c:v>
                </c:pt>
                <c:pt idx="144">
                  <c:v>41.119999</c:v>
                </c:pt>
                <c:pt idx="145">
                  <c:v>41.529998999999997</c:v>
                </c:pt>
                <c:pt idx="146">
                  <c:v>41.75</c:v>
                </c:pt>
                <c:pt idx="147">
                  <c:v>41.150002000000001</c:v>
                </c:pt>
                <c:pt idx="148">
                  <c:v>40.349997999999999</c:v>
                </c:pt>
                <c:pt idx="149">
                  <c:v>40.169998</c:v>
                </c:pt>
                <c:pt idx="150">
                  <c:v>40.360000999999997</c:v>
                </c:pt>
                <c:pt idx="151">
                  <c:v>40.619999</c:v>
                </c:pt>
                <c:pt idx="152">
                  <c:v>40.57</c:v>
                </c:pt>
                <c:pt idx="153">
                  <c:v>41.290000999999997</c:v>
                </c:pt>
                <c:pt idx="154">
                  <c:v>40.98</c:v>
                </c:pt>
                <c:pt idx="155">
                  <c:v>42</c:v>
                </c:pt>
                <c:pt idx="156">
                  <c:v>41.900002000000001</c:v>
                </c:pt>
                <c:pt idx="157">
                  <c:v>41.759998000000003</c:v>
                </c:pt>
                <c:pt idx="158">
                  <c:v>41.209999000000003</c:v>
                </c:pt>
                <c:pt idx="159">
                  <c:v>41.549999</c:v>
                </c:pt>
                <c:pt idx="160">
                  <c:v>41.740001999999997</c:v>
                </c:pt>
                <c:pt idx="161">
                  <c:v>41.669998</c:v>
                </c:pt>
                <c:pt idx="162">
                  <c:v>41.66</c:v>
                </c:pt>
                <c:pt idx="163">
                  <c:v>41.57</c:v>
                </c:pt>
                <c:pt idx="164">
                  <c:v>41.549999</c:v>
                </c:pt>
                <c:pt idx="165">
                  <c:v>41.599997999999999</c:v>
                </c:pt>
                <c:pt idx="166">
                  <c:v>41.610000999999997</c:v>
                </c:pt>
                <c:pt idx="167">
                  <c:v>41.389999000000003</c:v>
                </c:pt>
                <c:pt idx="168">
                  <c:v>41.599997999999999</c:v>
                </c:pt>
                <c:pt idx="169">
                  <c:v>41.459999000000003</c:v>
                </c:pt>
                <c:pt idx="170">
                  <c:v>41.799999</c:v>
                </c:pt>
                <c:pt idx="171">
                  <c:v>41.650002000000001</c:v>
                </c:pt>
                <c:pt idx="172">
                  <c:v>41.75</c:v>
                </c:pt>
                <c:pt idx="173">
                  <c:v>41.740001999999997</c:v>
                </c:pt>
                <c:pt idx="174">
                  <c:v>41.32</c:v>
                </c:pt>
                <c:pt idx="175">
                  <c:v>41.040000999999997</c:v>
                </c:pt>
                <c:pt idx="176">
                  <c:v>41.049999</c:v>
                </c:pt>
                <c:pt idx="177">
                  <c:v>40.950001</c:v>
                </c:pt>
                <c:pt idx="178">
                  <c:v>40.880001</c:v>
                </c:pt>
                <c:pt idx="179">
                  <c:v>41.220001000000003</c:v>
                </c:pt>
                <c:pt idx="180">
                  <c:v>41.290000999999997</c:v>
                </c:pt>
                <c:pt idx="181">
                  <c:v>41.139999000000003</c:v>
                </c:pt>
                <c:pt idx="182">
                  <c:v>41.32</c:v>
                </c:pt>
                <c:pt idx="183">
                  <c:v>41.43</c:v>
                </c:pt>
                <c:pt idx="184">
                  <c:v>41.900002000000001</c:v>
                </c:pt>
                <c:pt idx="185">
                  <c:v>42.119999</c:v>
                </c:pt>
                <c:pt idx="186">
                  <c:v>41.810001</c:v>
                </c:pt>
                <c:pt idx="187">
                  <c:v>41.450001</c:v>
                </c:pt>
                <c:pt idx="188">
                  <c:v>41.380001</c:v>
                </c:pt>
                <c:pt idx="189">
                  <c:v>41.57</c:v>
                </c:pt>
                <c:pt idx="190">
                  <c:v>41.259998000000003</c:v>
                </c:pt>
                <c:pt idx="191">
                  <c:v>41.400002000000001</c:v>
                </c:pt>
                <c:pt idx="192">
                  <c:v>41.540000999999997</c:v>
                </c:pt>
                <c:pt idx="193">
                  <c:v>41.560001</c:v>
                </c:pt>
                <c:pt idx="194">
                  <c:v>41.900002000000001</c:v>
                </c:pt>
                <c:pt idx="195">
                  <c:v>42.02</c:v>
                </c:pt>
                <c:pt idx="196">
                  <c:v>41.25</c:v>
                </c:pt>
                <c:pt idx="197">
                  <c:v>40.580002</c:v>
                </c:pt>
                <c:pt idx="198">
                  <c:v>40.619999</c:v>
                </c:pt>
                <c:pt idx="199">
                  <c:v>40.529998999999997</c:v>
                </c:pt>
                <c:pt idx="200">
                  <c:v>40.439999</c:v>
                </c:pt>
                <c:pt idx="201">
                  <c:v>41.200001</c:v>
                </c:pt>
                <c:pt idx="202">
                  <c:v>41.23</c:v>
                </c:pt>
                <c:pt idx="203">
                  <c:v>41.459999000000003</c:v>
                </c:pt>
                <c:pt idx="204">
                  <c:v>41.599997999999999</c:v>
                </c:pt>
                <c:pt idx="205">
                  <c:v>41.66</c:v>
                </c:pt>
                <c:pt idx="206">
                  <c:v>41.779998999999997</c:v>
                </c:pt>
                <c:pt idx="207">
                  <c:v>41.669998</c:v>
                </c:pt>
                <c:pt idx="208">
                  <c:v>41.959999000000003</c:v>
                </c:pt>
                <c:pt idx="209">
                  <c:v>42.16</c:v>
                </c:pt>
                <c:pt idx="210">
                  <c:v>42.470001000000003</c:v>
                </c:pt>
                <c:pt idx="211">
                  <c:v>42.48</c:v>
                </c:pt>
                <c:pt idx="212">
                  <c:v>42.18</c:v>
                </c:pt>
                <c:pt idx="213">
                  <c:v>41.990001999999997</c:v>
                </c:pt>
                <c:pt idx="214">
                  <c:v>41.990001999999997</c:v>
                </c:pt>
                <c:pt idx="215">
                  <c:v>42.029998999999997</c:v>
                </c:pt>
                <c:pt idx="216">
                  <c:v>42.290000999999997</c:v>
                </c:pt>
                <c:pt idx="217">
                  <c:v>42.029998999999997</c:v>
                </c:pt>
                <c:pt idx="218">
                  <c:v>41.970001000000003</c:v>
                </c:pt>
                <c:pt idx="219">
                  <c:v>42.119999</c:v>
                </c:pt>
                <c:pt idx="220">
                  <c:v>42.25</c:v>
                </c:pt>
                <c:pt idx="221">
                  <c:v>42.029998999999997</c:v>
                </c:pt>
                <c:pt idx="222">
                  <c:v>42.18</c:v>
                </c:pt>
                <c:pt idx="223">
                  <c:v>42.5</c:v>
                </c:pt>
                <c:pt idx="224">
                  <c:v>42.380001</c:v>
                </c:pt>
                <c:pt idx="225">
                  <c:v>42.169998</c:v>
                </c:pt>
                <c:pt idx="226">
                  <c:v>42.119999</c:v>
                </c:pt>
                <c:pt idx="227">
                  <c:v>42.32</c:v>
                </c:pt>
                <c:pt idx="228">
                  <c:v>42.43</c:v>
                </c:pt>
                <c:pt idx="229">
                  <c:v>42.419998</c:v>
                </c:pt>
                <c:pt idx="230">
                  <c:v>42.599997999999999</c:v>
                </c:pt>
                <c:pt idx="231">
                  <c:v>42.439999</c:v>
                </c:pt>
                <c:pt idx="232">
                  <c:v>42.41</c:v>
                </c:pt>
                <c:pt idx="233">
                  <c:v>42.68</c:v>
                </c:pt>
                <c:pt idx="234">
                  <c:v>42.57</c:v>
                </c:pt>
                <c:pt idx="235">
                  <c:v>42.669998</c:v>
                </c:pt>
                <c:pt idx="236">
                  <c:v>42.610000999999997</c:v>
                </c:pt>
                <c:pt idx="237">
                  <c:v>42.689999</c:v>
                </c:pt>
                <c:pt idx="238">
                  <c:v>42.66</c:v>
                </c:pt>
                <c:pt idx="239">
                  <c:v>42.939999</c:v>
                </c:pt>
                <c:pt idx="240">
                  <c:v>42.790000999999997</c:v>
                </c:pt>
                <c:pt idx="241">
                  <c:v>43.07</c:v>
                </c:pt>
                <c:pt idx="242">
                  <c:v>43.48</c:v>
                </c:pt>
                <c:pt idx="243">
                  <c:v>43.23</c:v>
                </c:pt>
                <c:pt idx="244">
                  <c:v>43.09</c:v>
                </c:pt>
                <c:pt idx="245">
                  <c:v>43.07</c:v>
                </c:pt>
                <c:pt idx="246">
                  <c:v>43.279998999999997</c:v>
                </c:pt>
                <c:pt idx="247">
                  <c:v>43.110000999999997</c:v>
                </c:pt>
                <c:pt idx="248">
                  <c:v>43.240001999999997</c:v>
                </c:pt>
                <c:pt idx="249">
                  <c:v>43.009998000000003</c:v>
                </c:pt>
                <c:pt idx="250">
                  <c:v>43.150002000000001</c:v>
                </c:pt>
                <c:pt idx="251">
                  <c:v>43.220001000000003</c:v>
                </c:pt>
                <c:pt idx="252">
                  <c:v>43.389999000000003</c:v>
                </c:pt>
                <c:pt idx="253">
                  <c:v>43.32</c:v>
                </c:pt>
                <c:pt idx="254">
                  <c:v>43.66</c:v>
                </c:pt>
                <c:pt idx="255">
                  <c:v>43.689999</c:v>
                </c:pt>
                <c:pt idx="256">
                  <c:v>43.889999000000003</c:v>
                </c:pt>
                <c:pt idx="257">
                  <c:v>43.509998000000003</c:v>
                </c:pt>
                <c:pt idx="258">
                  <c:v>43.57</c:v>
                </c:pt>
                <c:pt idx="259">
                  <c:v>43.669998</c:v>
                </c:pt>
                <c:pt idx="260">
                  <c:v>43.59</c:v>
                </c:pt>
                <c:pt idx="261">
                  <c:v>43.73</c:v>
                </c:pt>
                <c:pt idx="262">
                  <c:v>43.849997999999999</c:v>
                </c:pt>
                <c:pt idx="263">
                  <c:v>43.93</c:v>
                </c:pt>
                <c:pt idx="264">
                  <c:v>43.799999</c:v>
                </c:pt>
                <c:pt idx="265">
                  <c:v>43.900002000000001</c:v>
                </c:pt>
                <c:pt idx="266">
                  <c:v>44.18</c:v>
                </c:pt>
                <c:pt idx="267">
                  <c:v>44.389999000000003</c:v>
                </c:pt>
                <c:pt idx="268">
                  <c:v>45.029998999999997</c:v>
                </c:pt>
                <c:pt idx="269">
                  <c:v>45.41</c:v>
                </c:pt>
                <c:pt idx="270">
                  <c:v>45.389999000000003</c:v>
                </c:pt>
                <c:pt idx="271">
                  <c:v>45.43</c:v>
                </c:pt>
                <c:pt idx="272">
                  <c:v>45.470001000000003</c:v>
                </c:pt>
                <c:pt idx="273">
                  <c:v>45.790000999999997</c:v>
                </c:pt>
                <c:pt idx="274">
                  <c:v>45.889999000000003</c:v>
                </c:pt>
                <c:pt idx="275">
                  <c:v>45.990001999999997</c:v>
                </c:pt>
                <c:pt idx="276">
                  <c:v>45.98</c:v>
                </c:pt>
                <c:pt idx="277">
                  <c:v>45.509998000000003</c:v>
                </c:pt>
                <c:pt idx="278">
                  <c:v>45.130001</c:v>
                </c:pt>
                <c:pt idx="279">
                  <c:v>45.32</c:v>
                </c:pt>
                <c:pt idx="280">
                  <c:v>45.330002</c:v>
                </c:pt>
                <c:pt idx="281">
                  <c:v>45.029998999999997</c:v>
                </c:pt>
                <c:pt idx="282">
                  <c:v>45.299999</c:v>
                </c:pt>
                <c:pt idx="283">
                  <c:v>45.25</c:v>
                </c:pt>
                <c:pt idx="284">
                  <c:v>45.310001</c:v>
                </c:pt>
                <c:pt idx="285">
                  <c:v>45.380001</c:v>
                </c:pt>
                <c:pt idx="286">
                  <c:v>45.610000999999997</c:v>
                </c:pt>
                <c:pt idx="287">
                  <c:v>45.220001000000003</c:v>
                </c:pt>
                <c:pt idx="288">
                  <c:v>45.07</c:v>
                </c:pt>
                <c:pt idx="289">
                  <c:v>45.25</c:v>
                </c:pt>
                <c:pt idx="290">
                  <c:v>45.43</c:v>
                </c:pt>
                <c:pt idx="291">
                  <c:v>45.049999</c:v>
                </c:pt>
                <c:pt idx="292">
                  <c:v>45.32</c:v>
                </c:pt>
                <c:pt idx="293">
                  <c:v>44.830002</c:v>
                </c:pt>
                <c:pt idx="294">
                  <c:v>44.849997999999999</c:v>
                </c:pt>
                <c:pt idx="295">
                  <c:v>44.759998000000003</c:v>
                </c:pt>
                <c:pt idx="296">
                  <c:v>44.82</c:v>
                </c:pt>
                <c:pt idx="297">
                  <c:v>44.400002000000001</c:v>
                </c:pt>
                <c:pt idx="298">
                  <c:v>44.389999000000003</c:v>
                </c:pt>
                <c:pt idx="299">
                  <c:v>44.380001</c:v>
                </c:pt>
                <c:pt idx="300">
                  <c:v>44.330002</c:v>
                </c:pt>
                <c:pt idx="301">
                  <c:v>44.509998000000003</c:v>
                </c:pt>
                <c:pt idx="302">
                  <c:v>44.43</c:v>
                </c:pt>
                <c:pt idx="303">
                  <c:v>44.68</c:v>
                </c:pt>
                <c:pt idx="304">
                  <c:v>44.73</c:v>
                </c:pt>
                <c:pt idx="305">
                  <c:v>44.669998</c:v>
                </c:pt>
                <c:pt idx="306">
                  <c:v>44.830002</c:v>
                </c:pt>
                <c:pt idx="307">
                  <c:v>44.82</c:v>
                </c:pt>
                <c:pt idx="308">
                  <c:v>45.029998999999997</c:v>
                </c:pt>
                <c:pt idx="309">
                  <c:v>44.84</c:v>
                </c:pt>
                <c:pt idx="310">
                  <c:v>45.240001999999997</c:v>
                </c:pt>
                <c:pt idx="311">
                  <c:v>45.740001999999997</c:v>
                </c:pt>
                <c:pt idx="312">
                  <c:v>46.119999</c:v>
                </c:pt>
                <c:pt idx="313">
                  <c:v>46.009998000000003</c:v>
                </c:pt>
                <c:pt idx="314">
                  <c:v>45.84</c:v>
                </c:pt>
                <c:pt idx="315">
                  <c:v>45.700001</c:v>
                </c:pt>
                <c:pt idx="316">
                  <c:v>45.59</c:v>
                </c:pt>
                <c:pt idx="317">
                  <c:v>45.669998</c:v>
                </c:pt>
                <c:pt idx="318">
                  <c:v>45.5</c:v>
                </c:pt>
                <c:pt idx="319">
                  <c:v>45.639999000000003</c:v>
                </c:pt>
                <c:pt idx="320">
                  <c:v>45.599997999999999</c:v>
                </c:pt>
                <c:pt idx="321">
                  <c:v>45.59</c:v>
                </c:pt>
                <c:pt idx="322">
                  <c:v>45.740001999999997</c:v>
                </c:pt>
                <c:pt idx="323">
                  <c:v>45.59</c:v>
                </c:pt>
                <c:pt idx="324">
                  <c:v>45.799999</c:v>
                </c:pt>
                <c:pt idx="325">
                  <c:v>46.189999</c:v>
                </c:pt>
                <c:pt idx="326">
                  <c:v>46.200001</c:v>
                </c:pt>
                <c:pt idx="327">
                  <c:v>45.860000999999997</c:v>
                </c:pt>
                <c:pt idx="328">
                  <c:v>45.669998</c:v>
                </c:pt>
                <c:pt idx="329">
                  <c:v>45.68</c:v>
                </c:pt>
                <c:pt idx="330">
                  <c:v>45.599997999999999</c:v>
                </c:pt>
                <c:pt idx="331">
                  <c:v>45.540000999999997</c:v>
                </c:pt>
                <c:pt idx="332">
                  <c:v>45.41</c:v>
                </c:pt>
                <c:pt idx="333">
                  <c:v>45.57</c:v>
                </c:pt>
                <c:pt idx="334">
                  <c:v>45.419998</c:v>
                </c:pt>
                <c:pt idx="335">
                  <c:v>45.450001</c:v>
                </c:pt>
                <c:pt idx="336">
                  <c:v>45.389999000000003</c:v>
                </c:pt>
                <c:pt idx="337">
                  <c:v>45.549999</c:v>
                </c:pt>
                <c:pt idx="338">
                  <c:v>45.779998999999997</c:v>
                </c:pt>
                <c:pt idx="339">
                  <c:v>45.919998</c:v>
                </c:pt>
                <c:pt idx="340">
                  <c:v>45.959999000000003</c:v>
                </c:pt>
                <c:pt idx="341">
                  <c:v>46.279998999999997</c:v>
                </c:pt>
                <c:pt idx="342">
                  <c:v>46.299999</c:v>
                </c:pt>
                <c:pt idx="343">
                  <c:v>46.52</c:v>
                </c:pt>
                <c:pt idx="344">
                  <c:v>46.720001000000003</c:v>
                </c:pt>
                <c:pt idx="345">
                  <c:v>46.869999</c:v>
                </c:pt>
                <c:pt idx="346">
                  <c:v>46.110000999999997</c:v>
                </c:pt>
                <c:pt idx="347">
                  <c:v>46.18</c:v>
                </c:pt>
                <c:pt idx="348">
                  <c:v>46.110000999999997</c:v>
                </c:pt>
                <c:pt idx="349">
                  <c:v>45.98</c:v>
                </c:pt>
                <c:pt idx="350">
                  <c:v>45.779998999999997</c:v>
                </c:pt>
                <c:pt idx="351">
                  <c:v>45.400002000000001</c:v>
                </c:pt>
                <c:pt idx="352">
                  <c:v>45.490001999999997</c:v>
                </c:pt>
                <c:pt idx="353">
                  <c:v>45.689999</c:v>
                </c:pt>
                <c:pt idx="354">
                  <c:v>45.57</c:v>
                </c:pt>
                <c:pt idx="355">
                  <c:v>44.639999000000003</c:v>
                </c:pt>
                <c:pt idx="356">
                  <c:v>44.91</c:v>
                </c:pt>
                <c:pt idx="357">
                  <c:v>45.009998000000003</c:v>
                </c:pt>
                <c:pt idx="358">
                  <c:v>44.799999</c:v>
                </c:pt>
                <c:pt idx="359">
                  <c:v>45.189999</c:v>
                </c:pt>
                <c:pt idx="360">
                  <c:v>45.5</c:v>
                </c:pt>
                <c:pt idx="361">
                  <c:v>45.52</c:v>
                </c:pt>
                <c:pt idx="362">
                  <c:v>45.490001999999997</c:v>
                </c:pt>
                <c:pt idx="363">
                  <c:v>45.41</c:v>
                </c:pt>
                <c:pt idx="364">
                  <c:v>45.869999</c:v>
                </c:pt>
                <c:pt idx="365">
                  <c:v>46.099997999999999</c:v>
                </c:pt>
                <c:pt idx="366">
                  <c:v>46.110000999999997</c:v>
                </c:pt>
                <c:pt idx="367">
                  <c:v>46.18</c:v>
                </c:pt>
                <c:pt idx="368">
                  <c:v>46.619999</c:v>
                </c:pt>
                <c:pt idx="369">
                  <c:v>46.52</c:v>
                </c:pt>
                <c:pt idx="370">
                  <c:v>46.400002000000001</c:v>
                </c:pt>
                <c:pt idx="371">
                  <c:v>46.59</c:v>
                </c:pt>
                <c:pt idx="372">
                  <c:v>46.380001</c:v>
                </c:pt>
                <c:pt idx="373">
                  <c:v>46.32</c:v>
                </c:pt>
                <c:pt idx="374">
                  <c:v>46.18</c:v>
                </c:pt>
                <c:pt idx="375">
                  <c:v>46.049999</c:v>
                </c:pt>
                <c:pt idx="376">
                  <c:v>46.23</c:v>
                </c:pt>
                <c:pt idx="377">
                  <c:v>46.07</c:v>
                </c:pt>
                <c:pt idx="378">
                  <c:v>45.860000999999997</c:v>
                </c:pt>
                <c:pt idx="379">
                  <c:v>45.98</c:v>
                </c:pt>
                <c:pt idx="380">
                  <c:v>45.799999</c:v>
                </c:pt>
                <c:pt idx="381">
                  <c:v>45.880001</c:v>
                </c:pt>
                <c:pt idx="382">
                  <c:v>45.970001000000003</c:v>
                </c:pt>
                <c:pt idx="383">
                  <c:v>45.470001000000003</c:v>
                </c:pt>
                <c:pt idx="384">
                  <c:v>45.939999</c:v>
                </c:pt>
                <c:pt idx="385">
                  <c:v>46.18</c:v>
                </c:pt>
                <c:pt idx="386">
                  <c:v>46.23</c:v>
                </c:pt>
                <c:pt idx="387">
                  <c:v>46.540000999999997</c:v>
                </c:pt>
                <c:pt idx="388">
                  <c:v>46.720001000000003</c:v>
                </c:pt>
                <c:pt idx="389">
                  <c:v>47.43</c:v>
                </c:pt>
                <c:pt idx="390">
                  <c:v>46.810001</c:v>
                </c:pt>
                <c:pt idx="391">
                  <c:v>46.549999</c:v>
                </c:pt>
                <c:pt idx="392">
                  <c:v>45.709999000000003</c:v>
                </c:pt>
                <c:pt idx="393">
                  <c:v>45.459999000000003</c:v>
                </c:pt>
                <c:pt idx="394">
                  <c:v>45.779998999999997</c:v>
                </c:pt>
                <c:pt idx="395">
                  <c:v>45.84</c:v>
                </c:pt>
                <c:pt idx="396">
                  <c:v>45.880001</c:v>
                </c:pt>
                <c:pt idx="397">
                  <c:v>45.900002000000001</c:v>
                </c:pt>
                <c:pt idx="398">
                  <c:v>45.830002</c:v>
                </c:pt>
                <c:pt idx="399">
                  <c:v>45.5</c:v>
                </c:pt>
                <c:pt idx="400">
                  <c:v>45.77</c:v>
                </c:pt>
                <c:pt idx="401">
                  <c:v>45.970001000000003</c:v>
                </c:pt>
                <c:pt idx="402">
                  <c:v>46.23</c:v>
                </c:pt>
                <c:pt idx="403">
                  <c:v>46.259998000000003</c:v>
                </c:pt>
                <c:pt idx="404">
                  <c:v>46.450001</c:v>
                </c:pt>
                <c:pt idx="405">
                  <c:v>45.779998999999997</c:v>
                </c:pt>
                <c:pt idx="406">
                  <c:v>45.310001</c:v>
                </c:pt>
                <c:pt idx="407">
                  <c:v>45.330002</c:v>
                </c:pt>
                <c:pt idx="408">
                  <c:v>45.290000999999997</c:v>
                </c:pt>
                <c:pt idx="409">
                  <c:v>45.900002000000001</c:v>
                </c:pt>
                <c:pt idx="410">
                  <c:v>46.029998999999997</c:v>
                </c:pt>
                <c:pt idx="411">
                  <c:v>46.189999</c:v>
                </c:pt>
                <c:pt idx="412">
                  <c:v>45.93</c:v>
                </c:pt>
                <c:pt idx="413">
                  <c:v>46.130001</c:v>
                </c:pt>
                <c:pt idx="414">
                  <c:v>46.080002</c:v>
                </c:pt>
                <c:pt idx="415">
                  <c:v>45.599997999999999</c:v>
                </c:pt>
                <c:pt idx="416">
                  <c:v>45.59</c:v>
                </c:pt>
                <c:pt idx="417">
                  <c:v>45.810001</c:v>
                </c:pt>
                <c:pt idx="418">
                  <c:v>45.93</c:v>
                </c:pt>
                <c:pt idx="419">
                  <c:v>45.720001000000003</c:v>
                </c:pt>
                <c:pt idx="420">
                  <c:v>45.880001</c:v>
                </c:pt>
                <c:pt idx="421">
                  <c:v>45.540000999999997</c:v>
                </c:pt>
                <c:pt idx="422">
                  <c:v>45.439999</c:v>
                </c:pt>
                <c:pt idx="423">
                  <c:v>46.080002</c:v>
                </c:pt>
                <c:pt idx="424">
                  <c:v>46.07</c:v>
                </c:pt>
                <c:pt idx="425">
                  <c:v>46</c:v>
                </c:pt>
                <c:pt idx="426">
                  <c:v>46.23</c:v>
                </c:pt>
                <c:pt idx="427">
                  <c:v>46.07</c:v>
                </c:pt>
                <c:pt idx="428">
                  <c:v>46.040000999999997</c:v>
                </c:pt>
                <c:pt idx="429">
                  <c:v>46.150002000000001</c:v>
                </c:pt>
                <c:pt idx="430">
                  <c:v>46.529998999999997</c:v>
                </c:pt>
                <c:pt idx="431">
                  <c:v>46.82</c:v>
                </c:pt>
                <c:pt idx="432">
                  <c:v>46.880001</c:v>
                </c:pt>
                <c:pt idx="433">
                  <c:v>47.16</c:v>
                </c:pt>
                <c:pt idx="434">
                  <c:v>47.380001</c:v>
                </c:pt>
                <c:pt idx="435">
                  <c:v>47.450001</c:v>
                </c:pt>
                <c:pt idx="436">
                  <c:v>47.830002</c:v>
                </c:pt>
                <c:pt idx="437">
                  <c:v>47.84</c:v>
                </c:pt>
                <c:pt idx="438">
                  <c:v>48.529998999999997</c:v>
                </c:pt>
                <c:pt idx="439">
                  <c:v>47.700001</c:v>
                </c:pt>
                <c:pt idx="440">
                  <c:v>47.41</c:v>
                </c:pt>
                <c:pt idx="441">
                  <c:v>47.59</c:v>
                </c:pt>
                <c:pt idx="442">
                  <c:v>47.450001</c:v>
                </c:pt>
                <c:pt idx="443">
                  <c:v>46.73</c:v>
                </c:pt>
                <c:pt idx="444">
                  <c:v>44.889999000000003</c:v>
                </c:pt>
                <c:pt idx="445">
                  <c:v>44.669998</c:v>
                </c:pt>
                <c:pt idx="446">
                  <c:v>44.560001</c:v>
                </c:pt>
                <c:pt idx="447">
                  <c:v>43.099997999999999</c:v>
                </c:pt>
                <c:pt idx="448">
                  <c:v>43.130001</c:v>
                </c:pt>
                <c:pt idx="449">
                  <c:v>43.970001000000003</c:v>
                </c:pt>
                <c:pt idx="450">
                  <c:v>44.189999</c:v>
                </c:pt>
                <c:pt idx="451">
                  <c:v>44.099997999999999</c:v>
                </c:pt>
                <c:pt idx="452">
                  <c:v>44.779998999999997</c:v>
                </c:pt>
                <c:pt idx="453">
                  <c:v>44.98</c:v>
                </c:pt>
                <c:pt idx="454">
                  <c:v>43.990001999999997</c:v>
                </c:pt>
                <c:pt idx="455">
                  <c:v>43.34</c:v>
                </c:pt>
                <c:pt idx="456">
                  <c:v>43.52</c:v>
                </c:pt>
                <c:pt idx="457">
                  <c:v>44.040000999999997</c:v>
                </c:pt>
                <c:pt idx="458">
                  <c:v>44.029998999999997</c:v>
                </c:pt>
                <c:pt idx="459">
                  <c:v>43.619999</c:v>
                </c:pt>
                <c:pt idx="460">
                  <c:v>43.220001000000003</c:v>
                </c:pt>
                <c:pt idx="461">
                  <c:v>43.43</c:v>
                </c:pt>
                <c:pt idx="462">
                  <c:v>43.720001000000003</c:v>
                </c:pt>
                <c:pt idx="463">
                  <c:v>43.889999000000003</c:v>
                </c:pt>
                <c:pt idx="464">
                  <c:v>43.93</c:v>
                </c:pt>
                <c:pt idx="465">
                  <c:v>43.82</c:v>
                </c:pt>
                <c:pt idx="466">
                  <c:v>44.450001</c:v>
                </c:pt>
                <c:pt idx="467">
                  <c:v>44.82</c:v>
                </c:pt>
                <c:pt idx="468">
                  <c:v>44.529998999999997</c:v>
                </c:pt>
                <c:pt idx="469">
                  <c:v>44.57</c:v>
                </c:pt>
                <c:pt idx="470">
                  <c:v>43.779998999999997</c:v>
                </c:pt>
                <c:pt idx="471">
                  <c:v>43.669998</c:v>
                </c:pt>
                <c:pt idx="472">
                  <c:v>43.459999000000003</c:v>
                </c:pt>
                <c:pt idx="473">
                  <c:v>43.259998000000003</c:v>
                </c:pt>
                <c:pt idx="474">
                  <c:v>43.16</c:v>
                </c:pt>
                <c:pt idx="475">
                  <c:v>43</c:v>
                </c:pt>
                <c:pt idx="476">
                  <c:v>42.759998000000003</c:v>
                </c:pt>
                <c:pt idx="477">
                  <c:v>42.330002</c:v>
                </c:pt>
                <c:pt idx="478">
                  <c:v>42.689999</c:v>
                </c:pt>
                <c:pt idx="479">
                  <c:v>42.889999000000003</c:v>
                </c:pt>
                <c:pt idx="480">
                  <c:v>43.32</c:v>
                </c:pt>
                <c:pt idx="481">
                  <c:v>43.43</c:v>
                </c:pt>
                <c:pt idx="482">
                  <c:v>42.669998</c:v>
                </c:pt>
                <c:pt idx="483">
                  <c:v>43.380001</c:v>
                </c:pt>
                <c:pt idx="484">
                  <c:v>44.240001999999997</c:v>
                </c:pt>
                <c:pt idx="485">
                  <c:v>44.400002000000001</c:v>
                </c:pt>
                <c:pt idx="486">
                  <c:v>43.919998</c:v>
                </c:pt>
                <c:pt idx="487">
                  <c:v>43.830002</c:v>
                </c:pt>
                <c:pt idx="488">
                  <c:v>43.990001999999997</c:v>
                </c:pt>
                <c:pt idx="489">
                  <c:v>43.990001999999997</c:v>
                </c:pt>
                <c:pt idx="490">
                  <c:v>44.029998999999997</c:v>
                </c:pt>
                <c:pt idx="491">
                  <c:v>44.509998000000003</c:v>
                </c:pt>
                <c:pt idx="492">
                  <c:v>44.68</c:v>
                </c:pt>
                <c:pt idx="493">
                  <c:v>44.880001</c:v>
                </c:pt>
                <c:pt idx="494">
                  <c:v>44.509998000000003</c:v>
                </c:pt>
                <c:pt idx="495">
                  <c:v>44.310001</c:v>
                </c:pt>
                <c:pt idx="496">
                  <c:v>43.740001999999997</c:v>
                </c:pt>
                <c:pt idx="497">
                  <c:v>43.98</c:v>
                </c:pt>
                <c:pt idx="498">
                  <c:v>43.07</c:v>
                </c:pt>
                <c:pt idx="499">
                  <c:v>42.43</c:v>
                </c:pt>
                <c:pt idx="500">
                  <c:v>42.75</c:v>
                </c:pt>
                <c:pt idx="501">
                  <c:v>43.310001</c:v>
                </c:pt>
                <c:pt idx="502">
                  <c:v>43.209999000000003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D-F745-BB6B-F6C991FB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839823"/>
        <c:axId val="1534579151"/>
      </c:lineChart>
      <c:dateAx>
        <c:axId val="15888398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579151"/>
        <c:crosses val="autoZero"/>
        <c:auto val="1"/>
        <c:lblOffset val="100"/>
        <c:baseTimeUnit val="days"/>
      </c:dateAx>
      <c:valAx>
        <c:axId val="1534579151"/>
        <c:scaling>
          <c:orientation val="minMax"/>
          <c:max val="50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8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Оперативный!$H$1</c:f>
              <c:strCache>
                <c:ptCount val="1"/>
                <c:pt idx="0">
                  <c:v>delta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Оперативный!$H$2:$H$504</c:f>
              <c:numCache>
                <c:formatCode>0.00</c:formatCode>
                <c:ptCount val="503"/>
                <c:pt idx="1">
                  <c:v>-0.13999999999999346</c:v>
                </c:pt>
                <c:pt idx="2">
                  <c:v>0.13999999999999346</c:v>
                </c:pt>
                <c:pt idx="3">
                  <c:v>8.0001000000002875E-2</c:v>
                </c:pt>
                <c:pt idx="4">
                  <c:v>0.25999900000000054</c:v>
                </c:pt>
                <c:pt idx="5">
                  <c:v>-7.9998000000003344E-2</c:v>
                </c:pt>
                <c:pt idx="6">
                  <c:v>0.50999800000000306</c:v>
                </c:pt>
                <c:pt idx="7">
                  <c:v>-0.29000099999999662</c:v>
                </c:pt>
                <c:pt idx="8">
                  <c:v>0.37000299999999697</c:v>
                </c:pt>
                <c:pt idx="9">
                  <c:v>-0.48000400000000099</c:v>
                </c:pt>
                <c:pt idx="10">
                  <c:v>0.2700010000000006</c:v>
                </c:pt>
                <c:pt idx="11">
                  <c:v>-0.86999899999999997</c:v>
                </c:pt>
                <c:pt idx="12">
                  <c:v>-0.27000000000000313</c:v>
                </c:pt>
                <c:pt idx="13">
                  <c:v>-0.15999999999999659</c:v>
                </c:pt>
                <c:pt idx="14">
                  <c:v>-0.36999899999999997</c:v>
                </c:pt>
                <c:pt idx="15">
                  <c:v>2.0000000000003126E-2</c:v>
                </c:pt>
                <c:pt idx="16">
                  <c:v>0.39999799999999652</c:v>
                </c:pt>
                <c:pt idx="17">
                  <c:v>1.0002000000000066E-2</c:v>
                </c:pt>
                <c:pt idx="18">
                  <c:v>0.30999800000000022</c:v>
                </c:pt>
                <c:pt idx="19">
                  <c:v>8.9999999999996305E-2</c:v>
                </c:pt>
                <c:pt idx="20">
                  <c:v>-0.18000099999999719</c:v>
                </c:pt>
                <c:pt idx="21">
                  <c:v>0.10000300000000095</c:v>
                </c:pt>
                <c:pt idx="22">
                  <c:v>2.0000000000003126E-2</c:v>
                </c:pt>
                <c:pt idx="23">
                  <c:v>0.31999999999999318</c:v>
                </c:pt>
                <c:pt idx="24">
                  <c:v>0.32999800000000334</c:v>
                </c:pt>
                <c:pt idx="25">
                  <c:v>-4.9998999999999683E-2</c:v>
                </c:pt>
                <c:pt idx="26">
                  <c:v>0.2299989999999994</c:v>
                </c:pt>
                <c:pt idx="27">
                  <c:v>0.20999900000000338</c:v>
                </c:pt>
                <c:pt idx="28">
                  <c:v>0.23000399999999388</c:v>
                </c:pt>
                <c:pt idx="29">
                  <c:v>-0.87000299999999697</c:v>
                </c:pt>
                <c:pt idx="30">
                  <c:v>-7.9998000000003344E-2</c:v>
                </c:pt>
                <c:pt idx="31">
                  <c:v>-3.0002999999993563E-2</c:v>
                </c:pt>
                <c:pt idx="32">
                  <c:v>0.30000299999999669</c:v>
                </c:pt>
                <c:pt idx="33">
                  <c:v>-0.52000000000000313</c:v>
                </c:pt>
                <c:pt idx="34">
                  <c:v>0.18999900000000025</c:v>
                </c:pt>
                <c:pt idx="35">
                  <c:v>0.15000100000000316</c:v>
                </c:pt>
                <c:pt idx="36">
                  <c:v>-0.27000000000000313</c:v>
                </c:pt>
                <c:pt idx="37">
                  <c:v>0.22000100000000344</c:v>
                </c:pt>
                <c:pt idx="38">
                  <c:v>-1.1500020000000006</c:v>
                </c:pt>
                <c:pt idx="39">
                  <c:v>-0.15000100000000316</c:v>
                </c:pt>
                <c:pt idx="40">
                  <c:v>0.40000100000000316</c:v>
                </c:pt>
                <c:pt idx="41">
                  <c:v>0.25999900000000054</c:v>
                </c:pt>
                <c:pt idx="42">
                  <c:v>0.8900030000000001</c:v>
                </c:pt>
                <c:pt idx="43">
                  <c:v>-0.21000300000000038</c:v>
                </c:pt>
                <c:pt idx="44">
                  <c:v>0.31000099999999975</c:v>
                </c:pt>
                <c:pt idx="45">
                  <c:v>-0.15999999999999659</c:v>
                </c:pt>
                <c:pt idx="46">
                  <c:v>-0.17999999999999972</c:v>
                </c:pt>
                <c:pt idx="47">
                  <c:v>0.29000099999999662</c:v>
                </c:pt>
                <c:pt idx="48">
                  <c:v>0.18999900000000025</c:v>
                </c:pt>
                <c:pt idx="49">
                  <c:v>1.0002000000000066E-2</c:v>
                </c:pt>
                <c:pt idx="50">
                  <c:v>0.15999999999999659</c:v>
                </c:pt>
                <c:pt idx="51">
                  <c:v>-5.0002999999996689E-2</c:v>
                </c:pt>
                <c:pt idx="52">
                  <c:v>-5.9998000000000218E-2</c:v>
                </c:pt>
                <c:pt idx="53">
                  <c:v>0</c:v>
                </c:pt>
                <c:pt idx="54">
                  <c:v>0</c:v>
                </c:pt>
                <c:pt idx="55">
                  <c:v>-0.12000299999999697</c:v>
                </c:pt>
                <c:pt idx="56">
                  <c:v>-5.9997000000002743E-2</c:v>
                </c:pt>
                <c:pt idx="57">
                  <c:v>0.38000100000000003</c:v>
                </c:pt>
                <c:pt idx="58">
                  <c:v>-0.26000200000000007</c:v>
                </c:pt>
                <c:pt idx="59">
                  <c:v>-0.68999900000000025</c:v>
                </c:pt>
                <c:pt idx="60">
                  <c:v>-1.4799989999999994</c:v>
                </c:pt>
                <c:pt idx="61">
                  <c:v>0.25</c:v>
                </c:pt>
                <c:pt idx="62">
                  <c:v>-2.0001000000000602E-2</c:v>
                </c:pt>
                <c:pt idx="63">
                  <c:v>-0.17999999999999972</c:v>
                </c:pt>
                <c:pt idx="64">
                  <c:v>7.9997999999996239E-2</c:v>
                </c:pt>
                <c:pt idx="65">
                  <c:v>0.11000000000000654</c:v>
                </c:pt>
                <c:pt idx="66">
                  <c:v>-0.13000100000000003</c:v>
                </c:pt>
                <c:pt idx="67">
                  <c:v>-2.9998000000006186E-2</c:v>
                </c:pt>
                <c:pt idx="68">
                  <c:v>-4.0000999999996623E-2</c:v>
                </c:pt>
                <c:pt idx="69">
                  <c:v>3.0002000000003193E-2</c:v>
                </c:pt>
                <c:pt idx="70">
                  <c:v>0.13999999999999346</c:v>
                </c:pt>
                <c:pt idx="71">
                  <c:v>0.13999900000000309</c:v>
                </c:pt>
                <c:pt idx="72">
                  <c:v>0.27999899999999656</c:v>
                </c:pt>
                <c:pt idx="73">
                  <c:v>0.21000300000000038</c:v>
                </c:pt>
                <c:pt idx="74">
                  <c:v>-0.40999999999999659</c:v>
                </c:pt>
                <c:pt idx="75">
                  <c:v>0.2299989999999994</c:v>
                </c:pt>
                <c:pt idx="76">
                  <c:v>3.9996999999999616E-2</c:v>
                </c:pt>
                <c:pt idx="77">
                  <c:v>-0.17999999999999972</c:v>
                </c:pt>
                <c:pt idx="78">
                  <c:v>-0.17999600000000271</c:v>
                </c:pt>
                <c:pt idx="79">
                  <c:v>0.10999600000000243</c:v>
                </c:pt>
                <c:pt idx="80">
                  <c:v>0</c:v>
                </c:pt>
                <c:pt idx="81">
                  <c:v>-0.17999999999999972</c:v>
                </c:pt>
                <c:pt idx="82">
                  <c:v>-0.34999799999999937</c:v>
                </c:pt>
                <c:pt idx="83">
                  <c:v>0.22000099999999634</c:v>
                </c:pt>
                <c:pt idx="84">
                  <c:v>-0.29999899999999968</c:v>
                </c:pt>
                <c:pt idx="85">
                  <c:v>0.18999800000000278</c:v>
                </c:pt>
                <c:pt idx="86">
                  <c:v>-8.0002000000000351E-2</c:v>
                </c:pt>
                <c:pt idx="87">
                  <c:v>0.31000199999999722</c:v>
                </c:pt>
                <c:pt idx="88">
                  <c:v>0.13000100000000003</c:v>
                </c:pt>
                <c:pt idx="89">
                  <c:v>-0.15000199999999353</c:v>
                </c:pt>
                <c:pt idx="90">
                  <c:v>-9.99800000000306E-3</c:v>
                </c:pt>
                <c:pt idx="91">
                  <c:v>-1.3600009999999969</c:v>
                </c:pt>
                <c:pt idx="92">
                  <c:v>0.91999899999999712</c:v>
                </c:pt>
                <c:pt idx="93">
                  <c:v>-0.91000000000000369</c:v>
                </c:pt>
                <c:pt idx="94">
                  <c:v>-0.16999799999999965</c:v>
                </c:pt>
                <c:pt idx="95">
                  <c:v>0.25</c:v>
                </c:pt>
                <c:pt idx="96">
                  <c:v>-0.22000199999999381</c:v>
                </c:pt>
                <c:pt idx="97">
                  <c:v>-4.0001000000003728E-2</c:v>
                </c:pt>
                <c:pt idx="98">
                  <c:v>0.24000200000000405</c:v>
                </c:pt>
                <c:pt idx="99">
                  <c:v>0.18999899999999315</c:v>
                </c:pt>
                <c:pt idx="100">
                  <c:v>0.43000000000000682</c:v>
                </c:pt>
                <c:pt idx="101">
                  <c:v>-0.21999700000000644</c:v>
                </c:pt>
                <c:pt idx="102">
                  <c:v>-0.69000299999999726</c:v>
                </c:pt>
                <c:pt idx="103">
                  <c:v>0.54000100000000373</c:v>
                </c:pt>
                <c:pt idx="104">
                  <c:v>-0.43999800000000278</c:v>
                </c:pt>
                <c:pt idx="105">
                  <c:v>-0.12000300000000408</c:v>
                </c:pt>
                <c:pt idx="106">
                  <c:v>0.29000100000000373</c:v>
                </c:pt>
                <c:pt idx="107">
                  <c:v>-0.29000100000000373</c:v>
                </c:pt>
                <c:pt idx="108">
                  <c:v>-0.18999899999999315</c:v>
                </c:pt>
                <c:pt idx="109">
                  <c:v>-2.9999000000003662E-2</c:v>
                </c:pt>
                <c:pt idx="110">
                  <c:v>-0.10000199999999637</c:v>
                </c:pt>
                <c:pt idx="111">
                  <c:v>2.0000999999993496E-2</c:v>
                </c:pt>
                <c:pt idx="112">
                  <c:v>0</c:v>
                </c:pt>
                <c:pt idx="113">
                  <c:v>-0.18999900000000025</c:v>
                </c:pt>
                <c:pt idx="114">
                  <c:v>0.23999799999999993</c:v>
                </c:pt>
                <c:pt idx="115">
                  <c:v>-2.0000999999993496E-2</c:v>
                </c:pt>
                <c:pt idx="116">
                  <c:v>-9.0000000000003411E-2</c:v>
                </c:pt>
                <c:pt idx="117">
                  <c:v>-7.0000000000000284E-2</c:v>
                </c:pt>
                <c:pt idx="118">
                  <c:v>0.37000300000000408</c:v>
                </c:pt>
                <c:pt idx="119">
                  <c:v>7.9997999999996239E-2</c:v>
                </c:pt>
                <c:pt idx="120">
                  <c:v>-0.11999899999999997</c:v>
                </c:pt>
                <c:pt idx="121">
                  <c:v>0.20000100000000032</c:v>
                </c:pt>
                <c:pt idx="122">
                  <c:v>0.42999999999999972</c:v>
                </c:pt>
                <c:pt idx="123">
                  <c:v>-2.0000000000003126E-2</c:v>
                </c:pt>
                <c:pt idx="124">
                  <c:v>-0.10000199999999637</c:v>
                </c:pt>
                <c:pt idx="125">
                  <c:v>-0.32000000000000028</c:v>
                </c:pt>
                <c:pt idx="126">
                  <c:v>0.11000099999999691</c:v>
                </c:pt>
                <c:pt idx="127">
                  <c:v>0.17000200000000376</c:v>
                </c:pt>
                <c:pt idx="128">
                  <c:v>-0.28000300000000067</c:v>
                </c:pt>
                <c:pt idx="129">
                  <c:v>-7.0000000000000284E-2</c:v>
                </c:pt>
                <c:pt idx="130">
                  <c:v>-2.0000000000003126E-2</c:v>
                </c:pt>
                <c:pt idx="131">
                  <c:v>-0.33999999999999631</c:v>
                </c:pt>
                <c:pt idx="132">
                  <c:v>0.77000000000000313</c:v>
                </c:pt>
                <c:pt idx="133">
                  <c:v>0.42000199999999666</c:v>
                </c:pt>
                <c:pt idx="134">
                  <c:v>-0.61000099999999691</c:v>
                </c:pt>
                <c:pt idx="135">
                  <c:v>-1.3300010000000029</c:v>
                </c:pt>
                <c:pt idx="136">
                  <c:v>8.9999999999996305E-2</c:v>
                </c:pt>
                <c:pt idx="137">
                  <c:v>0.13999900000000309</c:v>
                </c:pt>
                <c:pt idx="138">
                  <c:v>0.2700010000000006</c:v>
                </c:pt>
                <c:pt idx="139">
                  <c:v>-0.18000099999999719</c:v>
                </c:pt>
                <c:pt idx="140">
                  <c:v>-0.13999900000000309</c:v>
                </c:pt>
                <c:pt idx="141">
                  <c:v>-0.20999900000000338</c:v>
                </c:pt>
                <c:pt idx="142">
                  <c:v>0.45000100000000032</c:v>
                </c:pt>
                <c:pt idx="143">
                  <c:v>9.99800000000306E-3</c:v>
                </c:pt>
                <c:pt idx="144">
                  <c:v>-0.25</c:v>
                </c:pt>
                <c:pt idx="145">
                  <c:v>0.40999999999999659</c:v>
                </c:pt>
                <c:pt idx="146">
                  <c:v>0.22000100000000344</c:v>
                </c:pt>
                <c:pt idx="147">
                  <c:v>-0.59999799999999937</c:v>
                </c:pt>
                <c:pt idx="148">
                  <c:v>-0.80000400000000127</c:v>
                </c:pt>
                <c:pt idx="149">
                  <c:v>-0.17999999999999972</c:v>
                </c:pt>
                <c:pt idx="150">
                  <c:v>0.19000299999999726</c:v>
                </c:pt>
                <c:pt idx="151">
                  <c:v>0.25999800000000306</c:v>
                </c:pt>
                <c:pt idx="152">
                  <c:v>-4.9998999999999683E-2</c:v>
                </c:pt>
                <c:pt idx="153">
                  <c:v>0.72000099999999634</c:v>
                </c:pt>
                <c:pt idx="154">
                  <c:v>-0.31000099999999975</c:v>
                </c:pt>
                <c:pt idx="155">
                  <c:v>1.0200000000000031</c:v>
                </c:pt>
                <c:pt idx="156">
                  <c:v>-9.9997999999999365E-2</c:v>
                </c:pt>
                <c:pt idx="157">
                  <c:v>-0.14000399999999757</c:v>
                </c:pt>
                <c:pt idx="158">
                  <c:v>-0.54999899999999968</c:v>
                </c:pt>
                <c:pt idx="159">
                  <c:v>0.33999999999999631</c:v>
                </c:pt>
                <c:pt idx="160">
                  <c:v>0.19000299999999726</c:v>
                </c:pt>
                <c:pt idx="161">
                  <c:v>-7.0003999999997291E-2</c:v>
                </c:pt>
                <c:pt idx="162">
                  <c:v>-9.99800000000306E-3</c:v>
                </c:pt>
                <c:pt idx="163">
                  <c:v>-8.9999999999996305E-2</c:v>
                </c:pt>
                <c:pt idx="164">
                  <c:v>-2.0001000000000602E-2</c:v>
                </c:pt>
                <c:pt idx="165">
                  <c:v>4.9998999999999683E-2</c:v>
                </c:pt>
                <c:pt idx="166">
                  <c:v>1.0002999999997542E-2</c:v>
                </c:pt>
                <c:pt idx="167">
                  <c:v>-0.22000199999999381</c:v>
                </c:pt>
                <c:pt idx="168">
                  <c:v>0.20999899999999627</c:v>
                </c:pt>
                <c:pt idx="169">
                  <c:v>-0.13999899999999599</c:v>
                </c:pt>
                <c:pt idx="170">
                  <c:v>0.33999999999999631</c:v>
                </c:pt>
                <c:pt idx="171">
                  <c:v>-0.14999699999999905</c:v>
                </c:pt>
                <c:pt idx="172">
                  <c:v>9.9997999999999365E-2</c:v>
                </c:pt>
                <c:pt idx="173">
                  <c:v>-9.99800000000306E-3</c:v>
                </c:pt>
                <c:pt idx="174">
                  <c:v>-0.42000199999999666</c:v>
                </c:pt>
                <c:pt idx="175">
                  <c:v>-0.27999900000000366</c:v>
                </c:pt>
                <c:pt idx="176">
                  <c:v>9.99800000000306E-3</c:v>
                </c:pt>
                <c:pt idx="177">
                  <c:v>-9.9997999999999365E-2</c:v>
                </c:pt>
                <c:pt idx="178">
                  <c:v>-7.0000000000000284E-2</c:v>
                </c:pt>
                <c:pt idx="179">
                  <c:v>0.34000000000000341</c:v>
                </c:pt>
                <c:pt idx="180">
                  <c:v>6.9999999999993179E-2</c:v>
                </c:pt>
                <c:pt idx="181">
                  <c:v>-0.15000199999999353</c:v>
                </c:pt>
                <c:pt idx="182">
                  <c:v>0.18000099999999719</c:v>
                </c:pt>
                <c:pt idx="183">
                  <c:v>0.10999999999999943</c:v>
                </c:pt>
                <c:pt idx="184">
                  <c:v>0.47000200000000092</c:v>
                </c:pt>
                <c:pt idx="185">
                  <c:v>0.21999699999999933</c:v>
                </c:pt>
                <c:pt idx="186">
                  <c:v>-0.30999800000000022</c:v>
                </c:pt>
                <c:pt idx="187">
                  <c:v>-0.35999999999999943</c:v>
                </c:pt>
                <c:pt idx="188">
                  <c:v>-7.0000000000000284E-2</c:v>
                </c:pt>
                <c:pt idx="189">
                  <c:v>0.18999900000000025</c:v>
                </c:pt>
                <c:pt idx="190">
                  <c:v>-0.31000199999999722</c:v>
                </c:pt>
                <c:pt idx="191">
                  <c:v>0.14000399999999757</c:v>
                </c:pt>
                <c:pt idx="192">
                  <c:v>0.13999899999999599</c:v>
                </c:pt>
                <c:pt idx="193">
                  <c:v>2.0000000000003126E-2</c:v>
                </c:pt>
                <c:pt idx="194">
                  <c:v>0.34000100000000089</c:v>
                </c:pt>
                <c:pt idx="195">
                  <c:v>0.11999800000000249</c:v>
                </c:pt>
                <c:pt idx="196">
                  <c:v>-0.77000000000000313</c:v>
                </c:pt>
                <c:pt idx="197">
                  <c:v>-0.66999799999999965</c:v>
                </c:pt>
                <c:pt idx="198">
                  <c:v>3.9996999999999616E-2</c:v>
                </c:pt>
                <c:pt idx="199">
                  <c:v>-9.0000000000003411E-2</c:v>
                </c:pt>
                <c:pt idx="200">
                  <c:v>-8.9999999999996305E-2</c:v>
                </c:pt>
                <c:pt idx="201">
                  <c:v>0.76000200000000007</c:v>
                </c:pt>
                <c:pt idx="202">
                  <c:v>2.9998999999996556E-2</c:v>
                </c:pt>
                <c:pt idx="203">
                  <c:v>0.2299990000000065</c:v>
                </c:pt>
                <c:pt idx="204">
                  <c:v>0.13999899999999599</c:v>
                </c:pt>
                <c:pt idx="205">
                  <c:v>6.0001999999997224E-2</c:v>
                </c:pt>
                <c:pt idx="206">
                  <c:v>0.11999899999999997</c:v>
                </c:pt>
                <c:pt idx="207">
                  <c:v>-0.11000099999999691</c:v>
                </c:pt>
                <c:pt idx="208">
                  <c:v>0.29000100000000373</c:v>
                </c:pt>
                <c:pt idx="209">
                  <c:v>0.20000099999999321</c:v>
                </c:pt>
                <c:pt idx="210">
                  <c:v>0.31000100000000685</c:v>
                </c:pt>
                <c:pt idx="211">
                  <c:v>9.9989999999934298E-3</c:v>
                </c:pt>
                <c:pt idx="212">
                  <c:v>-0.29999999999999716</c:v>
                </c:pt>
                <c:pt idx="213">
                  <c:v>-0.18999800000000278</c:v>
                </c:pt>
                <c:pt idx="214">
                  <c:v>0</c:v>
                </c:pt>
                <c:pt idx="215">
                  <c:v>3.9996999999999616E-2</c:v>
                </c:pt>
                <c:pt idx="216">
                  <c:v>0.26000200000000007</c:v>
                </c:pt>
                <c:pt idx="217">
                  <c:v>-0.26000200000000007</c:v>
                </c:pt>
                <c:pt idx="218">
                  <c:v>-5.9997999999993112E-2</c:v>
                </c:pt>
                <c:pt idx="219">
                  <c:v>0.14999799999999652</c:v>
                </c:pt>
                <c:pt idx="220">
                  <c:v>0.13000100000000003</c:v>
                </c:pt>
                <c:pt idx="221">
                  <c:v>-0.22000100000000344</c:v>
                </c:pt>
                <c:pt idx="222">
                  <c:v>0.15000100000000316</c:v>
                </c:pt>
                <c:pt idx="223">
                  <c:v>0.32000000000000028</c:v>
                </c:pt>
                <c:pt idx="224">
                  <c:v>-0.11999899999999997</c:v>
                </c:pt>
                <c:pt idx="225">
                  <c:v>-0.21000300000000038</c:v>
                </c:pt>
                <c:pt idx="226">
                  <c:v>-4.9998999999999683E-2</c:v>
                </c:pt>
                <c:pt idx="227">
                  <c:v>0.20000100000000032</c:v>
                </c:pt>
                <c:pt idx="228">
                  <c:v>0.10999999999999943</c:v>
                </c:pt>
                <c:pt idx="229">
                  <c:v>-1.0002000000000066E-2</c:v>
                </c:pt>
                <c:pt idx="230">
                  <c:v>0.17999999999999972</c:v>
                </c:pt>
                <c:pt idx="231">
                  <c:v>-0.15999899999999911</c:v>
                </c:pt>
                <c:pt idx="232">
                  <c:v>-2.9999000000003662E-2</c:v>
                </c:pt>
                <c:pt idx="233">
                  <c:v>0.27000000000000313</c:v>
                </c:pt>
                <c:pt idx="234">
                  <c:v>-0.10999999999999943</c:v>
                </c:pt>
                <c:pt idx="235">
                  <c:v>9.9997999999999365E-2</c:v>
                </c:pt>
                <c:pt idx="236">
                  <c:v>-5.9997000000002743E-2</c:v>
                </c:pt>
                <c:pt idx="237">
                  <c:v>7.9998000000003344E-2</c:v>
                </c:pt>
                <c:pt idx="238">
                  <c:v>-2.9999000000003662E-2</c:v>
                </c:pt>
                <c:pt idx="239">
                  <c:v>0.27999900000000366</c:v>
                </c:pt>
                <c:pt idx="240">
                  <c:v>-0.14999800000000363</c:v>
                </c:pt>
                <c:pt idx="241">
                  <c:v>0.27999900000000366</c:v>
                </c:pt>
                <c:pt idx="242">
                  <c:v>0.40999999999999659</c:v>
                </c:pt>
                <c:pt idx="243">
                  <c:v>-0.25</c:v>
                </c:pt>
                <c:pt idx="244">
                  <c:v>-0.13999999999999346</c:v>
                </c:pt>
                <c:pt idx="245">
                  <c:v>-2.0000000000003126E-2</c:v>
                </c:pt>
                <c:pt idx="246">
                  <c:v>0.20999899999999627</c:v>
                </c:pt>
                <c:pt idx="247">
                  <c:v>-0.16999799999999965</c:v>
                </c:pt>
                <c:pt idx="248">
                  <c:v>0.13000100000000003</c:v>
                </c:pt>
                <c:pt idx="249">
                  <c:v>-0.23000399999999388</c:v>
                </c:pt>
                <c:pt idx="250">
                  <c:v>0.14000399999999757</c:v>
                </c:pt>
                <c:pt idx="251">
                  <c:v>6.9999000000002809E-2</c:v>
                </c:pt>
                <c:pt idx="252">
                  <c:v>0.16999799999999965</c:v>
                </c:pt>
                <c:pt idx="253">
                  <c:v>-6.9999000000002809E-2</c:v>
                </c:pt>
                <c:pt idx="254">
                  <c:v>0.33999999999999631</c:v>
                </c:pt>
                <c:pt idx="255">
                  <c:v>2.9999000000003662E-2</c:v>
                </c:pt>
                <c:pt idx="256">
                  <c:v>0.20000000000000284</c:v>
                </c:pt>
                <c:pt idx="257">
                  <c:v>-0.38000100000000003</c:v>
                </c:pt>
                <c:pt idx="258">
                  <c:v>6.0001999999997224E-2</c:v>
                </c:pt>
                <c:pt idx="259">
                  <c:v>9.9997999999999365E-2</c:v>
                </c:pt>
                <c:pt idx="260">
                  <c:v>-7.9997999999996239E-2</c:v>
                </c:pt>
                <c:pt idx="261">
                  <c:v>0.13999999999999346</c:v>
                </c:pt>
                <c:pt idx="262">
                  <c:v>0.11999800000000249</c:v>
                </c:pt>
                <c:pt idx="263">
                  <c:v>8.0002000000000351E-2</c:v>
                </c:pt>
                <c:pt idx="264">
                  <c:v>-0.13000100000000003</c:v>
                </c:pt>
                <c:pt idx="265">
                  <c:v>0.10000300000000095</c:v>
                </c:pt>
                <c:pt idx="266">
                  <c:v>0.27999799999999908</c:v>
                </c:pt>
                <c:pt idx="267">
                  <c:v>0.20999900000000338</c:v>
                </c:pt>
                <c:pt idx="268">
                  <c:v>0.63999999999999346</c:v>
                </c:pt>
                <c:pt idx="269">
                  <c:v>0.38000100000000003</c:v>
                </c:pt>
                <c:pt idx="270">
                  <c:v>-2.0000999999993496E-2</c:v>
                </c:pt>
                <c:pt idx="271">
                  <c:v>4.0000999999996623E-2</c:v>
                </c:pt>
                <c:pt idx="272">
                  <c:v>4.0001000000003728E-2</c:v>
                </c:pt>
                <c:pt idx="273">
                  <c:v>0.31999999999999318</c:v>
                </c:pt>
                <c:pt idx="274">
                  <c:v>9.9998000000006471E-2</c:v>
                </c:pt>
                <c:pt idx="275">
                  <c:v>0.10000299999999385</c:v>
                </c:pt>
                <c:pt idx="276">
                  <c:v>-1.0002000000000066E-2</c:v>
                </c:pt>
                <c:pt idx="277">
                  <c:v>-0.47000199999999381</c:v>
                </c:pt>
                <c:pt idx="278">
                  <c:v>-0.37999700000000303</c:v>
                </c:pt>
                <c:pt idx="279">
                  <c:v>0.18999900000000025</c:v>
                </c:pt>
                <c:pt idx="280">
                  <c:v>1.0002000000000066E-2</c:v>
                </c:pt>
                <c:pt idx="281">
                  <c:v>-0.30000300000000379</c:v>
                </c:pt>
                <c:pt idx="282">
                  <c:v>0.27000000000000313</c:v>
                </c:pt>
                <c:pt idx="283">
                  <c:v>-4.9998999999999683E-2</c:v>
                </c:pt>
                <c:pt idx="284">
                  <c:v>6.0000999999999749E-2</c:v>
                </c:pt>
                <c:pt idx="285">
                  <c:v>7.0000000000000284E-2</c:v>
                </c:pt>
                <c:pt idx="286">
                  <c:v>0.22999999999999687</c:v>
                </c:pt>
                <c:pt idx="287">
                  <c:v>-0.38999999999999346</c:v>
                </c:pt>
                <c:pt idx="288">
                  <c:v>-0.15000100000000316</c:v>
                </c:pt>
                <c:pt idx="289">
                  <c:v>0.17999999999999972</c:v>
                </c:pt>
                <c:pt idx="290">
                  <c:v>0.17999999999999972</c:v>
                </c:pt>
                <c:pt idx="291">
                  <c:v>-0.38000100000000003</c:v>
                </c:pt>
                <c:pt idx="292">
                  <c:v>0.2700010000000006</c:v>
                </c:pt>
                <c:pt idx="293">
                  <c:v>-0.48999799999999993</c:v>
                </c:pt>
                <c:pt idx="294">
                  <c:v>1.9995999999999015E-2</c:v>
                </c:pt>
                <c:pt idx="295">
                  <c:v>-8.9999999999996305E-2</c:v>
                </c:pt>
                <c:pt idx="296">
                  <c:v>6.0001999999997224E-2</c:v>
                </c:pt>
                <c:pt idx="297">
                  <c:v>-0.41999799999999965</c:v>
                </c:pt>
                <c:pt idx="298">
                  <c:v>-1.0002999999997542E-2</c:v>
                </c:pt>
                <c:pt idx="299">
                  <c:v>-9.99800000000306E-3</c:v>
                </c:pt>
                <c:pt idx="300">
                  <c:v>-4.9998999999999683E-2</c:v>
                </c:pt>
                <c:pt idx="301">
                  <c:v>0.17999600000000271</c:v>
                </c:pt>
                <c:pt idx="302">
                  <c:v>-7.9998000000003344E-2</c:v>
                </c:pt>
                <c:pt idx="303">
                  <c:v>0.25</c:v>
                </c:pt>
                <c:pt idx="304">
                  <c:v>4.9999999999997158E-2</c:v>
                </c:pt>
                <c:pt idx="305">
                  <c:v>-6.0001999999997224E-2</c:v>
                </c:pt>
                <c:pt idx="306">
                  <c:v>0.1600040000000007</c:v>
                </c:pt>
                <c:pt idx="307">
                  <c:v>-1.0002000000000066E-2</c:v>
                </c:pt>
                <c:pt idx="308">
                  <c:v>0.20999899999999627</c:v>
                </c:pt>
                <c:pt idx="309">
                  <c:v>-0.18999899999999315</c:v>
                </c:pt>
                <c:pt idx="310">
                  <c:v>0.40000199999999353</c:v>
                </c:pt>
                <c:pt idx="311">
                  <c:v>0.5</c:v>
                </c:pt>
                <c:pt idx="312">
                  <c:v>0.37999700000000303</c:v>
                </c:pt>
                <c:pt idx="313">
                  <c:v>-0.11000099999999691</c:v>
                </c:pt>
                <c:pt idx="314">
                  <c:v>-0.16999799999999965</c:v>
                </c:pt>
                <c:pt idx="315">
                  <c:v>-0.13999900000000309</c:v>
                </c:pt>
                <c:pt idx="316">
                  <c:v>-0.11000099999999691</c:v>
                </c:pt>
                <c:pt idx="317">
                  <c:v>7.9997999999996239E-2</c:v>
                </c:pt>
                <c:pt idx="318">
                  <c:v>-0.16999799999999965</c:v>
                </c:pt>
                <c:pt idx="319">
                  <c:v>0.13999900000000309</c:v>
                </c:pt>
                <c:pt idx="320">
                  <c:v>-4.0001000000003728E-2</c:v>
                </c:pt>
                <c:pt idx="321">
                  <c:v>-9.9979999999959546E-3</c:v>
                </c:pt>
                <c:pt idx="322">
                  <c:v>0.15000199999999353</c:v>
                </c:pt>
                <c:pt idx="323">
                  <c:v>-0.15000199999999353</c:v>
                </c:pt>
                <c:pt idx="324">
                  <c:v>0.20999899999999627</c:v>
                </c:pt>
                <c:pt idx="325">
                  <c:v>0.39000000000000057</c:v>
                </c:pt>
                <c:pt idx="326">
                  <c:v>1.0002000000000066E-2</c:v>
                </c:pt>
                <c:pt idx="327">
                  <c:v>-0.34000000000000341</c:v>
                </c:pt>
                <c:pt idx="328">
                  <c:v>-0.19000299999999726</c:v>
                </c:pt>
                <c:pt idx="329">
                  <c:v>1.0002000000000066E-2</c:v>
                </c:pt>
                <c:pt idx="330">
                  <c:v>-8.0002000000000351E-2</c:v>
                </c:pt>
                <c:pt idx="331">
                  <c:v>-5.9997000000002743E-2</c:v>
                </c:pt>
                <c:pt idx="332">
                  <c:v>-0.13000100000000003</c:v>
                </c:pt>
                <c:pt idx="333">
                  <c:v>0.16000000000000369</c:v>
                </c:pt>
                <c:pt idx="334">
                  <c:v>-0.15000200000000063</c:v>
                </c:pt>
                <c:pt idx="335">
                  <c:v>3.0003000000000668E-2</c:v>
                </c:pt>
                <c:pt idx="336">
                  <c:v>-6.0001999999997224E-2</c:v>
                </c:pt>
                <c:pt idx="337">
                  <c:v>0.15999999999999659</c:v>
                </c:pt>
                <c:pt idx="338">
                  <c:v>0.22999999999999687</c:v>
                </c:pt>
                <c:pt idx="339">
                  <c:v>0.13999900000000309</c:v>
                </c:pt>
                <c:pt idx="340">
                  <c:v>4.0001000000003728E-2</c:v>
                </c:pt>
                <c:pt idx="341">
                  <c:v>0.31999999999999318</c:v>
                </c:pt>
                <c:pt idx="342">
                  <c:v>2.0000000000003126E-2</c:v>
                </c:pt>
                <c:pt idx="343">
                  <c:v>0.22000100000000344</c:v>
                </c:pt>
                <c:pt idx="344">
                  <c:v>0.20000100000000032</c:v>
                </c:pt>
                <c:pt idx="345">
                  <c:v>0.14999799999999652</c:v>
                </c:pt>
                <c:pt idx="346">
                  <c:v>-0.75999800000000306</c:v>
                </c:pt>
                <c:pt idx="347">
                  <c:v>6.9999000000002809E-2</c:v>
                </c:pt>
                <c:pt idx="348">
                  <c:v>-6.9999000000002809E-2</c:v>
                </c:pt>
                <c:pt idx="349">
                  <c:v>-0.13000100000000003</c:v>
                </c:pt>
                <c:pt idx="350">
                  <c:v>-0.20000100000000032</c:v>
                </c:pt>
                <c:pt idx="351">
                  <c:v>-0.37999699999999592</c:v>
                </c:pt>
                <c:pt idx="352">
                  <c:v>8.9999999999996305E-2</c:v>
                </c:pt>
                <c:pt idx="353">
                  <c:v>0.19999700000000331</c:v>
                </c:pt>
                <c:pt idx="354">
                  <c:v>-0.11999899999999997</c:v>
                </c:pt>
                <c:pt idx="355">
                  <c:v>-0.93000099999999719</c:v>
                </c:pt>
                <c:pt idx="356">
                  <c:v>0.2700009999999935</c:v>
                </c:pt>
                <c:pt idx="357">
                  <c:v>9.9998000000006471E-2</c:v>
                </c:pt>
                <c:pt idx="358">
                  <c:v>-0.20999900000000338</c:v>
                </c:pt>
                <c:pt idx="359">
                  <c:v>0.39000000000000057</c:v>
                </c:pt>
                <c:pt idx="360">
                  <c:v>0.31000099999999975</c:v>
                </c:pt>
                <c:pt idx="361">
                  <c:v>2.0000000000003126E-2</c:v>
                </c:pt>
                <c:pt idx="362">
                  <c:v>-2.9998000000006186E-2</c:v>
                </c:pt>
                <c:pt idx="363">
                  <c:v>-8.0002000000000351E-2</c:v>
                </c:pt>
                <c:pt idx="364">
                  <c:v>0.45999900000000338</c:v>
                </c:pt>
                <c:pt idx="365">
                  <c:v>0.2299989999999994</c:v>
                </c:pt>
                <c:pt idx="366">
                  <c:v>1.0002999999997542E-2</c:v>
                </c:pt>
                <c:pt idx="367">
                  <c:v>6.9999000000002809E-2</c:v>
                </c:pt>
                <c:pt idx="368">
                  <c:v>0.43999900000000025</c:v>
                </c:pt>
                <c:pt idx="369">
                  <c:v>-9.999899999999684E-2</c:v>
                </c:pt>
                <c:pt idx="370">
                  <c:v>-0.11999800000000249</c:v>
                </c:pt>
                <c:pt idx="371">
                  <c:v>0.18999800000000278</c:v>
                </c:pt>
                <c:pt idx="372">
                  <c:v>-0.20999900000000338</c:v>
                </c:pt>
                <c:pt idx="373">
                  <c:v>-6.0000999999999749E-2</c:v>
                </c:pt>
                <c:pt idx="374">
                  <c:v>-0.14000000000000057</c:v>
                </c:pt>
                <c:pt idx="375">
                  <c:v>-0.13000100000000003</c:v>
                </c:pt>
                <c:pt idx="376">
                  <c:v>0.18000099999999719</c:v>
                </c:pt>
                <c:pt idx="377">
                  <c:v>-0.15999999999999659</c:v>
                </c:pt>
                <c:pt idx="378">
                  <c:v>-0.20999900000000338</c:v>
                </c:pt>
                <c:pt idx="379">
                  <c:v>0.11999899999999997</c:v>
                </c:pt>
                <c:pt idx="380">
                  <c:v>-0.18000099999999719</c:v>
                </c:pt>
                <c:pt idx="381">
                  <c:v>8.0002000000000351E-2</c:v>
                </c:pt>
                <c:pt idx="382">
                  <c:v>9.0000000000003411E-2</c:v>
                </c:pt>
                <c:pt idx="383">
                  <c:v>-0.5</c:v>
                </c:pt>
                <c:pt idx="384">
                  <c:v>0.46999799999999681</c:v>
                </c:pt>
                <c:pt idx="385">
                  <c:v>0.24000099999999946</c:v>
                </c:pt>
                <c:pt idx="386">
                  <c:v>4.9999999999997158E-2</c:v>
                </c:pt>
                <c:pt idx="387">
                  <c:v>0.31000099999999975</c:v>
                </c:pt>
                <c:pt idx="388">
                  <c:v>0.18000000000000682</c:v>
                </c:pt>
                <c:pt idx="389">
                  <c:v>0.70999899999999627</c:v>
                </c:pt>
                <c:pt idx="390">
                  <c:v>-0.61999899999999997</c:v>
                </c:pt>
                <c:pt idx="391">
                  <c:v>-0.26000200000000007</c:v>
                </c:pt>
                <c:pt idx="392">
                  <c:v>-0.83999999999999631</c:v>
                </c:pt>
                <c:pt idx="393">
                  <c:v>-0.25</c:v>
                </c:pt>
                <c:pt idx="394">
                  <c:v>0.31999999999999318</c:v>
                </c:pt>
                <c:pt idx="395">
                  <c:v>6.0001000000006854E-2</c:v>
                </c:pt>
                <c:pt idx="396">
                  <c:v>4.0000999999996623E-2</c:v>
                </c:pt>
                <c:pt idx="397">
                  <c:v>2.0001000000000602E-2</c:v>
                </c:pt>
                <c:pt idx="398">
                  <c:v>-7.0000000000000284E-2</c:v>
                </c:pt>
                <c:pt idx="399">
                  <c:v>-0.33000200000000035</c:v>
                </c:pt>
                <c:pt idx="400">
                  <c:v>0.27000000000000313</c:v>
                </c:pt>
                <c:pt idx="401">
                  <c:v>0.20000100000000032</c:v>
                </c:pt>
                <c:pt idx="402">
                  <c:v>0.25999899999999343</c:v>
                </c:pt>
                <c:pt idx="403">
                  <c:v>2.9998000000006186E-2</c:v>
                </c:pt>
                <c:pt idx="404">
                  <c:v>0.19000299999999726</c:v>
                </c:pt>
                <c:pt idx="405">
                  <c:v>-0.67000200000000376</c:v>
                </c:pt>
                <c:pt idx="406">
                  <c:v>-0.46999799999999681</c:v>
                </c:pt>
                <c:pt idx="407">
                  <c:v>2.0001000000000602E-2</c:v>
                </c:pt>
                <c:pt idx="408">
                  <c:v>-4.0001000000003728E-2</c:v>
                </c:pt>
                <c:pt idx="409">
                  <c:v>0.61000100000000401</c:v>
                </c:pt>
                <c:pt idx="410">
                  <c:v>0.12999699999999592</c:v>
                </c:pt>
                <c:pt idx="411">
                  <c:v>0.16000000000000369</c:v>
                </c:pt>
                <c:pt idx="412">
                  <c:v>-0.25999900000000054</c:v>
                </c:pt>
                <c:pt idx="413">
                  <c:v>0.20000100000000032</c:v>
                </c:pt>
                <c:pt idx="414">
                  <c:v>-4.9998999999999683E-2</c:v>
                </c:pt>
                <c:pt idx="415">
                  <c:v>-0.48000400000000099</c:v>
                </c:pt>
                <c:pt idx="416">
                  <c:v>-9.9979999999959546E-3</c:v>
                </c:pt>
                <c:pt idx="417">
                  <c:v>0.22000099999999634</c:v>
                </c:pt>
                <c:pt idx="418">
                  <c:v>0.11999899999999997</c:v>
                </c:pt>
                <c:pt idx="419">
                  <c:v>-0.20999899999999627</c:v>
                </c:pt>
                <c:pt idx="420">
                  <c:v>0.15999999999999659</c:v>
                </c:pt>
                <c:pt idx="421">
                  <c:v>-0.34000000000000341</c:v>
                </c:pt>
                <c:pt idx="422">
                  <c:v>-0.10000199999999637</c:v>
                </c:pt>
                <c:pt idx="423">
                  <c:v>0.6400030000000001</c:v>
                </c:pt>
                <c:pt idx="424">
                  <c:v>-1.0002000000000066E-2</c:v>
                </c:pt>
                <c:pt idx="425">
                  <c:v>-7.0000000000000284E-2</c:v>
                </c:pt>
                <c:pt idx="426">
                  <c:v>0.22999999999999687</c:v>
                </c:pt>
                <c:pt idx="427">
                  <c:v>-0.15999999999999659</c:v>
                </c:pt>
                <c:pt idx="428">
                  <c:v>-2.9999000000003662E-2</c:v>
                </c:pt>
                <c:pt idx="429">
                  <c:v>0.11000100000000401</c:v>
                </c:pt>
                <c:pt idx="430">
                  <c:v>0.37999699999999592</c:v>
                </c:pt>
                <c:pt idx="431">
                  <c:v>0.29000100000000373</c:v>
                </c:pt>
                <c:pt idx="432">
                  <c:v>6.0000999999999749E-2</c:v>
                </c:pt>
                <c:pt idx="433">
                  <c:v>0.27999899999999656</c:v>
                </c:pt>
                <c:pt idx="434">
                  <c:v>0.22000100000000344</c:v>
                </c:pt>
                <c:pt idx="435">
                  <c:v>7.0000000000000284E-2</c:v>
                </c:pt>
                <c:pt idx="436">
                  <c:v>0.38000100000000003</c:v>
                </c:pt>
                <c:pt idx="437">
                  <c:v>9.99800000000306E-3</c:v>
                </c:pt>
                <c:pt idx="438">
                  <c:v>0.68999899999999315</c:v>
                </c:pt>
                <c:pt idx="439">
                  <c:v>-0.82999799999999624</c:v>
                </c:pt>
                <c:pt idx="440">
                  <c:v>-0.29000100000000373</c:v>
                </c:pt>
                <c:pt idx="441">
                  <c:v>0.18000000000000682</c:v>
                </c:pt>
                <c:pt idx="442">
                  <c:v>-0.13999900000000309</c:v>
                </c:pt>
                <c:pt idx="443">
                  <c:v>-0.72000100000000344</c:v>
                </c:pt>
                <c:pt idx="444">
                  <c:v>-1.8400009999999938</c:v>
                </c:pt>
                <c:pt idx="445">
                  <c:v>-0.22000100000000344</c:v>
                </c:pt>
                <c:pt idx="446">
                  <c:v>-0.1099969999999999</c:v>
                </c:pt>
                <c:pt idx="447">
                  <c:v>-1.4600030000000004</c:v>
                </c:pt>
                <c:pt idx="448">
                  <c:v>3.0003000000000668E-2</c:v>
                </c:pt>
                <c:pt idx="449">
                  <c:v>0.84000000000000341</c:v>
                </c:pt>
                <c:pt idx="450">
                  <c:v>0.21999799999999681</c:v>
                </c:pt>
                <c:pt idx="451">
                  <c:v>-9.0001000000000886E-2</c:v>
                </c:pt>
                <c:pt idx="452">
                  <c:v>0.68000099999999719</c:v>
                </c:pt>
                <c:pt idx="453">
                  <c:v>0.20000100000000032</c:v>
                </c:pt>
                <c:pt idx="454">
                  <c:v>-0.98999799999999993</c:v>
                </c:pt>
                <c:pt idx="455">
                  <c:v>-0.65000199999999353</c:v>
                </c:pt>
                <c:pt idx="456">
                  <c:v>0.17999999999999972</c:v>
                </c:pt>
                <c:pt idx="457">
                  <c:v>0.5200009999999935</c:v>
                </c:pt>
                <c:pt idx="458">
                  <c:v>-1.0002000000000066E-2</c:v>
                </c:pt>
                <c:pt idx="459">
                  <c:v>-0.40999999999999659</c:v>
                </c:pt>
                <c:pt idx="460">
                  <c:v>-0.39999799999999652</c:v>
                </c:pt>
                <c:pt idx="461">
                  <c:v>0.20999899999999627</c:v>
                </c:pt>
                <c:pt idx="462">
                  <c:v>0.29000100000000373</c:v>
                </c:pt>
                <c:pt idx="463">
                  <c:v>0.16999799999999965</c:v>
                </c:pt>
                <c:pt idx="464">
                  <c:v>4.0000999999996623E-2</c:v>
                </c:pt>
                <c:pt idx="465">
                  <c:v>-0.10999999999999943</c:v>
                </c:pt>
                <c:pt idx="466">
                  <c:v>0.63000100000000003</c:v>
                </c:pt>
                <c:pt idx="467">
                  <c:v>0.36999899999999997</c:v>
                </c:pt>
                <c:pt idx="468">
                  <c:v>-0.29000100000000373</c:v>
                </c:pt>
                <c:pt idx="469">
                  <c:v>4.0001000000003728E-2</c:v>
                </c:pt>
                <c:pt idx="470">
                  <c:v>-0.79000100000000373</c:v>
                </c:pt>
                <c:pt idx="471">
                  <c:v>-0.11000099999999691</c:v>
                </c:pt>
                <c:pt idx="472">
                  <c:v>-0.20999899999999627</c:v>
                </c:pt>
                <c:pt idx="473">
                  <c:v>-0.20000100000000032</c:v>
                </c:pt>
                <c:pt idx="474">
                  <c:v>-9.9998000000006471E-2</c:v>
                </c:pt>
                <c:pt idx="475">
                  <c:v>-0.15999999999999659</c:v>
                </c:pt>
                <c:pt idx="476">
                  <c:v>-0.24000199999999694</c:v>
                </c:pt>
                <c:pt idx="477">
                  <c:v>-0.42999600000000271</c:v>
                </c:pt>
                <c:pt idx="478">
                  <c:v>0.3599969999999999</c:v>
                </c:pt>
                <c:pt idx="479">
                  <c:v>0.20000000000000284</c:v>
                </c:pt>
                <c:pt idx="480">
                  <c:v>0.43000099999999719</c:v>
                </c:pt>
                <c:pt idx="481">
                  <c:v>0.10999999999999943</c:v>
                </c:pt>
                <c:pt idx="482">
                  <c:v>-0.76000200000000007</c:v>
                </c:pt>
                <c:pt idx="483">
                  <c:v>0.71000300000000038</c:v>
                </c:pt>
                <c:pt idx="484">
                  <c:v>0.86000099999999691</c:v>
                </c:pt>
                <c:pt idx="485">
                  <c:v>0.16000000000000369</c:v>
                </c:pt>
                <c:pt idx="486">
                  <c:v>-0.48000400000000099</c:v>
                </c:pt>
                <c:pt idx="487">
                  <c:v>-8.9995999999999299E-2</c:v>
                </c:pt>
                <c:pt idx="488">
                  <c:v>0.15999999999999659</c:v>
                </c:pt>
                <c:pt idx="489">
                  <c:v>0</c:v>
                </c:pt>
                <c:pt idx="490">
                  <c:v>3.9996999999999616E-2</c:v>
                </c:pt>
                <c:pt idx="491">
                  <c:v>0.4799990000000065</c:v>
                </c:pt>
                <c:pt idx="492">
                  <c:v>0.17000199999999666</c:v>
                </c:pt>
                <c:pt idx="493">
                  <c:v>0.20000100000000032</c:v>
                </c:pt>
                <c:pt idx="494">
                  <c:v>-0.37000299999999697</c:v>
                </c:pt>
                <c:pt idx="495">
                  <c:v>-0.19999700000000331</c:v>
                </c:pt>
                <c:pt idx="496">
                  <c:v>-0.56999900000000281</c:v>
                </c:pt>
                <c:pt idx="497">
                  <c:v>0.23999799999999993</c:v>
                </c:pt>
                <c:pt idx="498">
                  <c:v>-0.90999999999999659</c:v>
                </c:pt>
                <c:pt idx="499">
                  <c:v>-0.64000000000000057</c:v>
                </c:pt>
                <c:pt idx="500">
                  <c:v>0.32000000000000028</c:v>
                </c:pt>
                <c:pt idx="501">
                  <c:v>0.56000099999999975</c:v>
                </c:pt>
                <c:pt idx="502">
                  <c:v>-0.10000199999999637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8-AB4B-A508-C7BA7059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64479"/>
        <c:axId val="1591765727"/>
      </c:lineChart>
      <c:catAx>
        <c:axId val="159176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765727"/>
        <c:crosses val="autoZero"/>
        <c:auto val="1"/>
        <c:lblAlgn val="ctr"/>
        <c:lblOffset val="100"/>
        <c:noMultiLvlLbl val="0"/>
      </c:catAx>
      <c:valAx>
        <c:axId val="1591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7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Оперативный!$I$1</c:f>
              <c:strCache>
                <c:ptCount val="1"/>
                <c:pt idx="0">
                  <c:v>delta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Оперативный!$I$2:$I$504</c:f>
              <c:numCache>
                <c:formatCode>General</c:formatCode>
                <c:ptCount val="503"/>
                <c:pt idx="2" formatCode="0.00">
                  <c:v>0.27999999999998693</c:v>
                </c:pt>
                <c:pt idx="3" formatCode="0.00">
                  <c:v>-5.9998999999990588E-2</c:v>
                </c:pt>
                <c:pt idx="4" formatCode="0.00">
                  <c:v>0.17999799999999766</c:v>
                </c:pt>
                <c:pt idx="5" formatCode="0.00">
                  <c:v>-0.33999700000000388</c:v>
                </c:pt>
                <c:pt idx="6" formatCode="0.00">
                  <c:v>0.5899960000000064</c:v>
                </c:pt>
                <c:pt idx="7" formatCode="0.00">
                  <c:v>-0.79999899999999968</c:v>
                </c:pt>
                <c:pt idx="8" formatCode="0.00">
                  <c:v>0.6600039999999936</c:v>
                </c:pt>
                <c:pt idx="9" formatCode="0.00">
                  <c:v>-0.85000699999999796</c:v>
                </c:pt>
                <c:pt idx="10" formatCode="0.00">
                  <c:v>0.75000500000000159</c:v>
                </c:pt>
                <c:pt idx="11" formatCode="0.00">
                  <c:v>-1.1400000000000006</c:v>
                </c:pt>
                <c:pt idx="12" formatCode="0.00">
                  <c:v>0.59999899999999684</c:v>
                </c:pt>
                <c:pt idx="13" formatCode="0.00">
                  <c:v>0.11000000000000654</c:v>
                </c:pt>
                <c:pt idx="14" formatCode="0.00">
                  <c:v>-0.20999900000000338</c:v>
                </c:pt>
                <c:pt idx="15" formatCode="0.00">
                  <c:v>0.38999900000000309</c:v>
                </c:pt>
                <c:pt idx="16" formatCode="0.00">
                  <c:v>0.3799979999999934</c:v>
                </c:pt>
                <c:pt idx="17" formatCode="0.00">
                  <c:v>-0.38999599999999646</c:v>
                </c:pt>
                <c:pt idx="18" formatCode="0.00">
                  <c:v>0.29999600000000015</c:v>
                </c:pt>
                <c:pt idx="19" formatCode="0.00">
                  <c:v>-0.21999800000000391</c:v>
                </c:pt>
                <c:pt idx="20" formatCode="0.00">
                  <c:v>-0.2700009999999935</c:v>
                </c:pt>
                <c:pt idx="21" formatCode="0.00">
                  <c:v>0.28000399999999814</c:v>
                </c:pt>
                <c:pt idx="22" formatCode="0.00">
                  <c:v>-8.0002999999997826E-2</c:v>
                </c:pt>
                <c:pt idx="23" formatCode="0.00">
                  <c:v>0.29999999999999005</c:v>
                </c:pt>
                <c:pt idx="24" formatCode="0.00">
                  <c:v>9.9980000000101654E-3</c:v>
                </c:pt>
                <c:pt idx="25" formatCode="0.00">
                  <c:v>-0.37999700000000303</c:v>
                </c:pt>
                <c:pt idx="26" formatCode="0.00">
                  <c:v>0.27999799999999908</c:v>
                </c:pt>
                <c:pt idx="27" formatCode="0.00">
                  <c:v>-1.9999999999996021E-2</c:v>
                </c:pt>
                <c:pt idx="28" formatCode="0.00">
                  <c:v>2.0004999999990503E-2</c:v>
                </c:pt>
                <c:pt idx="29" formatCode="0.00">
                  <c:v>-1.1000069999999909</c:v>
                </c:pt>
                <c:pt idx="30" formatCode="0.00">
                  <c:v>0.79000499999999363</c:v>
                </c:pt>
                <c:pt idx="31" formatCode="0.00">
                  <c:v>4.9995000000009782E-2</c:v>
                </c:pt>
                <c:pt idx="32" formatCode="0.00">
                  <c:v>0.33000599999999025</c:v>
                </c:pt>
                <c:pt idx="33" formatCode="0.00">
                  <c:v>-0.82000299999999982</c:v>
                </c:pt>
                <c:pt idx="34" formatCode="0.00">
                  <c:v>0.70999900000000338</c:v>
                </c:pt>
                <c:pt idx="35" formatCode="0.00">
                  <c:v>-3.9997999999997091E-2</c:v>
                </c:pt>
                <c:pt idx="36" formatCode="0.00">
                  <c:v>-0.42000100000000629</c:v>
                </c:pt>
                <c:pt idx="37" formatCode="0.00">
                  <c:v>0.49000100000000657</c:v>
                </c:pt>
                <c:pt idx="38" formatCode="0.00">
                  <c:v>-1.3700030000000041</c:v>
                </c:pt>
                <c:pt idx="39" formatCode="0.00">
                  <c:v>1.0000009999999975</c:v>
                </c:pt>
                <c:pt idx="40" formatCode="0.00">
                  <c:v>0.55000200000000632</c:v>
                </c:pt>
                <c:pt idx="41" formatCode="0.00">
                  <c:v>-0.14000200000000262</c:v>
                </c:pt>
                <c:pt idx="42" formatCode="0.00">
                  <c:v>0.63000399999999956</c:v>
                </c:pt>
                <c:pt idx="43" formatCode="0.00">
                  <c:v>-1.1000060000000005</c:v>
                </c:pt>
                <c:pt idx="44" formatCode="0.00">
                  <c:v>0.52000400000000013</c:v>
                </c:pt>
                <c:pt idx="45" formatCode="0.00">
                  <c:v>-0.47000099999999634</c:v>
                </c:pt>
                <c:pt idx="46" formatCode="0.00">
                  <c:v>-2.0000000000003126E-2</c:v>
                </c:pt>
                <c:pt idx="47" formatCode="0.00">
                  <c:v>0.47000099999999634</c:v>
                </c:pt>
                <c:pt idx="48" formatCode="0.00">
                  <c:v>-0.10000199999999637</c:v>
                </c:pt>
                <c:pt idx="49" formatCode="0.00">
                  <c:v>-0.17999700000000018</c:v>
                </c:pt>
                <c:pt idx="50" formatCode="0.00">
                  <c:v>0.14999799999999652</c:v>
                </c:pt>
                <c:pt idx="51" formatCode="0.00">
                  <c:v>-0.21000299999999328</c:v>
                </c:pt>
                <c:pt idx="52" formatCode="0.00">
                  <c:v>-9.9950000000035288E-3</c:v>
                </c:pt>
                <c:pt idx="53" formatCode="0.00">
                  <c:v>5.9998000000000218E-2</c:v>
                </c:pt>
                <c:pt idx="54" formatCode="0.00">
                  <c:v>0</c:v>
                </c:pt>
                <c:pt idx="55" formatCode="0.00">
                  <c:v>-0.12000299999999697</c:v>
                </c:pt>
                <c:pt idx="56" formatCode="0.00">
                  <c:v>6.0005999999994231E-2</c:v>
                </c:pt>
                <c:pt idx="57" formatCode="0.00">
                  <c:v>0.43999800000000278</c:v>
                </c:pt>
                <c:pt idx="58" formatCode="0.00">
                  <c:v>-0.6400030000000001</c:v>
                </c:pt>
                <c:pt idx="59" formatCode="0.00">
                  <c:v>-0.42999700000000018</c:v>
                </c:pt>
                <c:pt idx="60" formatCode="0.00">
                  <c:v>-0.78999999999999915</c:v>
                </c:pt>
                <c:pt idx="61" formatCode="0.00">
                  <c:v>1.7299989999999994</c:v>
                </c:pt>
                <c:pt idx="62" formatCode="0.00">
                  <c:v>-0.2700010000000006</c:v>
                </c:pt>
                <c:pt idx="63" formatCode="0.00">
                  <c:v>-0.15999899999999911</c:v>
                </c:pt>
                <c:pt idx="64" formatCode="0.00">
                  <c:v>0.25999799999999595</c:v>
                </c:pt>
                <c:pt idx="65" formatCode="0.00">
                  <c:v>3.0002000000010298E-2</c:v>
                </c:pt>
                <c:pt idx="66" formatCode="0.00">
                  <c:v>-0.24000100000000657</c:v>
                </c:pt>
                <c:pt idx="67" formatCode="0.00">
                  <c:v>0.10000299999999385</c:v>
                </c:pt>
                <c:pt idx="68" formatCode="0.00">
                  <c:v>-1.0002999999990436E-2</c:v>
                </c:pt>
                <c:pt idx="69" formatCode="0.00">
                  <c:v>7.0002999999999815E-2</c:v>
                </c:pt>
                <c:pt idx="70" formatCode="0.00">
                  <c:v>0.10999799999999027</c:v>
                </c:pt>
                <c:pt idx="71" formatCode="0.00">
                  <c:v>-9.9999999036981535E-7</c:v>
                </c:pt>
                <c:pt idx="72" formatCode="0.00">
                  <c:v>0.13999999999999346</c:v>
                </c:pt>
                <c:pt idx="73" formatCode="0.00">
                  <c:v>-6.9995999999996172E-2</c:v>
                </c:pt>
                <c:pt idx="74" formatCode="0.00">
                  <c:v>-0.62000299999999697</c:v>
                </c:pt>
                <c:pt idx="75" formatCode="0.00">
                  <c:v>0.63999899999999599</c:v>
                </c:pt>
                <c:pt idx="76" formatCode="0.00">
                  <c:v>-0.19000199999999978</c:v>
                </c:pt>
                <c:pt idx="77" formatCode="0.00">
                  <c:v>-0.21999699999999933</c:v>
                </c:pt>
                <c:pt idx="78" formatCode="0.00">
                  <c:v>3.9999999970063982E-6</c:v>
                </c:pt>
                <c:pt idx="79" formatCode="0.00">
                  <c:v>0.28999200000000513</c:v>
                </c:pt>
                <c:pt idx="80" formatCode="0.00">
                  <c:v>-0.10999600000000243</c:v>
                </c:pt>
                <c:pt idx="81" formatCode="0.00">
                  <c:v>-0.17999999999999972</c:v>
                </c:pt>
                <c:pt idx="82" formatCode="0.00">
                  <c:v>-0.16999799999999965</c:v>
                </c:pt>
                <c:pt idx="83" formatCode="0.00">
                  <c:v>0.5699989999999957</c:v>
                </c:pt>
                <c:pt idx="84" formatCode="0.00">
                  <c:v>-0.51999999999999602</c:v>
                </c:pt>
                <c:pt idx="85" formatCode="0.00">
                  <c:v>0.48999700000000246</c:v>
                </c:pt>
                <c:pt idx="86" formatCode="0.00">
                  <c:v>-0.27000000000000313</c:v>
                </c:pt>
                <c:pt idx="87" formatCode="0.00">
                  <c:v>0.39000399999999757</c:v>
                </c:pt>
                <c:pt idx="88" formatCode="0.00">
                  <c:v>-0.18000099999999719</c:v>
                </c:pt>
                <c:pt idx="89" formatCode="0.00">
                  <c:v>-0.28000299999999356</c:v>
                </c:pt>
                <c:pt idx="90" formatCode="0.00">
                  <c:v>0.14000399999999047</c:v>
                </c:pt>
                <c:pt idx="91" formatCode="0.00">
                  <c:v>-1.3500029999999938</c:v>
                </c:pt>
                <c:pt idx="92" formatCode="0.00">
                  <c:v>2.279999999999994</c:v>
                </c:pt>
                <c:pt idx="93" formatCode="0.00">
                  <c:v>-1.8299990000000008</c:v>
                </c:pt>
                <c:pt idx="94" formatCode="0.00">
                  <c:v>0.74000200000000405</c:v>
                </c:pt>
                <c:pt idx="95" formatCode="0.00">
                  <c:v>0.41999799999999965</c:v>
                </c:pt>
                <c:pt idx="96" formatCode="0.00">
                  <c:v>-0.47000199999999381</c:v>
                </c:pt>
                <c:pt idx="97" formatCode="0.00">
                  <c:v>0.18000099999999009</c:v>
                </c:pt>
                <c:pt idx="98" formatCode="0.00">
                  <c:v>0.28000300000000777</c:v>
                </c:pt>
                <c:pt idx="99" formatCode="0.00">
                  <c:v>-5.00030000000109E-2</c:v>
                </c:pt>
                <c:pt idx="100" formatCode="0.00">
                  <c:v>0.24000100000001368</c:v>
                </c:pt>
                <c:pt idx="101" formatCode="0.00">
                  <c:v>-0.64999700000001326</c:v>
                </c:pt>
                <c:pt idx="102" formatCode="0.00">
                  <c:v>-0.47000599999999082</c:v>
                </c:pt>
                <c:pt idx="103" formatCode="0.00">
                  <c:v>1.230004000000001</c:v>
                </c:pt>
                <c:pt idx="104" formatCode="0.00">
                  <c:v>-0.9799990000000065</c:v>
                </c:pt>
                <c:pt idx="105" formatCode="0.00">
                  <c:v>0.3199949999999987</c:v>
                </c:pt>
                <c:pt idx="106" formatCode="0.00">
                  <c:v>0.41000400000000781</c:v>
                </c:pt>
                <c:pt idx="107" formatCode="0.00">
                  <c:v>-0.58000200000000746</c:v>
                </c:pt>
                <c:pt idx="108" formatCode="0.00">
                  <c:v>0.10000200000001058</c:v>
                </c:pt>
                <c:pt idx="109" formatCode="0.00">
                  <c:v>0.15999999999998948</c:v>
                </c:pt>
                <c:pt idx="110" formatCode="0.00">
                  <c:v>-7.000299999999271E-2</c:v>
                </c:pt>
                <c:pt idx="111" formatCode="0.00">
                  <c:v>0.12000299999998987</c:v>
                </c:pt>
                <c:pt idx="112" formatCode="0.00">
                  <c:v>-2.0000999999993496E-2</c:v>
                </c:pt>
                <c:pt idx="113" formatCode="0.00">
                  <c:v>-0.18999900000000025</c:v>
                </c:pt>
                <c:pt idx="114" formatCode="0.00">
                  <c:v>0.42999700000000018</c:v>
                </c:pt>
                <c:pt idx="115" formatCode="0.00">
                  <c:v>-0.25999899999999343</c:v>
                </c:pt>
                <c:pt idx="116" formatCode="0.00">
                  <c:v>-6.9999000000009914E-2</c:v>
                </c:pt>
                <c:pt idx="117" formatCode="0.00">
                  <c:v>2.0000000000003126E-2</c:v>
                </c:pt>
                <c:pt idx="118" formatCode="0.00">
                  <c:v>0.44000300000000436</c:v>
                </c:pt>
                <c:pt idx="119" formatCode="0.00">
                  <c:v>-0.29000500000000784</c:v>
                </c:pt>
                <c:pt idx="120" formatCode="0.00">
                  <c:v>-0.19999699999999621</c:v>
                </c:pt>
                <c:pt idx="121" formatCode="0.00">
                  <c:v>0.32000000000000028</c:v>
                </c:pt>
                <c:pt idx="122" formatCode="0.00">
                  <c:v>0.2299989999999994</c:v>
                </c:pt>
                <c:pt idx="123" formatCode="0.00">
                  <c:v>-0.45000000000000284</c:v>
                </c:pt>
                <c:pt idx="124" formatCode="0.00">
                  <c:v>-8.0001999999993245E-2</c:v>
                </c:pt>
                <c:pt idx="125" formatCode="0.00">
                  <c:v>-0.21999800000000391</c:v>
                </c:pt>
                <c:pt idx="126" formatCode="0.00">
                  <c:v>0.43000099999999719</c:v>
                </c:pt>
                <c:pt idx="127" formatCode="0.00">
                  <c:v>6.0001000000006854E-2</c:v>
                </c:pt>
                <c:pt idx="128" formatCode="0.00">
                  <c:v>-0.45000500000000443</c:v>
                </c:pt>
                <c:pt idx="129" formatCode="0.00">
                  <c:v>0.21000300000000038</c:v>
                </c:pt>
                <c:pt idx="130" formatCode="0.00">
                  <c:v>4.9999999999997158E-2</c:v>
                </c:pt>
                <c:pt idx="131" formatCode="0.00">
                  <c:v>-0.31999999999999318</c:v>
                </c:pt>
                <c:pt idx="132" formatCode="0.00">
                  <c:v>1.1099999999999994</c:v>
                </c:pt>
                <c:pt idx="133" formatCode="0.00">
                  <c:v>-0.34999800000000647</c:v>
                </c:pt>
                <c:pt idx="134" formatCode="0.00">
                  <c:v>-1.0300029999999936</c:v>
                </c:pt>
                <c:pt idx="135" formatCode="0.00">
                  <c:v>-0.72000000000000597</c:v>
                </c:pt>
                <c:pt idx="136" formatCode="0.00">
                  <c:v>1.4200009999999992</c:v>
                </c:pt>
                <c:pt idx="137" formatCode="0.00">
                  <c:v>4.9999000000006788E-2</c:v>
                </c:pt>
                <c:pt idx="138" formatCode="0.00">
                  <c:v>0.13000199999999751</c:v>
                </c:pt>
                <c:pt idx="139" formatCode="0.00">
                  <c:v>-0.45000199999999779</c:v>
                </c:pt>
                <c:pt idx="140" formatCode="0.00">
                  <c:v>4.0001999999994098E-2</c:v>
                </c:pt>
                <c:pt idx="141" formatCode="0.00">
                  <c:v>-7.0000000000000284E-2</c:v>
                </c:pt>
                <c:pt idx="142" formatCode="0.00">
                  <c:v>0.66000000000000369</c:v>
                </c:pt>
                <c:pt idx="143" formatCode="0.00">
                  <c:v>-0.44000299999999726</c:v>
                </c:pt>
                <c:pt idx="144" formatCode="0.00">
                  <c:v>-0.25999800000000306</c:v>
                </c:pt>
                <c:pt idx="145" formatCode="0.00">
                  <c:v>0.65999999999999659</c:v>
                </c:pt>
                <c:pt idx="146" formatCode="0.00">
                  <c:v>-0.18999899999999315</c:v>
                </c:pt>
                <c:pt idx="147" formatCode="0.00">
                  <c:v>-0.81999900000000281</c:v>
                </c:pt>
                <c:pt idx="148" formatCode="0.00">
                  <c:v>-0.2000060000000019</c:v>
                </c:pt>
                <c:pt idx="149" formatCode="0.00">
                  <c:v>0.62000400000000155</c:v>
                </c:pt>
                <c:pt idx="150" formatCode="0.00">
                  <c:v>0.37000299999999697</c:v>
                </c:pt>
                <c:pt idx="151" formatCode="0.00">
                  <c:v>6.9995000000005803E-2</c:v>
                </c:pt>
                <c:pt idx="152" formatCode="0.00">
                  <c:v>-0.30999700000000274</c:v>
                </c:pt>
                <c:pt idx="153" formatCode="0.00">
                  <c:v>0.76999999999999602</c:v>
                </c:pt>
                <c:pt idx="154" formatCode="0.00">
                  <c:v>-1.0300019999999961</c:v>
                </c:pt>
                <c:pt idx="155" formatCode="0.00">
                  <c:v>1.3300010000000029</c:v>
                </c:pt>
                <c:pt idx="156" formatCode="0.00">
                  <c:v>-1.1199980000000025</c:v>
                </c:pt>
                <c:pt idx="157" formatCode="0.00">
                  <c:v>-4.000599999999821E-2</c:v>
                </c:pt>
                <c:pt idx="158" formatCode="0.00">
                  <c:v>-0.40999500000000211</c:v>
                </c:pt>
                <c:pt idx="159" formatCode="0.00">
                  <c:v>0.88999899999999599</c:v>
                </c:pt>
                <c:pt idx="160" formatCode="0.00">
                  <c:v>-0.14999699999999905</c:v>
                </c:pt>
                <c:pt idx="161" formatCode="0.00">
                  <c:v>-0.26000699999999455</c:v>
                </c:pt>
                <c:pt idx="162" formatCode="0.00">
                  <c:v>6.0005999999994231E-2</c:v>
                </c:pt>
                <c:pt idx="163" formatCode="0.00">
                  <c:v>-8.0001999999993245E-2</c:v>
                </c:pt>
                <c:pt idx="164" formatCode="0.00">
                  <c:v>6.9998999999995704E-2</c:v>
                </c:pt>
                <c:pt idx="165" formatCode="0.00">
                  <c:v>7.0000000000000284E-2</c:v>
                </c:pt>
                <c:pt idx="166" formatCode="0.00">
                  <c:v>-3.9996000000002141E-2</c:v>
                </c:pt>
                <c:pt idx="167" formatCode="0.00">
                  <c:v>-0.23000499999999136</c:v>
                </c:pt>
                <c:pt idx="168" formatCode="0.00">
                  <c:v>0.43000099999999009</c:v>
                </c:pt>
                <c:pt idx="169" formatCode="0.00">
                  <c:v>-0.34999799999999226</c:v>
                </c:pt>
                <c:pt idx="170" formatCode="0.00">
                  <c:v>0.47999899999999229</c:v>
                </c:pt>
                <c:pt idx="171" formatCode="0.00">
                  <c:v>-0.48999699999999535</c:v>
                </c:pt>
                <c:pt idx="172" formatCode="0.00">
                  <c:v>0.24999499999999841</c:v>
                </c:pt>
                <c:pt idx="173" formatCode="0.00">
                  <c:v>-0.10999600000000243</c:v>
                </c:pt>
                <c:pt idx="174" formatCode="0.00">
                  <c:v>-0.4100039999999936</c:v>
                </c:pt>
                <c:pt idx="175" formatCode="0.00">
                  <c:v>0.14000299999999299</c:v>
                </c:pt>
                <c:pt idx="176" formatCode="0.00">
                  <c:v>0.28999700000000672</c:v>
                </c:pt>
                <c:pt idx="177" formatCode="0.00">
                  <c:v>-0.10999600000000243</c:v>
                </c:pt>
                <c:pt idx="178" formatCode="0.00">
                  <c:v>2.9997999999999081E-2</c:v>
                </c:pt>
                <c:pt idx="179" formatCode="0.00">
                  <c:v>0.41000000000000369</c:v>
                </c:pt>
                <c:pt idx="180" formatCode="0.00">
                  <c:v>-0.27000000000001023</c:v>
                </c:pt>
                <c:pt idx="181" formatCode="0.00">
                  <c:v>-0.22000199999998671</c:v>
                </c:pt>
                <c:pt idx="182" formatCode="0.00">
                  <c:v>0.33000299999999072</c:v>
                </c:pt>
                <c:pt idx="183" formatCode="0.00">
                  <c:v>-7.0000999999997759E-2</c:v>
                </c:pt>
                <c:pt idx="184" formatCode="0.00">
                  <c:v>0.36000200000000149</c:v>
                </c:pt>
                <c:pt idx="185" formatCode="0.00">
                  <c:v>-0.25000500000000159</c:v>
                </c:pt>
                <c:pt idx="186" formatCode="0.00">
                  <c:v>-0.52999499999999955</c:v>
                </c:pt>
                <c:pt idx="187" formatCode="0.00">
                  <c:v>-5.0001999999999214E-2</c:v>
                </c:pt>
                <c:pt idx="188" formatCode="0.00">
                  <c:v>0.28999999999999915</c:v>
                </c:pt>
                <c:pt idx="189" formatCode="0.00">
                  <c:v>0.25999900000000054</c:v>
                </c:pt>
                <c:pt idx="190" formatCode="0.00">
                  <c:v>-0.50000099999999748</c:v>
                </c:pt>
                <c:pt idx="191" formatCode="0.00">
                  <c:v>0.4500059999999948</c:v>
                </c:pt>
                <c:pt idx="192" formatCode="0.00">
                  <c:v>-5.0000000015870683E-6</c:v>
                </c:pt>
                <c:pt idx="193" formatCode="0.00">
                  <c:v>-0.11999899999999286</c:v>
                </c:pt>
                <c:pt idx="194" formatCode="0.00">
                  <c:v>0.32000099999999776</c:v>
                </c:pt>
                <c:pt idx="195" formatCode="0.00">
                  <c:v>-0.22000299999999839</c:v>
                </c:pt>
                <c:pt idx="196" formatCode="0.00">
                  <c:v>-0.88999800000000562</c:v>
                </c:pt>
                <c:pt idx="197" formatCode="0.00">
                  <c:v>0.10000200000000348</c:v>
                </c:pt>
                <c:pt idx="198" formatCode="0.00">
                  <c:v>0.70999499999999927</c:v>
                </c:pt>
                <c:pt idx="199" formatCode="0.00">
                  <c:v>-0.12999700000000303</c:v>
                </c:pt>
                <c:pt idx="200" formatCode="0.00">
                  <c:v>7.1054273576010019E-15</c:v>
                </c:pt>
                <c:pt idx="201" formatCode="0.00">
                  <c:v>0.85000199999999637</c:v>
                </c:pt>
                <c:pt idx="202" formatCode="0.00">
                  <c:v>-0.73000300000000351</c:v>
                </c:pt>
                <c:pt idx="203" formatCode="0.00">
                  <c:v>0.20000000000000995</c:v>
                </c:pt>
                <c:pt idx="204" formatCode="0.00">
                  <c:v>-9.0000000000010516E-2</c:v>
                </c:pt>
                <c:pt idx="205" formatCode="0.00">
                  <c:v>-7.9996999999998764E-2</c:v>
                </c:pt>
                <c:pt idx="206" formatCode="0.00">
                  <c:v>5.9997000000002743E-2</c:v>
                </c:pt>
                <c:pt idx="207" formatCode="0.00">
                  <c:v>-0.22999999999999687</c:v>
                </c:pt>
                <c:pt idx="208" formatCode="0.00">
                  <c:v>0.40000200000000063</c:v>
                </c:pt>
                <c:pt idx="209" formatCode="0.00">
                  <c:v>-9.0000000000010516E-2</c:v>
                </c:pt>
                <c:pt idx="210" formatCode="0.00">
                  <c:v>0.11000000000001364</c:v>
                </c:pt>
                <c:pt idx="211" formatCode="0.00">
                  <c:v>-0.30000200000001342</c:v>
                </c:pt>
                <c:pt idx="212" formatCode="0.00">
                  <c:v>-0.30999899999999059</c:v>
                </c:pt>
                <c:pt idx="213" formatCode="0.00">
                  <c:v>0.11000199999999438</c:v>
                </c:pt>
                <c:pt idx="214" formatCode="0.00">
                  <c:v>0.18999800000000278</c:v>
                </c:pt>
                <c:pt idx="215" formatCode="0.00">
                  <c:v>3.9996999999999616E-2</c:v>
                </c:pt>
                <c:pt idx="216" formatCode="0.00">
                  <c:v>0.22000500000000045</c:v>
                </c:pt>
                <c:pt idx="217" formatCode="0.00">
                  <c:v>-0.52000400000000013</c:v>
                </c:pt>
                <c:pt idx="218" formatCode="0.00">
                  <c:v>0.20000400000000695</c:v>
                </c:pt>
                <c:pt idx="219" formatCode="0.00">
                  <c:v>0.20999599999998964</c:v>
                </c:pt>
                <c:pt idx="220" formatCode="0.00">
                  <c:v>-1.999699999999649E-2</c:v>
                </c:pt>
                <c:pt idx="221" formatCode="0.00">
                  <c:v>-0.35000200000000348</c:v>
                </c:pt>
                <c:pt idx="222" formatCode="0.00">
                  <c:v>0.3700020000000066</c:v>
                </c:pt>
                <c:pt idx="223" formatCode="0.00">
                  <c:v>0.16999899999999712</c:v>
                </c:pt>
                <c:pt idx="224" formatCode="0.00">
                  <c:v>-0.43999900000000025</c:v>
                </c:pt>
                <c:pt idx="225" formatCode="0.00">
                  <c:v>-9.0004000000000417E-2</c:v>
                </c:pt>
                <c:pt idx="226" formatCode="0.00">
                  <c:v>0.1600040000000007</c:v>
                </c:pt>
                <c:pt idx="227" formatCode="0.00">
                  <c:v>0.25</c:v>
                </c:pt>
                <c:pt idx="228" formatCode="0.00">
                  <c:v>-9.0001000000000886E-2</c:v>
                </c:pt>
                <c:pt idx="229" formatCode="0.00">
                  <c:v>-0.1200019999999995</c:v>
                </c:pt>
                <c:pt idx="230" formatCode="0.00">
                  <c:v>0.19000199999999978</c:v>
                </c:pt>
                <c:pt idx="231" formatCode="0.00">
                  <c:v>-0.33999899999999883</c:v>
                </c:pt>
                <c:pt idx="232" formatCode="0.00">
                  <c:v>0.12999999999999545</c:v>
                </c:pt>
                <c:pt idx="233" formatCode="0.00">
                  <c:v>0.29999900000000679</c:v>
                </c:pt>
                <c:pt idx="234" formatCode="0.00">
                  <c:v>-0.38000000000000256</c:v>
                </c:pt>
                <c:pt idx="235" formatCode="0.00">
                  <c:v>0.2099979999999988</c:v>
                </c:pt>
                <c:pt idx="236" formatCode="0.00">
                  <c:v>-0.15999500000000211</c:v>
                </c:pt>
                <c:pt idx="237" formatCode="0.00">
                  <c:v>0.13999500000000609</c:v>
                </c:pt>
                <c:pt idx="238" formatCode="0.00">
                  <c:v>-0.10999700000000701</c:v>
                </c:pt>
                <c:pt idx="239" formatCode="0.00">
                  <c:v>0.30999800000000732</c:v>
                </c:pt>
                <c:pt idx="240" formatCode="0.00">
                  <c:v>-0.42999700000000729</c:v>
                </c:pt>
                <c:pt idx="241" formatCode="0.00">
                  <c:v>0.42999700000000729</c:v>
                </c:pt>
                <c:pt idx="242" formatCode="0.00">
                  <c:v>0.13000099999999293</c:v>
                </c:pt>
                <c:pt idx="243" formatCode="0.00">
                  <c:v>-0.65999999999999659</c:v>
                </c:pt>
                <c:pt idx="244" formatCode="0.00">
                  <c:v>0.11000000000000654</c:v>
                </c:pt>
                <c:pt idx="245" formatCode="0.00">
                  <c:v>0.11999999999999034</c:v>
                </c:pt>
                <c:pt idx="246" formatCode="0.00">
                  <c:v>0.2299989999999994</c:v>
                </c:pt>
                <c:pt idx="247" formatCode="0.00">
                  <c:v>-0.37999699999999592</c:v>
                </c:pt>
                <c:pt idx="248" formatCode="0.00">
                  <c:v>0.29999899999999968</c:v>
                </c:pt>
                <c:pt idx="249" formatCode="0.00">
                  <c:v>-0.36000499999999391</c:v>
                </c:pt>
                <c:pt idx="250" formatCode="0.00">
                  <c:v>0.37000799999999145</c:v>
                </c:pt>
                <c:pt idx="251" formatCode="0.00">
                  <c:v>-7.0004999999994766E-2</c:v>
                </c:pt>
                <c:pt idx="252" formatCode="0.00">
                  <c:v>9.999899999999684E-2</c:v>
                </c:pt>
                <c:pt idx="253" formatCode="0.00">
                  <c:v>-0.23999700000000246</c:v>
                </c:pt>
                <c:pt idx="254" formatCode="0.00">
                  <c:v>0.40999899999999911</c:v>
                </c:pt>
                <c:pt idx="255" formatCode="0.00">
                  <c:v>-0.31000099999999264</c:v>
                </c:pt>
                <c:pt idx="256" formatCode="0.00">
                  <c:v>0.17000099999999918</c:v>
                </c:pt>
                <c:pt idx="257" formatCode="0.00">
                  <c:v>-0.58000100000000288</c:v>
                </c:pt>
                <c:pt idx="258" formatCode="0.00">
                  <c:v>0.44000299999999726</c:v>
                </c:pt>
                <c:pt idx="259" formatCode="0.00">
                  <c:v>3.9996000000002141E-2</c:v>
                </c:pt>
                <c:pt idx="260" formatCode="0.00">
                  <c:v>-0.1799959999999956</c:v>
                </c:pt>
                <c:pt idx="261" formatCode="0.00">
                  <c:v>0.2199979999999897</c:v>
                </c:pt>
                <c:pt idx="262" formatCode="0.00">
                  <c:v>-2.0001999999990971E-2</c:v>
                </c:pt>
                <c:pt idx="263" formatCode="0.00">
                  <c:v>-3.9996000000002141E-2</c:v>
                </c:pt>
                <c:pt idx="264" formatCode="0.00">
                  <c:v>-0.21000300000000038</c:v>
                </c:pt>
                <c:pt idx="265" formatCode="0.00">
                  <c:v>0.23000400000000099</c:v>
                </c:pt>
                <c:pt idx="266" formatCode="0.00">
                  <c:v>0.17999499999999813</c:v>
                </c:pt>
                <c:pt idx="267" formatCode="0.00">
                  <c:v>-6.9998999999995704E-2</c:v>
                </c:pt>
                <c:pt idx="268" formatCode="0.00">
                  <c:v>0.43000099999999009</c:v>
                </c:pt>
                <c:pt idx="269" formatCode="0.00">
                  <c:v>-0.25999899999999343</c:v>
                </c:pt>
                <c:pt idx="270" formatCode="0.00">
                  <c:v>-0.40000199999999353</c:v>
                </c:pt>
                <c:pt idx="271" formatCode="0.00">
                  <c:v>6.0001999999990119E-2</c:v>
                </c:pt>
                <c:pt idx="272" formatCode="0.00">
                  <c:v>7.1054273576010019E-15</c:v>
                </c:pt>
                <c:pt idx="273" formatCode="0.00">
                  <c:v>0.27999899999998945</c:v>
                </c:pt>
                <c:pt idx="274" formatCode="0.00">
                  <c:v>-0.22000199999998671</c:v>
                </c:pt>
                <c:pt idx="275" formatCode="0.00">
                  <c:v>4.9999999873762135E-6</c:v>
                </c:pt>
                <c:pt idx="276" formatCode="0.00">
                  <c:v>-0.11000499999999391</c:v>
                </c:pt>
                <c:pt idx="277" formatCode="0.00">
                  <c:v>-0.45999999999999375</c:v>
                </c:pt>
                <c:pt idx="278" formatCode="0.00">
                  <c:v>9.0004999999990787E-2</c:v>
                </c:pt>
                <c:pt idx="279" formatCode="0.00">
                  <c:v>0.56999600000000328</c:v>
                </c:pt>
                <c:pt idx="280" formatCode="0.00">
                  <c:v>-0.17999700000000018</c:v>
                </c:pt>
                <c:pt idx="281" formatCode="0.00">
                  <c:v>-0.31000500000000386</c:v>
                </c:pt>
                <c:pt idx="282" formatCode="0.00">
                  <c:v>0.57000300000000692</c:v>
                </c:pt>
                <c:pt idx="283" formatCode="0.00">
                  <c:v>-0.31999900000000281</c:v>
                </c:pt>
                <c:pt idx="284" formatCode="0.00">
                  <c:v>0.10999999999999943</c:v>
                </c:pt>
                <c:pt idx="285" formatCode="0.00">
                  <c:v>9.9990000000005352E-3</c:v>
                </c:pt>
                <c:pt idx="286" formatCode="0.00">
                  <c:v>0.15999999999999659</c:v>
                </c:pt>
                <c:pt idx="287" formatCode="0.00">
                  <c:v>-0.61999999999999034</c:v>
                </c:pt>
                <c:pt idx="288" formatCode="0.00">
                  <c:v>0.2399989999999903</c:v>
                </c:pt>
                <c:pt idx="289" formatCode="0.00">
                  <c:v>0.33000100000000288</c:v>
                </c:pt>
                <c:pt idx="290" formatCode="0.00">
                  <c:v>0</c:v>
                </c:pt>
                <c:pt idx="291" formatCode="0.00">
                  <c:v>-0.56000099999999975</c:v>
                </c:pt>
                <c:pt idx="292" formatCode="0.00">
                  <c:v>0.65000200000000063</c:v>
                </c:pt>
                <c:pt idx="293" formatCode="0.00">
                  <c:v>-0.75999900000000054</c:v>
                </c:pt>
                <c:pt idx="294" formatCode="0.00">
                  <c:v>0.50999399999999895</c:v>
                </c:pt>
                <c:pt idx="295" formatCode="0.00">
                  <c:v>-0.10999599999999532</c:v>
                </c:pt>
                <c:pt idx="296" formatCode="0.00">
                  <c:v>0.15000199999999353</c:v>
                </c:pt>
                <c:pt idx="297" formatCode="0.00">
                  <c:v>-0.47999999999999687</c:v>
                </c:pt>
                <c:pt idx="298" formatCode="0.00">
                  <c:v>0.40999500000000211</c:v>
                </c:pt>
                <c:pt idx="299" formatCode="0.00">
                  <c:v>4.9999999944816409E-6</c:v>
                </c:pt>
                <c:pt idx="300" formatCode="0.00">
                  <c:v>-4.0000999999996623E-2</c:v>
                </c:pt>
                <c:pt idx="301" formatCode="0.00">
                  <c:v>0.22999500000000239</c:v>
                </c:pt>
                <c:pt idx="302" formatCode="0.00">
                  <c:v>-0.25999400000000605</c:v>
                </c:pt>
                <c:pt idx="303" formatCode="0.00">
                  <c:v>0.32999800000000334</c:v>
                </c:pt>
                <c:pt idx="304" formatCode="0.00">
                  <c:v>-0.20000000000000284</c:v>
                </c:pt>
                <c:pt idx="305" formatCode="0.00">
                  <c:v>-0.11000199999999438</c:v>
                </c:pt>
                <c:pt idx="306" formatCode="0.00">
                  <c:v>0.22000599999999793</c:v>
                </c:pt>
                <c:pt idx="307" formatCode="0.00">
                  <c:v>-0.17000600000000077</c:v>
                </c:pt>
                <c:pt idx="308" formatCode="0.00">
                  <c:v>0.22000099999999634</c:v>
                </c:pt>
                <c:pt idx="309" formatCode="0.00">
                  <c:v>-0.39999799999998942</c:v>
                </c:pt>
                <c:pt idx="310" formatCode="0.00">
                  <c:v>0.59000099999998667</c:v>
                </c:pt>
                <c:pt idx="311" formatCode="0.00">
                  <c:v>9.9998000000006471E-2</c:v>
                </c:pt>
                <c:pt idx="312" formatCode="0.00">
                  <c:v>-0.12000299999999697</c:v>
                </c:pt>
                <c:pt idx="313" formatCode="0.00">
                  <c:v>-0.48999799999999993</c:v>
                </c:pt>
                <c:pt idx="314" formatCode="0.00">
                  <c:v>-5.9997000000002743E-2</c:v>
                </c:pt>
                <c:pt idx="315" formatCode="0.00">
                  <c:v>2.9998999999996556E-2</c:v>
                </c:pt>
                <c:pt idx="316" formatCode="0.00">
                  <c:v>2.9998000000006186E-2</c:v>
                </c:pt>
                <c:pt idx="317" formatCode="0.00">
                  <c:v>0.18999899999999315</c:v>
                </c:pt>
                <c:pt idx="318" formatCode="0.00">
                  <c:v>-0.24999599999999589</c:v>
                </c:pt>
                <c:pt idx="319" formatCode="0.00">
                  <c:v>0.30999700000000274</c:v>
                </c:pt>
                <c:pt idx="320" formatCode="0.00">
                  <c:v>-0.18000000000000682</c:v>
                </c:pt>
                <c:pt idx="321" formatCode="0.00">
                  <c:v>3.0003000000007773E-2</c:v>
                </c:pt>
                <c:pt idx="322" formatCode="0.00">
                  <c:v>0.15999999999998948</c:v>
                </c:pt>
                <c:pt idx="323" formatCode="0.00">
                  <c:v>-0.30000399999998706</c:v>
                </c:pt>
                <c:pt idx="324" formatCode="0.00">
                  <c:v>0.3600009999999898</c:v>
                </c:pt>
                <c:pt idx="325" formatCode="0.00">
                  <c:v>0.1800010000000043</c:v>
                </c:pt>
                <c:pt idx="326" formatCode="0.00">
                  <c:v>-0.3799980000000005</c:v>
                </c:pt>
                <c:pt idx="327" formatCode="0.00">
                  <c:v>-0.35000200000000348</c:v>
                </c:pt>
                <c:pt idx="328" formatCode="0.00">
                  <c:v>0.14999700000000615</c:v>
                </c:pt>
                <c:pt idx="329" formatCode="0.00">
                  <c:v>0.20000499999999732</c:v>
                </c:pt>
                <c:pt idx="330" formatCode="0.00">
                  <c:v>-9.0004000000000417E-2</c:v>
                </c:pt>
                <c:pt idx="331" formatCode="0.00">
                  <c:v>2.0004999999997608E-2</c:v>
                </c:pt>
                <c:pt idx="332" formatCode="0.00">
                  <c:v>-7.0003999999997291E-2</c:v>
                </c:pt>
                <c:pt idx="333" formatCode="0.00">
                  <c:v>0.29000100000000373</c:v>
                </c:pt>
                <c:pt idx="334" formatCode="0.00">
                  <c:v>-0.31000200000000433</c:v>
                </c:pt>
                <c:pt idx="335" formatCode="0.00">
                  <c:v>0.1800050000000013</c:v>
                </c:pt>
                <c:pt idx="336" formatCode="0.00">
                  <c:v>-9.0004999999997892E-2</c:v>
                </c:pt>
                <c:pt idx="337" formatCode="0.00">
                  <c:v>0.22000199999999381</c:v>
                </c:pt>
                <c:pt idx="338" formatCode="0.00">
                  <c:v>7.0000000000000284E-2</c:v>
                </c:pt>
                <c:pt idx="339" formatCode="0.00">
                  <c:v>-9.000099999999378E-2</c:v>
                </c:pt>
                <c:pt idx="340" formatCode="0.00">
                  <c:v>-9.9997999999999365E-2</c:v>
                </c:pt>
                <c:pt idx="341" formatCode="0.00">
                  <c:v>0.27999899999998945</c:v>
                </c:pt>
                <c:pt idx="342" formatCode="0.00">
                  <c:v>-0.29999999999999005</c:v>
                </c:pt>
                <c:pt idx="343" formatCode="0.00">
                  <c:v>0.20000100000000032</c:v>
                </c:pt>
                <c:pt idx="344" formatCode="0.00">
                  <c:v>-2.0000000000003126E-2</c:v>
                </c:pt>
                <c:pt idx="345" formatCode="0.00">
                  <c:v>-5.0003000000003794E-2</c:v>
                </c:pt>
                <c:pt idx="346" formatCode="0.00">
                  <c:v>-0.90999599999999958</c:v>
                </c:pt>
                <c:pt idx="347" formatCode="0.00">
                  <c:v>0.82999700000000587</c:v>
                </c:pt>
                <c:pt idx="348" formatCode="0.00">
                  <c:v>-0.13999800000000562</c:v>
                </c:pt>
                <c:pt idx="349" formatCode="0.00">
                  <c:v>-6.0001999999997224E-2</c:v>
                </c:pt>
                <c:pt idx="350" formatCode="0.00">
                  <c:v>-7.0000000000000284E-2</c:v>
                </c:pt>
                <c:pt idx="351" formatCode="0.00">
                  <c:v>-0.1799959999999956</c:v>
                </c:pt>
                <c:pt idx="352" formatCode="0.00">
                  <c:v>0.46999699999999223</c:v>
                </c:pt>
                <c:pt idx="353" formatCode="0.00">
                  <c:v>0.10999700000000701</c:v>
                </c:pt>
                <c:pt idx="354" formatCode="0.00">
                  <c:v>-0.31999600000000328</c:v>
                </c:pt>
                <c:pt idx="355" formatCode="0.00">
                  <c:v>-0.81000199999999722</c:v>
                </c:pt>
                <c:pt idx="356" formatCode="0.00">
                  <c:v>1.2000019999999907</c:v>
                </c:pt>
                <c:pt idx="357" formatCode="0.00">
                  <c:v>-0.17000299999998703</c:v>
                </c:pt>
                <c:pt idx="358" formatCode="0.00">
                  <c:v>-0.30999700000000985</c:v>
                </c:pt>
                <c:pt idx="359" formatCode="0.00">
                  <c:v>0.59999900000000395</c:v>
                </c:pt>
                <c:pt idx="360" formatCode="0.00">
                  <c:v>-7.9999000000000819E-2</c:v>
                </c:pt>
                <c:pt idx="361" formatCode="0.00">
                  <c:v>-0.29000099999999662</c:v>
                </c:pt>
                <c:pt idx="362" formatCode="0.00">
                  <c:v>-4.9998000000009313E-2</c:v>
                </c:pt>
                <c:pt idx="363" formatCode="0.00">
                  <c:v>-5.0003999999994164E-2</c:v>
                </c:pt>
                <c:pt idx="364" formatCode="0.00">
                  <c:v>0.54000100000000373</c:v>
                </c:pt>
                <c:pt idx="365" formatCode="0.00">
                  <c:v>-0.23000000000000398</c:v>
                </c:pt>
                <c:pt idx="366" formatCode="0.00">
                  <c:v>-0.21999600000000186</c:v>
                </c:pt>
                <c:pt idx="367" formatCode="0.00">
                  <c:v>5.9996000000005267E-2</c:v>
                </c:pt>
                <c:pt idx="368" formatCode="0.00">
                  <c:v>0.36999999999999744</c:v>
                </c:pt>
                <c:pt idx="369" formatCode="0.00">
                  <c:v>-0.53999799999999709</c:v>
                </c:pt>
                <c:pt idx="370" formatCode="0.00">
                  <c:v>-1.9999000000005651E-2</c:v>
                </c:pt>
                <c:pt idx="371" formatCode="0.00">
                  <c:v>0.30999600000000527</c:v>
                </c:pt>
                <c:pt idx="372" formatCode="0.00">
                  <c:v>-0.39999700000000615</c:v>
                </c:pt>
                <c:pt idx="373" formatCode="0.00">
                  <c:v>0.14999800000000363</c:v>
                </c:pt>
                <c:pt idx="374" formatCode="0.00">
                  <c:v>-7.9999000000000819E-2</c:v>
                </c:pt>
                <c:pt idx="375" formatCode="0.00">
                  <c:v>9.9990000000005352E-3</c:v>
                </c:pt>
                <c:pt idx="376" formatCode="0.00">
                  <c:v>0.31000199999999722</c:v>
                </c:pt>
                <c:pt idx="377" formatCode="0.00">
                  <c:v>-0.34000099999999378</c:v>
                </c:pt>
                <c:pt idx="378" formatCode="0.00">
                  <c:v>-4.9999000000006788E-2</c:v>
                </c:pt>
                <c:pt idx="379" formatCode="0.00">
                  <c:v>0.32999800000000334</c:v>
                </c:pt>
                <c:pt idx="380" formatCode="0.00">
                  <c:v>-0.29999999999999716</c:v>
                </c:pt>
                <c:pt idx="381" formatCode="0.00">
                  <c:v>0.26000299999999754</c:v>
                </c:pt>
                <c:pt idx="382" formatCode="0.00">
                  <c:v>9.99800000000306E-3</c:v>
                </c:pt>
                <c:pt idx="383" formatCode="0.00">
                  <c:v>-0.59000000000000341</c:v>
                </c:pt>
                <c:pt idx="384" formatCode="0.00">
                  <c:v>0.96999799999999681</c:v>
                </c:pt>
                <c:pt idx="385" formatCode="0.00">
                  <c:v>-0.22999699999999734</c:v>
                </c:pt>
                <c:pt idx="386" formatCode="0.00">
                  <c:v>-0.19000100000000231</c:v>
                </c:pt>
                <c:pt idx="387" formatCode="0.00">
                  <c:v>0.26000100000000259</c:v>
                </c:pt>
                <c:pt idx="388" formatCode="0.00">
                  <c:v>-0.13000099999999293</c:v>
                </c:pt>
                <c:pt idx="389" formatCode="0.00">
                  <c:v>0.52999899999998945</c:v>
                </c:pt>
                <c:pt idx="390" formatCode="0.00">
                  <c:v>-1.3299979999999962</c:v>
                </c:pt>
                <c:pt idx="391" formatCode="0.00">
                  <c:v>0.3599969999999999</c:v>
                </c:pt>
                <c:pt idx="392" formatCode="0.00">
                  <c:v>-0.57999799999999624</c:v>
                </c:pt>
                <c:pt idx="393" formatCode="0.00">
                  <c:v>0.58999999999999631</c:v>
                </c:pt>
                <c:pt idx="394" formatCode="0.00">
                  <c:v>0.56999999999999318</c:v>
                </c:pt>
                <c:pt idx="395" formatCode="0.00">
                  <c:v>-0.25999899999998632</c:v>
                </c:pt>
                <c:pt idx="396" formatCode="0.00">
                  <c:v>-2.0000000000010232E-2</c:v>
                </c:pt>
                <c:pt idx="397" formatCode="0.00">
                  <c:v>-1.9999999999996021E-2</c:v>
                </c:pt>
                <c:pt idx="398" formatCode="0.00">
                  <c:v>-9.0001000000000886E-2</c:v>
                </c:pt>
                <c:pt idx="399" formatCode="0.00">
                  <c:v>-0.26000200000000007</c:v>
                </c:pt>
                <c:pt idx="400" formatCode="0.00">
                  <c:v>0.60000200000000348</c:v>
                </c:pt>
                <c:pt idx="401" formatCode="0.00">
                  <c:v>-6.9999000000002809E-2</c:v>
                </c:pt>
                <c:pt idx="402" formatCode="0.00">
                  <c:v>5.9997999999993112E-2</c:v>
                </c:pt>
                <c:pt idx="403" formatCode="0.00">
                  <c:v>-0.23000099999998724</c:v>
                </c:pt>
                <c:pt idx="404" formatCode="0.00">
                  <c:v>0.16000499999999107</c:v>
                </c:pt>
                <c:pt idx="405" formatCode="0.00">
                  <c:v>-0.86000500000000102</c:v>
                </c:pt>
                <c:pt idx="406" formatCode="0.00">
                  <c:v>0.20000400000000695</c:v>
                </c:pt>
                <c:pt idx="407" formatCode="0.00">
                  <c:v>0.48999899999999741</c:v>
                </c:pt>
                <c:pt idx="408" formatCode="0.00">
                  <c:v>-6.000200000000433E-2</c:v>
                </c:pt>
                <c:pt idx="409" formatCode="0.00">
                  <c:v>0.65000200000000774</c:v>
                </c:pt>
                <c:pt idx="410" formatCode="0.00">
                  <c:v>-0.48000400000000809</c:v>
                </c:pt>
                <c:pt idx="411" formatCode="0.00">
                  <c:v>3.0003000000007773E-2</c:v>
                </c:pt>
                <c:pt idx="412" formatCode="0.00">
                  <c:v>-0.41999900000000423</c:v>
                </c:pt>
                <c:pt idx="413" formatCode="0.00">
                  <c:v>0.46000000000000085</c:v>
                </c:pt>
                <c:pt idx="414" formatCode="0.00">
                  <c:v>-0.25</c:v>
                </c:pt>
                <c:pt idx="415" formatCode="0.00">
                  <c:v>-0.4300050000000013</c:v>
                </c:pt>
                <c:pt idx="416" formatCode="0.00">
                  <c:v>0.47000600000000503</c:v>
                </c:pt>
                <c:pt idx="417" formatCode="0.00">
                  <c:v>0.22999899999999229</c:v>
                </c:pt>
                <c:pt idx="418" formatCode="0.00">
                  <c:v>-0.10000199999999637</c:v>
                </c:pt>
                <c:pt idx="419" formatCode="0.00">
                  <c:v>-0.32999799999999624</c:v>
                </c:pt>
                <c:pt idx="420" formatCode="0.00">
                  <c:v>0.36999899999999286</c:v>
                </c:pt>
                <c:pt idx="421" formatCode="0.00">
                  <c:v>-0.5</c:v>
                </c:pt>
                <c:pt idx="422" formatCode="0.00">
                  <c:v>0.23999800000000704</c:v>
                </c:pt>
                <c:pt idx="423" formatCode="0.00">
                  <c:v>0.74000499999999647</c:v>
                </c:pt>
                <c:pt idx="424" formatCode="0.00">
                  <c:v>-0.65000500000000017</c:v>
                </c:pt>
                <c:pt idx="425" formatCode="0.00">
                  <c:v>-5.9998000000000218E-2</c:v>
                </c:pt>
                <c:pt idx="426" formatCode="0.00">
                  <c:v>0.29999999999999716</c:v>
                </c:pt>
                <c:pt idx="427" formatCode="0.00">
                  <c:v>-0.38999999999999346</c:v>
                </c:pt>
                <c:pt idx="428" formatCode="0.00">
                  <c:v>0.13000099999999293</c:v>
                </c:pt>
                <c:pt idx="429" formatCode="0.00">
                  <c:v>0.14000000000000767</c:v>
                </c:pt>
                <c:pt idx="430" formatCode="0.00">
                  <c:v>0.26999599999999191</c:v>
                </c:pt>
                <c:pt idx="431" formatCode="0.00">
                  <c:v>-8.9995999999992193E-2</c:v>
                </c:pt>
                <c:pt idx="432" formatCode="0.00">
                  <c:v>-0.23000000000000398</c:v>
                </c:pt>
                <c:pt idx="433" formatCode="0.00">
                  <c:v>0.21999799999999681</c:v>
                </c:pt>
                <c:pt idx="434" formatCode="0.00">
                  <c:v>-5.9997999999993112E-2</c:v>
                </c:pt>
                <c:pt idx="435" formatCode="0.00">
                  <c:v>-0.15000100000000316</c:v>
                </c:pt>
                <c:pt idx="436" formatCode="0.00">
                  <c:v>0.31000099999999975</c:v>
                </c:pt>
                <c:pt idx="437" formatCode="0.00">
                  <c:v>-0.37000299999999697</c:v>
                </c:pt>
                <c:pt idx="438" formatCode="0.00">
                  <c:v>0.68000099999999009</c:v>
                </c:pt>
                <c:pt idx="439" formatCode="0.00">
                  <c:v>-1.5199969999999894</c:v>
                </c:pt>
                <c:pt idx="440" formatCode="0.00">
                  <c:v>0.53999699999999251</c:v>
                </c:pt>
                <c:pt idx="441" formatCode="0.00">
                  <c:v>0.47000100000001055</c:v>
                </c:pt>
                <c:pt idx="442" formatCode="0.00">
                  <c:v>-0.31999900000000991</c:v>
                </c:pt>
                <c:pt idx="443" formatCode="0.00">
                  <c:v>-0.58000200000000035</c:v>
                </c:pt>
                <c:pt idx="444" formatCode="0.00">
                  <c:v>-1.1199999999999903</c:v>
                </c:pt>
                <c:pt idx="445" formatCode="0.00">
                  <c:v>1.6199999999999903</c:v>
                </c:pt>
                <c:pt idx="446" formatCode="0.00">
                  <c:v>0.11000400000000354</c:v>
                </c:pt>
                <c:pt idx="447" formatCode="0.00">
                  <c:v>-1.3500060000000005</c:v>
                </c:pt>
                <c:pt idx="448" formatCode="0.00">
                  <c:v>1.4900060000000011</c:v>
                </c:pt>
                <c:pt idx="449" formatCode="0.00">
                  <c:v>0.80999700000000274</c:v>
                </c:pt>
                <c:pt idx="450" formatCode="0.00">
                  <c:v>-0.6200020000000066</c:v>
                </c:pt>
                <c:pt idx="451" formatCode="0.00">
                  <c:v>-0.30999899999999769</c:v>
                </c:pt>
                <c:pt idx="452" formatCode="0.00">
                  <c:v>0.77000199999999808</c:v>
                </c:pt>
                <c:pt idx="453" formatCode="0.00">
                  <c:v>-0.47999999999999687</c:v>
                </c:pt>
                <c:pt idx="454" formatCode="0.00">
                  <c:v>-1.1899990000000003</c:v>
                </c:pt>
                <c:pt idx="455" formatCode="0.00">
                  <c:v>0.3399960000000064</c:v>
                </c:pt>
                <c:pt idx="456" formatCode="0.00">
                  <c:v>0.83000199999999325</c:v>
                </c:pt>
                <c:pt idx="457" formatCode="0.00">
                  <c:v>0.34000099999999378</c:v>
                </c:pt>
                <c:pt idx="458" formatCode="0.00">
                  <c:v>-0.53000299999999356</c:v>
                </c:pt>
                <c:pt idx="459" formatCode="0.00">
                  <c:v>-0.39999799999999652</c:v>
                </c:pt>
                <c:pt idx="460" formatCode="0.00">
                  <c:v>1.0002000000000066E-2</c:v>
                </c:pt>
                <c:pt idx="461" formatCode="0.00">
                  <c:v>0.60999699999999279</c:v>
                </c:pt>
                <c:pt idx="462" formatCode="0.00">
                  <c:v>8.0002000000007456E-2</c:v>
                </c:pt>
                <c:pt idx="463" formatCode="0.00">
                  <c:v>-0.12000300000000408</c:v>
                </c:pt>
                <c:pt idx="464" formatCode="0.00">
                  <c:v>-0.12999700000000303</c:v>
                </c:pt>
                <c:pt idx="465" formatCode="0.00">
                  <c:v>-0.15000099999999605</c:v>
                </c:pt>
                <c:pt idx="466" formatCode="0.00">
                  <c:v>0.74000099999999946</c:v>
                </c:pt>
                <c:pt idx="467" formatCode="0.00">
                  <c:v>-0.26000200000000007</c:v>
                </c:pt>
                <c:pt idx="468" formatCode="0.00">
                  <c:v>-0.66000000000000369</c:v>
                </c:pt>
                <c:pt idx="469" formatCode="0.00">
                  <c:v>0.33000200000000746</c:v>
                </c:pt>
                <c:pt idx="470" formatCode="0.00">
                  <c:v>-0.83000200000000746</c:v>
                </c:pt>
                <c:pt idx="471" formatCode="0.00">
                  <c:v>0.68000000000000682</c:v>
                </c:pt>
                <c:pt idx="472" formatCode="0.00">
                  <c:v>-9.9997999999999365E-2</c:v>
                </c:pt>
                <c:pt idx="473" formatCode="0.00">
                  <c:v>9.9979999999959546E-3</c:v>
                </c:pt>
                <c:pt idx="474" formatCode="0.00">
                  <c:v>0.10000299999999385</c:v>
                </c:pt>
                <c:pt idx="475" formatCode="0.00">
                  <c:v>-6.0001999999990119E-2</c:v>
                </c:pt>
                <c:pt idx="476" formatCode="0.00">
                  <c:v>-8.0002000000000351E-2</c:v>
                </c:pt>
                <c:pt idx="477" formatCode="0.00">
                  <c:v>-0.18999400000000577</c:v>
                </c:pt>
                <c:pt idx="478" formatCode="0.00">
                  <c:v>0.78999300000000261</c:v>
                </c:pt>
                <c:pt idx="479" formatCode="0.00">
                  <c:v>-0.15999699999999706</c:v>
                </c:pt>
                <c:pt idx="480" formatCode="0.00">
                  <c:v>0.23000099999999435</c:v>
                </c:pt>
                <c:pt idx="481" formatCode="0.00">
                  <c:v>-0.32000099999999776</c:v>
                </c:pt>
                <c:pt idx="482" formatCode="0.00">
                  <c:v>-0.8700019999999995</c:v>
                </c:pt>
                <c:pt idx="483" formatCode="0.00">
                  <c:v>1.4700050000000005</c:v>
                </c:pt>
                <c:pt idx="484" formatCode="0.00">
                  <c:v>0.14999799999999652</c:v>
                </c:pt>
                <c:pt idx="485" formatCode="0.00">
                  <c:v>-0.70000099999999321</c:v>
                </c:pt>
                <c:pt idx="486" formatCode="0.00">
                  <c:v>-0.64000400000000468</c:v>
                </c:pt>
                <c:pt idx="487" formatCode="0.00">
                  <c:v>0.39000800000000169</c:v>
                </c:pt>
                <c:pt idx="488" formatCode="0.00">
                  <c:v>0.24999599999999589</c:v>
                </c:pt>
                <c:pt idx="489" formatCode="0.00">
                  <c:v>-0.15999999999999659</c:v>
                </c:pt>
                <c:pt idx="490" formatCode="0.00">
                  <c:v>3.9996999999999616E-2</c:v>
                </c:pt>
                <c:pt idx="491" formatCode="0.00">
                  <c:v>0.44000200000000689</c:v>
                </c:pt>
                <c:pt idx="492" formatCode="0.00">
                  <c:v>-0.30999700000000985</c:v>
                </c:pt>
                <c:pt idx="493" formatCode="0.00">
                  <c:v>2.9999000000003662E-2</c:v>
                </c:pt>
                <c:pt idx="494" formatCode="0.00">
                  <c:v>-0.57000399999999729</c:v>
                </c:pt>
                <c:pt idx="495" formatCode="0.00">
                  <c:v>0.17000599999999366</c:v>
                </c:pt>
                <c:pt idx="496" formatCode="0.00">
                  <c:v>-0.3700019999999995</c:v>
                </c:pt>
                <c:pt idx="497" formatCode="0.00">
                  <c:v>0.80999700000000274</c:v>
                </c:pt>
                <c:pt idx="498" formatCode="0.00">
                  <c:v>-1.1499979999999965</c:v>
                </c:pt>
                <c:pt idx="499" formatCode="0.00">
                  <c:v>0.26999999999999602</c:v>
                </c:pt>
                <c:pt idx="500" formatCode="0.00">
                  <c:v>0.96000000000000085</c:v>
                </c:pt>
                <c:pt idx="501" formatCode="0.00">
                  <c:v>0.24000099999999946</c:v>
                </c:pt>
                <c:pt idx="502" formatCode="0.00">
                  <c:v>-0.66000299999999612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B-B749-84B5-090D269A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212927"/>
        <c:axId val="1605543007"/>
      </c:lineChart>
      <c:catAx>
        <c:axId val="158921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543007"/>
        <c:crosses val="autoZero"/>
        <c:auto val="1"/>
        <c:lblAlgn val="ctr"/>
        <c:lblOffset val="100"/>
        <c:noMultiLvlLbl val="0"/>
      </c:catAx>
      <c:valAx>
        <c:axId val="16055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21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0</xdr:row>
      <xdr:rowOff>76200</xdr:rowOff>
    </xdr:from>
    <xdr:to>
      <xdr:col>20</xdr:col>
      <xdr:colOff>812800</xdr:colOff>
      <xdr:row>27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00FCB3-F543-2B4A-87DF-2B21985AA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0</xdr:row>
      <xdr:rowOff>177800</xdr:rowOff>
    </xdr:from>
    <xdr:to>
      <xdr:col>18</xdr:col>
      <xdr:colOff>596900</xdr:colOff>
      <xdr:row>19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6F4DF6-4692-9A46-A1E0-F497F63A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4</xdr:row>
      <xdr:rowOff>139700</xdr:rowOff>
    </xdr:from>
    <xdr:to>
      <xdr:col>21</xdr:col>
      <xdr:colOff>406400</xdr:colOff>
      <xdr:row>26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FEA76A-0C9D-8441-899B-BB531279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222250</xdr:colOff>
      <xdr:row>0</xdr:row>
      <xdr:rowOff>127000</xdr:rowOff>
    </xdr:from>
    <xdr:to>
      <xdr:col>22</xdr:col>
      <xdr:colOff>266700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290E4D-40E2-DF4F-97E7-0B08EA7C6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19</xdr:row>
      <xdr:rowOff>76200</xdr:rowOff>
    </xdr:from>
    <xdr:to>
      <xdr:col>22</xdr:col>
      <xdr:colOff>88900</xdr:colOff>
      <xdr:row>34</xdr:row>
      <xdr:rowOff>50800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0E7EC86-654E-A246-953A-EB24BF043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806450</xdr:colOff>
      <xdr:row>34</xdr:row>
      <xdr:rowOff>139700</xdr:rowOff>
    </xdr:from>
    <xdr:to>
      <xdr:col>22</xdr:col>
      <xdr:colOff>63500</xdr:colOff>
      <xdr:row>50</xdr:row>
      <xdr:rowOff>139700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F912751-402B-D243-A693-E26F7C8E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0"/>
  <sheetViews>
    <sheetView workbookViewId="0">
      <selection activeCell="I1" sqref="I1"/>
    </sheetView>
  </sheetViews>
  <sheetFormatPr baseColWidth="10" defaultRowHeight="16"/>
  <sheetData>
    <row r="1" spans="1: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>
        <v>41395</v>
      </c>
      <c r="B2" s="2">
        <v>42.150002000000001</v>
      </c>
      <c r="C2" s="2">
        <v>42.560001</v>
      </c>
      <c r="D2" s="2">
        <v>42.139999000000003</v>
      </c>
      <c r="E2" s="2">
        <v>42.209999000000003</v>
      </c>
      <c r="F2" s="2">
        <v>35.449233999999997</v>
      </c>
      <c r="G2" s="2" t="s">
        <v>7</v>
      </c>
    </row>
    <row r="3" spans="1:7">
      <c r="A3" s="5">
        <v>41396</v>
      </c>
      <c r="B3" s="2">
        <v>41.66</v>
      </c>
      <c r="C3" s="2">
        <v>42.16</v>
      </c>
      <c r="D3" s="2">
        <v>41.490001999999997</v>
      </c>
      <c r="E3" s="2">
        <v>41.959999000000003</v>
      </c>
      <c r="F3" s="2">
        <v>35.239277000000001</v>
      </c>
      <c r="G3" s="2" t="s">
        <v>8</v>
      </c>
    </row>
    <row r="4" spans="1:7">
      <c r="A4" s="5">
        <v>41397</v>
      </c>
      <c r="B4" s="2">
        <v>42.169998</v>
      </c>
      <c r="C4" s="2">
        <v>42.419998</v>
      </c>
      <c r="D4" s="2">
        <v>41.959999000000003</v>
      </c>
      <c r="E4" s="2">
        <v>42.240001999999997</v>
      </c>
      <c r="F4" s="2">
        <v>35.474429999999998</v>
      </c>
      <c r="G4" s="2" t="s">
        <v>9</v>
      </c>
    </row>
    <row r="5" spans="1:7">
      <c r="A5" s="5">
        <v>41400</v>
      </c>
      <c r="B5" s="2">
        <v>42.290000999999997</v>
      </c>
      <c r="C5" s="2">
        <v>42.290000999999997</v>
      </c>
      <c r="D5" s="2">
        <v>41.869999</v>
      </c>
      <c r="E5" s="2">
        <v>42.080002</v>
      </c>
      <c r="F5" s="2">
        <v>35.340065000000003</v>
      </c>
      <c r="G5" s="2" t="s">
        <v>10</v>
      </c>
    </row>
    <row r="6" spans="1:7">
      <c r="A6" s="5">
        <v>41401</v>
      </c>
      <c r="B6" s="2">
        <v>42.209999000000003</v>
      </c>
      <c r="C6" s="2">
        <v>42.709999000000003</v>
      </c>
      <c r="D6" s="2">
        <v>42.150002000000001</v>
      </c>
      <c r="E6" s="2">
        <v>42.700001</v>
      </c>
      <c r="F6" s="2">
        <v>35.860751999999998</v>
      </c>
      <c r="G6" s="2" t="s">
        <v>11</v>
      </c>
    </row>
    <row r="7" spans="1:7">
      <c r="A7" s="5">
        <v>41402</v>
      </c>
      <c r="B7" s="2">
        <v>42.540000999999997</v>
      </c>
      <c r="C7" s="2">
        <v>42.68</v>
      </c>
      <c r="D7" s="2">
        <v>42.16</v>
      </c>
      <c r="E7" s="2">
        <v>42.459999000000003</v>
      </c>
      <c r="F7" s="2">
        <v>35.659194999999997</v>
      </c>
      <c r="G7" s="2" t="s">
        <v>12</v>
      </c>
    </row>
    <row r="8" spans="1:7">
      <c r="A8" s="5">
        <v>41403</v>
      </c>
      <c r="B8" s="2">
        <v>42.509998000000003</v>
      </c>
      <c r="C8" s="2">
        <v>42.560001</v>
      </c>
      <c r="D8" s="2">
        <v>42</v>
      </c>
      <c r="E8" s="2">
        <v>42.119999</v>
      </c>
      <c r="F8" s="2">
        <v>35.373646000000001</v>
      </c>
      <c r="G8" s="2" t="s">
        <v>13</v>
      </c>
    </row>
    <row r="9" spans="1:7">
      <c r="A9" s="5">
        <v>41404</v>
      </c>
      <c r="B9" s="2">
        <v>42.110000999999997</v>
      </c>
      <c r="C9" s="2">
        <v>42.240001999999997</v>
      </c>
      <c r="D9" s="2">
        <v>41.849997999999999</v>
      </c>
      <c r="E9" s="2">
        <v>42.150002000000001</v>
      </c>
      <c r="F9" s="2">
        <v>35.398845999999999</v>
      </c>
      <c r="G9" s="2" t="s">
        <v>14</v>
      </c>
    </row>
    <row r="10" spans="1:7">
      <c r="A10" s="5">
        <v>41407</v>
      </c>
      <c r="B10" s="2">
        <v>42.139999000000003</v>
      </c>
      <c r="C10" s="2">
        <v>42.439999</v>
      </c>
      <c r="D10" s="2">
        <v>42</v>
      </c>
      <c r="E10" s="2">
        <v>42.189999</v>
      </c>
      <c r="F10" s="2">
        <v>35.432434000000001</v>
      </c>
      <c r="G10" s="2" t="s">
        <v>15</v>
      </c>
    </row>
    <row r="11" spans="1:7">
      <c r="A11" s="5">
        <v>41408</v>
      </c>
      <c r="B11" s="2">
        <v>42.18</v>
      </c>
      <c r="C11" s="2">
        <v>42.669998</v>
      </c>
      <c r="D11" s="2">
        <v>42.009998000000003</v>
      </c>
      <c r="E11" s="2">
        <v>42.52</v>
      </c>
      <c r="F11" s="2">
        <v>35.709591000000003</v>
      </c>
      <c r="G11" s="2" t="s">
        <v>16</v>
      </c>
    </row>
    <row r="12" spans="1:7">
      <c r="A12" s="5">
        <v>41409</v>
      </c>
      <c r="B12" s="2">
        <v>42.5</v>
      </c>
      <c r="C12" s="2">
        <v>43.099997999999999</v>
      </c>
      <c r="D12" s="2">
        <v>42.389999000000003</v>
      </c>
      <c r="E12" s="2">
        <v>42.919998</v>
      </c>
      <c r="F12" s="2">
        <v>36.045513</v>
      </c>
      <c r="G12" s="2" t="s">
        <v>17</v>
      </c>
    </row>
    <row r="13" spans="1:7">
      <c r="A13" s="5">
        <v>41410</v>
      </c>
      <c r="B13" s="2">
        <v>42.91</v>
      </c>
      <c r="C13" s="2">
        <v>43.43</v>
      </c>
      <c r="D13" s="2">
        <v>42.790000999999997</v>
      </c>
      <c r="E13" s="2">
        <v>43.09</v>
      </c>
      <c r="F13" s="2">
        <v>36.188290000000002</v>
      </c>
      <c r="G13" s="2" t="s">
        <v>18</v>
      </c>
    </row>
    <row r="14" spans="1:7">
      <c r="A14" s="5">
        <v>41411</v>
      </c>
      <c r="B14" s="2">
        <v>43.049999</v>
      </c>
      <c r="C14" s="2">
        <v>43.130001</v>
      </c>
      <c r="D14" s="2">
        <v>42.560001</v>
      </c>
      <c r="E14" s="2">
        <v>42.970001000000003</v>
      </c>
      <c r="F14" s="2">
        <v>36.087508999999997</v>
      </c>
      <c r="G14" s="2" t="s">
        <v>19</v>
      </c>
    </row>
    <row r="15" spans="1:7">
      <c r="A15" s="5">
        <v>41414</v>
      </c>
      <c r="B15" s="2">
        <v>42.950001</v>
      </c>
      <c r="C15" s="2">
        <v>42.950001</v>
      </c>
      <c r="D15" s="2">
        <v>42.299999</v>
      </c>
      <c r="E15" s="2">
        <v>42.380001</v>
      </c>
      <c r="F15" s="2">
        <v>35.592010000000002</v>
      </c>
      <c r="G15" s="2" t="s">
        <v>20</v>
      </c>
    </row>
    <row r="16" spans="1:7">
      <c r="A16" s="5">
        <v>41415</v>
      </c>
      <c r="B16" s="2">
        <v>42.48</v>
      </c>
      <c r="C16" s="2">
        <v>42.560001</v>
      </c>
      <c r="D16" s="2">
        <v>42.07</v>
      </c>
      <c r="E16" s="2">
        <v>42.34</v>
      </c>
      <c r="F16" s="2">
        <v>35.558411</v>
      </c>
      <c r="G16" s="2" t="s">
        <v>21</v>
      </c>
    </row>
    <row r="17" spans="1:7">
      <c r="A17" s="5">
        <v>41416</v>
      </c>
      <c r="B17" s="2">
        <v>42.279998999999997</v>
      </c>
      <c r="C17" s="2">
        <v>42.860000999999997</v>
      </c>
      <c r="D17" s="2">
        <v>42.040000999999997</v>
      </c>
      <c r="E17" s="2">
        <v>42.25</v>
      </c>
      <c r="F17" s="2">
        <v>35.482826000000003</v>
      </c>
      <c r="G17" s="2" t="s">
        <v>22</v>
      </c>
    </row>
    <row r="18" spans="1:7">
      <c r="A18" s="5">
        <v>41417</v>
      </c>
      <c r="B18" s="2">
        <v>41.93</v>
      </c>
      <c r="C18" s="2">
        <v>42.07</v>
      </c>
      <c r="D18" s="2">
        <v>41.560001</v>
      </c>
      <c r="E18" s="2">
        <v>41.93</v>
      </c>
      <c r="F18" s="2">
        <v>35.214087999999997</v>
      </c>
      <c r="G18" s="2" t="s">
        <v>23</v>
      </c>
    </row>
    <row r="19" spans="1:7">
      <c r="A19" s="5">
        <v>41418</v>
      </c>
      <c r="B19" s="2">
        <v>41.540000999999997</v>
      </c>
      <c r="C19" s="2">
        <v>42.369999</v>
      </c>
      <c r="D19" s="2">
        <v>41.5</v>
      </c>
      <c r="E19" s="2">
        <v>42.240001999999997</v>
      </c>
      <c r="F19" s="2">
        <v>35.474429999999998</v>
      </c>
      <c r="G19" s="2" t="s">
        <v>24</v>
      </c>
    </row>
    <row r="20" spans="1:7">
      <c r="A20" s="5">
        <v>41422</v>
      </c>
      <c r="B20" s="2">
        <v>42.599997999999999</v>
      </c>
      <c r="C20" s="2">
        <v>43.049999</v>
      </c>
      <c r="D20" s="2">
        <v>42.400002000000001</v>
      </c>
      <c r="E20" s="2">
        <v>42.549999</v>
      </c>
      <c r="F20" s="2">
        <v>35.734783</v>
      </c>
      <c r="G20" s="2" t="s">
        <v>25</v>
      </c>
    </row>
    <row r="21" spans="1:7">
      <c r="A21" s="5">
        <v>41423</v>
      </c>
      <c r="B21" s="2">
        <v>42.34</v>
      </c>
      <c r="C21" s="2">
        <v>42.43</v>
      </c>
      <c r="D21" s="2">
        <v>41.310001</v>
      </c>
      <c r="E21" s="2">
        <v>41.400002000000001</v>
      </c>
      <c r="F21" s="2">
        <v>34.768974</v>
      </c>
      <c r="G21" s="2" t="s">
        <v>26</v>
      </c>
    </row>
    <row r="22" spans="1:7">
      <c r="A22" s="5">
        <v>41424</v>
      </c>
      <c r="B22" s="2">
        <v>41.490001999999997</v>
      </c>
      <c r="C22" s="2">
        <v>41.599997999999999</v>
      </c>
      <c r="D22" s="2">
        <v>40.75</v>
      </c>
      <c r="E22" s="2">
        <v>40.770000000000003</v>
      </c>
      <c r="F22" s="2">
        <v>34.239887000000003</v>
      </c>
      <c r="G22" s="2" t="s">
        <v>27</v>
      </c>
    </row>
    <row r="23" spans="1:7">
      <c r="A23" s="5">
        <v>41425</v>
      </c>
      <c r="B23" s="2">
        <v>40.650002000000001</v>
      </c>
      <c r="C23" s="2">
        <v>40.770000000000003</v>
      </c>
      <c r="D23" s="2">
        <v>39.990001999999997</v>
      </c>
      <c r="E23" s="2">
        <v>39.990001999999997</v>
      </c>
      <c r="F23" s="2">
        <v>33.584811999999999</v>
      </c>
      <c r="G23" s="2" t="s">
        <v>28</v>
      </c>
    </row>
    <row r="24" spans="1:7">
      <c r="A24" s="5">
        <v>41428</v>
      </c>
      <c r="B24" s="2">
        <v>39.950001</v>
      </c>
      <c r="C24" s="2">
        <v>40.840000000000003</v>
      </c>
      <c r="D24" s="2">
        <v>39.630001</v>
      </c>
      <c r="E24" s="2">
        <v>40.810001</v>
      </c>
      <c r="F24" s="2">
        <v>34.273482999999999</v>
      </c>
      <c r="G24" s="2" t="s">
        <v>29</v>
      </c>
    </row>
    <row r="25" spans="1:7">
      <c r="A25" s="5">
        <v>41429</v>
      </c>
      <c r="B25" s="2">
        <v>41.59</v>
      </c>
      <c r="C25" s="2">
        <v>41.720001000000003</v>
      </c>
      <c r="D25" s="2">
        <v>40.950001</v>
      </c>
      <c r="E25" s="2">
        <v>41.419998</v>
      </c>
      <c r="F25" s="2">
        <v>34.785767</v>
      </c>
      <c r="G25" s="2" t="s">
        <v>30</v>
      </c>
    </row>
    <row r="26" spans="1:7">
      <c r="A26" s="5">
        <v>41430</v>
      </c>
      <c r="B26" s="2">
        <v>41.400002000000001</v>
      </c>
      <c r="C26" s="2">
        <v>41.400002000000001</v>
      </c>
      <c r="D26" s="2">
        <v>40.599997999999999</v>
      </c>
      <c r="E26" s="2">
        <v>40.650002000000001</v>
      </c>
      <c r="F26" s="2">
        <v>34.139107000000003</v>
      </c>
      <c r="G26" s="2" t="s">
        <v>31</v>
      </c>
    </row>
    <row r="27" spans="1:7">
      <c r="A27" s="5">
        <v>41431</v>
      </c>
      <c r="B27" s="2">
        <v>40.549999</v>
      </c>
      <c r="C27" s="2">
        <v>40.790000999999997</v>
      </c>
      <c r="D27" s="2">
        <v>40.310001</v>
      </c>
      <c r="E27" s="2">
        <v>40.790000999999997</v>
      </c>
      <c r="F27" s="2">
        <v>34.256672000000002</v>
      </c>
      <c r="G27" s="2" t="s">
        <v>32</v>
      </c>
    </row>
    <row r="28" spans="1:7">
      <c r="A28" s="5">
        <v>41432</v>
      </c>
      <c r="B28" s="2">
        <v>41.200001</v>
      </c>
      <c r="C28" s="2">
        <v>41.73</v>
      </c>
      <c r="D28" s="2">
        <v>40.98</v>
      </c>
      <c r="E28" s="2">
        <v>41.41</v>
      </c>
      <c r="F28" s="2">
        <v>34.777382000000003</v>
      </c>
      <c r="G28" s="2" t="s">
        <v>33</v>
      </c>
    </row>
    <row r="29" spans="1:7">
      <c r="A29" s="5">
        <v>41435</v>
      </c>
      <c r="B29" s="2">
        <v>41.5</v>
      </c>
      <c r="C29" s="2">
        <v>41.52</v>
      </c>
      <c r="D29" s="2">
        <v>41.040000999999997</v>
      </c>
      <c r="E29" s="2">
        <v>41.18</v>
      </c>
      <c r="F29" s="2">
        <v>34.584209000000001</v>
      </c>
      <c r="G29" s="2" t="s">
        <v>34</v>
      </c>
    </row>
    <row r="30" spans="1:7">
      <c r="A30" s="5">
        <v>41436</v>
      </c>
      <c r="B30" s="2">
        <v>40.880001</v>
      </c>
      <c r="C30" s="2">
        <v>40.98</v>
      </c>
      <c r="D30" s="2">
        <v>40.400002000000001</v>
      </c>
      <c r="E30" s="2">
        <v>40.790000999999997</v>
      </c>
      <c r="F30" s="2">
        <v>34.256672000000002</v>
      </c>
      <c r="G30" s="2" t="s">
        <v>35</v>
      </c>
    </row>
    <row r="31" spans="1:7">
      <c r="A31" s="5">
        <v>41437</v>
      </c>
      <c r="B31" s="2">
        <v>40.790000999999997</v>
      </c>
      <c r="C31" s="2">
        <v>40.939999</v>
      </c>
      <c r="D31" s="2">
        <v>40.279998999999997</v>
      </c>
      <c r="E31" s="2">
        <v>40.389999000000003</v>
      </c>
      <c r="F31" s="2">
        <v>34.155200999999998</v>
      </c>
      <c r="G31" s="2" t="s">
        <v>36</v>
      </c>
    </row>
    <row r="32" spans="1:7">
      <c r="A32" s="5">
        <v>41438</v>
      </c>
      <c r="B32" s="2">
        <v>40.310001</v>
      </c>
      <c r="C32" s="2">
        <v>40.479999999999997</v>
      </c>
      <c r="D32" s="2">
        <v>39.68</v>
      </c>
      <c r="E32" s="2">
        <v>40.409999999999997</v>
      </c>
      <c r="F32" s="2">
        <v>34.172114999999998</v>
      </c>
      <c r="G32" s="2" t="s">
        <v>37</v>
      </c>
    </row>
    <row r="33" spans="1:7">
      <c r="A33" s="5">
        <v>41439</v>
      </c>
      <c r="B33" s="2">
        <v>40.380001</v>
      </c>
      <c r="C33" s="2">
        <v>40.790000999999997</v>
      </c>
      <c r="D33" s="2">
        <v>40.259998000000003</v>
      </c>
      <c r="E33" s="2">
        <v>40.340000000000003</v>
      </c>
      <c r="F33" s="2">
        <v>34.112918999999998</v>
      </c>
      <c r="G33" s="2" t="s">
        <v>38</v>
      </c>
    </row>
    <row r="34" spans="1:7">
      <c r="A34" s="5">
        <v>41442</v>
      </c>
      <c r="B34" s="2">
        <v>40.540000999999997</v>
      </c>
      <c r="C34" s="2">
        <v>40.909999999999997</v>
      </c>
      <c r="D34" s="2">
        <v>40.400002000000001</v>
      </c>
      <c r="E34" s="2">
        <v>40.68</v>
      </c>
      <c r="F34" s="2">
        <v>34.400435999999999</v>
      </c>
      <c r="G34" s="2" t="s">
        <v>39</v>
      </c>
    </row>
    <row r="35" spans="1:7">
      <c r="A35" s="5">
        <v>41443</v>
      </c>
      <c r="B35" s="2">
        <v>40.700001</v>
      </c>
      <c r="C35" s="2">
        <v>40.990001999999997</v>
      </c>
      <c r="D35" s="2">
        <v>40.57</v>
      </c>
      <c r="E35" s="2">
        <v>40.93</v>
      </c>
      <c r="F35" s="2">
        <v>34.611846999999997</v>
      </c>
      <c r="G35" s="2" t="s">
        <v>40</v>
      </c>
    </row>
    <row r="36" spans="1:7">
      <c r="A36" s="5">
        <v>41444</v>
      </c>
      <c r="B36" s="2">
        <v>41.009998000000003</v>
      </c>
      <c r="C36" s="2">
        <v>41.439999</v>
      </c>
      <c r="D36" s="2">
        <v>40.409999999999997</v>
      </c>
      <c r="E36" s="2">
        <v>40.409999999999997</v>
      </c>
      <c r="F36" s="2">
        <v>34.172114999999998</v>
      </c>
      <c r="G36" s="2" t="s">
        <v>41</v>
      </c>
    </row>
    <row r="37" spans="1:7">
      <c r="A37" s="5">
        <v>41445</v>
      </c>
      <c r="B37" s="2">
        <v>40.270000000000003</v>
      </c>
      <c r="C37" s="2">
        <v>40.349997999999999</v>
      </c>
      <c r="D37" s="2">
        <v>38.970001000000003</v>
      </c>
      <c r="E37" s="2">
        <v>39.130001</v>
      </c>
      <c r="F37" s="2">
        <v>33.089703</v>
      </c>
      <c r="G37" s="2" t="s">
        <v>42</v>
      </c>
    </row>
    <row r="38" spans="1:7">
      <c r="A38" s="5">
        <v>41446</v>
      </c>
      <c r="B38" s="2">
        <v>39.630001</v>
      </c>
      <c r="C38" s="2">
        <v>39.970001000000003</v>
      </c>
      <c r="D38" s="2">
        <v>39.299999</v>
      </c>
      <c r="E38" s="2">
        <v>39.759998000000003</v>
      </c>
      <c r="F38" s="2">
        <v>33.622439999999997</v>
      </c>
      <c r="G38" s="2" t="s">
        <v>43</v>
      </c>
    </row>
    <row r="39" spans="1:7">
      <c r="A39" s="5">
        <v>41449</v>
      </c>
      <c r="B39" s="2">
        <v>39.450001</v>
      </c>
      <c r="C39" s="2">
        <v>40.009998000000003</v>
      </c>
      <c r="D39" s="2">
        <v>39.130001</v>
      </c>
      <c r="E39" s="2">
        <v>39.529998999999997</v>
      </c>
      <c r="F39" s="2">
        <v>33.427959000000001</v>
      </c>
      <c r="G39" s="2" t="s">
        <v>44</v>
      </c>
    </row>
    <row r="40" spans="1:7">
      <c r="A40" s="5">
        <v>41450</v>
      </c>
      <c r="B40" s="2">
        <v>39.82</v>
      </c>
      <c r="C40" s="2">
        <v>39.93</v>
      </c>
      <c r="D40" s="2">
        <v>39.439999</v>
      </c>
      <c r="E40" s="2">
        <v>39.720001000000003</v>
      </c>
      <c r="F40" s="2">
        <v>33.588622999999998</v>
      </c>
      <c r="G40" s="2" t="s">
        <v>45</v>
      </c>
    </row>
    <row r="41" spans="1:7">
      <c r="A41" s="5">
        <v>41451</v>
      </c>
      <c r="B41" s="2">
        <v>40.080002</v>
      </c>
      <c r="C41" s="2">
        <v>40.479999999999997</v>
      </c>
      <c r="D41" s="2">
        <v>40.060001</v>
      </c>
      <c r="E41" s="2">
        <v>40.330002</v>
      </c>
      <c r="F41" s="2">
        <v>34.104477000000003</v>
      </c>
      <c r="G41" s="2" t="s">
        <v>46</v>
      </c>
    </row>
    <row r="42" spans="1:7">
      <c r="A42" s="5">
        <v>41452</v>
      </c>
      <c r="B42" s="2">
        <v>40.650002000000001</v>
      </c>
      <c r="C42" s="2">
        <v>40.880001</v>
      </c>
      <c r="D42" s="2">
        <v>40.240001999999997</v>
      </c>
      <c r="E42" s="2">
        <v>40.259998000000003</v>
      </c>
      <c r="F42" s="2">
        <v>34.045268999999998</v>
      </c>
      <c r="G42" s="2" t="s">
        <v>47</v>
      </c>
    </row>
    <row r="43" spans="1:7">
      <c r="A43" s="5">
        <v>41453</v>
      </c>
      <c r="B43" s="2">
        <v>40.25</v>
      </c>
      <c r="C43" s="2">
        <v>40.439999</v>
      </c>
      <c r="D43" s="2">
        <v>40.099997999999999</v>
      </c>
      <c r="E43" s="2">
        <v>40.110000999999997</v>
      </c>
      <c r="F43" s="2">
        <v>33.918433999999998</v>
      </c>
      <c r="G43" s="2" t="s">
        <v>48</v>
      </c>
    </row>
    <row r="44" spans="1:7">
      <c r="A44" s="5">
        <v>41456</v>
      </c>
      <c r="B44" s="2">
        <v>40.5</v>
      </c>
      <c r="C44" s="2">
        <v>40.919998</v>
      </c>
      <c r="D44" s="2">
        <v>40.360000999999997</v>
      </c>
      <c r="E44" s="2">
        <v>40.459999000000003</v>
      </c>
      <c r="F44" s="2">
        <v>34.214393999999999</v>
      </c>
      <c r="G44" s="2" t="s">
        <v>49</v>
      </c>
    </row>
    <row r="45" spans="1:7">
      <c r="A45" s="5">
        <v>41457</v>
      </c>
      <c r="B45" s="2">
        <v>40.470001000000003</v>
      </c>
      <c r="C45" s="2">
        <v>40.740001999999997</v>
      </c>
      <c r="D45" s="2">
        <v>40.18</v>
      </c>
      <c r="E45" s="2">
        <v>40.369999</v>
      </c>
      <c r="F45" s="2">
        <v>34.138286999999998</v>
      </c>
      <c r="G45" s="2" t="s">
        <v>50</v>
      </c>
    </row>
    <row r="46" spans="1:7">
      <c r="A46" s="5">
        <v>41458</v>
      </c>
      <c r="B46" s="2">
        <v>40.240001999999997</v>
      </c>
      <c r="C46" s="2">
        <v>40.560001</v>
      </c>
      <c r="D46" s="2">
        <v>40.029998999999997</v>
      </c>
      <c r="E46" s="2">
        <v>40.490001999999997</v>
      </c>
      <c r="F46" s="2">
        <v>34.239773</v>
      </c>
      <c r="G46" s="2" t="s">
        <v>51</v>
      </c>
    </row>
    <row r="47" spans="1:7">
      <c r="A47" s="5">
        <v>41460</v>
      </c>
      <c r="B47" s="2">
        <v>40.720001000000003</v>
      </c>
      <c r="C47" s="2">
        <v>40.799999</v>
      </c>
      <c r="D47" s="2">
        <v>40.150002000000001</v>
      </c>
      <c r="E47" s="2">
        <v>40.520000000000003</v>
      </c>
      <c r="F47" s="2">
        <v>34.265137000000003</v>
      </c>
      <c r="G47" s="2" t="s">
        <v>52</v>
      </c>
    </row>
    <row r="48" spans="1:7">
      <c r="A48" s="5">
        <v>41463</v>
      </c>
      <c r="B48" s="2">
        <v>40.650002000000001</v>
      </c>
      <c r="C48" s="2">
        <v>40.759998000000003</v>
      </c>
      <c r="D48" s="2">
        <v>40.419998</v>
      </c>
      <c r="E48" s="2">
        <v>40.540000999999997</v>
      </c>
      <c r="F48" s="2">
        <v>34.282051000000003</v>
      </c>
      <c r="G48" s="2" t="s">
        <v>53</v>
      </c>
    </row>
    <row r="49" spans="1:7">
      <c r="A49" s="5">
        <v>41464</v>
      </c>
      <c r="B49" s="2">
        <v>40.860000999999997</v>
      </c>
      <c r="C49" s="2">
        <v>41.07</v>
      </c>
      <c r="D49" s="2">
        <v>40.720001000000003</v>
      </c>
      <c r="E49" s="2">
        <v>40.830002</v>
      </c>
      <c r="F49" s="2">
        <v>34.527282999999997</v>
      </c>
      <c r="G49" s="2" t="s">
        <v>54</v>
      </c>
    </row>
    <row r="50" spans="1:7">
      <c r="A50" s="5">
        <v>41465</v>
      </c>
      <c r="B50" s="2">
        <v>40.919998</v>
      </c>
      <c r="C50" s="2">
        <v>40.959999000000003</v>
      </c>
      <c r="D50" s="2">
        <v>40.529998999999997</v>
      </c>
      <c r="E50" s="2">
        <v>40.68</v>
      </c>
      <c r="F50" s="2">
        <v>34.400435999999999</v>
      </c>
      <c r="G50" s="2" t="s">
        <v>55</v>
      </c>
    </row>
    <row r="51" spans="1:7">
      <c r="A51" s="5">
        <v>41466</v>
      </c>
      <c r="B51" s="2">
        <v>41</v>
      </c>
      <c r="C51" s="2">
        <v>41.150002000000001</v>
      </c>
      <c r="D51" s="2">
        <v>40.740001999999997</v>
      </c>
      <c r="E51" s="2">
        <v>41.029998999999997</v>
      </c>
      <c r="F51" s="2">
        <v>34.696410999999998</v>
      </c>
      <c r="G51" s="2" t="s">
        <v>56</v>
      </c>
    </row>
    <row r="52" spans="1:7">
      <c r="A52" s="5">
        <v>41467</v>
      </c>
      <c r="B52" s="2">
        <v>41.029998999999997</v>
      </c>
      <c r="C52" s="2">
        <v>41.130001</v>
      </c>
      <c r="D52" s="2">
        <v>40.729999999999997</v>
      </c>
      <c r="E52" s="2">
        <v>41.029998999999997</v>
      </c>
      <c r="F52" s="2">
        <v>34.696410999999998</v>
      </c>
      <c r="G52" s="2" t="s">
        <v>57</v>
      </c>
    </row>
    <row r="53" spans="1:7">
      <c r="A53" s="5">
        <v>41470</v>
      </c>
      <c r="B53" s="2">
        <v>41.049999</v>
      </c>
      <c r="C53" s="2">
        <v>41.25</v>
      </c>
      <c r="D53" s="2">
        <v>40.93</v>
      </c>
      <c r="E53" s="2">
        <v>41.009998000000003</v>
      </c>
      <c r="F53" s="2">
        <v>34.679493000000001</v>
      </c>
      <c r="G53" s="2" t="s">
        <v>58</v>
      </c>
    </row>
    <row r="54" spans="1:7">
      <c r="A54" s="5">
        <v>41471</v>
      </c>
      <c r="B54" s="2">
        <v>39.779998999999997</v>
      </c>
      <c r="C54" s="2">
        <v>40.5</v>
      </c>
      <c r="D54" s="2">
        <v>39.5</v>
      </c>
      <c r="E54" s="2">
        <v>40.229999999999997</v>
      </c>
      <c r="F54" s="2">
        <v>34.019905000000001</v>
      </c>
      <c r="G54" s="2" t="s">
        <v>59</v>
      </c>
    </row>
    <row r="55" spans="1:7">
      <c r="A55" s="5">
        <v>41472</v>
      </c>
      <c r="B55" s="2">
        <v>40.549999</v>
      </c>
      <c r="C55" s="2">
        <v>40.98</v>
      </c>
      <c r="D55" s="2">
        <v>40.310001</v>
      </c>
      <c r="E55" s="2">
        <v>40.840000000000003</v>
      </c>
      <c r="F55" s="2">
        <v>34.535736</v>
      </c>
      <c r="G55" s="2" t="s">
        <v>60</v>
      </c>
    </row>
    <row r="56" spans="1:7">
      <c r="A56" s="5">
        <v>41473</v>
      </c>
      <c r="B56" s="2">
        <v>40.860000999999997</v>
      </c>
      <c r="C56" s="2">
        <v>41.07</v>
      </c>
      <c r="D56" s="2">
        <v>40.740001999999997</v>
      </c>
      <c r="E56" s="2">
        <v>40.810001</v>
      </c>
      <c r="F56" s="2">
        <v>34.510376000000001</v>
      </c>
      <c r="G56" s="2" t="s">
        <v>61</v>
      </c>
    </row>
    <row r="57" spans="1:7">
      <c r="A57" s="5">
        <v>41474</v>
      </c>
      <c r="B57" s="2">
        <v>40.880001</v>
      </c>
      <c r="C57" s="2">
        <v>41.099997999999999</v>
      </c>
      <c r="D57" s="2">
        <v>40.790000999999997</v>
      </c>
      <c r="E57" s="2">
        <v>41.09</v>
      </c>
      <c r="F57" s="2">
        <v>34.747154000000002</v>
      </c>
      <c r="G57" s="2" t="s">
        <v>62</v>
      </c>
    </row>
    <row r="58" spans="1:7">
      <c r="A58" s="5">
        <v>41477</v>
      </c>
      <c r="B58" s="2">
        <v>41.080002</v>
      </c>
      <c r="C58" s="2">
        <v>41.139999000000003</v>
      </c>
      <c r="D58" s="2">
        <v>40.759998000000003</v>
      </c>
      <c r="E58" s="2">
        <v>40.840000000000003</v>
      </c>
      <c r="F58" s="2">
        <v>34.535736</v>
      </c>
      <c r="G58" s="2" t="s">
        <v>63</v>
      </c>
    </row>
    <row r="59" spans="1:7">
      <c r="A59" s="5">
        <v>41478</v>
      </c>
      <c r="B59" s="2">
        <v>40.950001</v>
      </c>
      <c r="C59" s="2">
        <v>41.130001</v>
      </c>
      <c r="D59" s="2">
        <v>40.790000999999997</v>
      </c>
      <c r="E59" s="2">
        <v>40.959999000000003</v>
      </c>
      <c r="F59" s="2">
        <v>34.637214999999998</v>
      </c>
      <c r="G59" s="2" t="s">
        <v>64</v>
      </c>
    </row>
    <row r="60" spans="1:7">
      <c r="A60" s="5">
        <v>41479</v>
      </c>
      <c r="B60" s="2">
        <v>41.119999</v>
      </c>
      <c r="C60" s="2">
        <v>41.130001</v>
      </c>
      <c r="D60" s="2">
        <v>40.75</v>
      </c>
      <c r="E60" s="2">
        <v>40.860000999999997</v>
      </c>
      <c r="F60" s="2">
        <v>34.552653999999997</v>
      </c>
      <c r="G60" s="2" t="s">
        <v>65</v>
      </c>
    </row>
    <row r="61" spans="1:7">
      <c r="A61" s="5">
        <v>41480</v>
      </c>
      <c r="B61" s="2">
        <v>40.810001</v>
      </c>
      <c r="C61" s="2">
        <v>40.880001</v>
      </c>
      <c r="D61" s="2">
        <v>40.479999999999997</v>
      </c>
      <c r="E61" s="2">
        <v>40.840000000000003</v>
      </c>
      <c r="F61" s="2">
        <v>34.535736</v>
      </c>
      <c r="G61" s="2" t="s">
        <v>66</v>
      </c>
    </row>
    <row r="62" spans="1:7">
      <c r="A62" s="5">
        <v>41481</v>
      </c>
      <c r="B62" s="2">
        <v>40.650002000000001</v>
      </c>
      <c r="C62" s="2">
        <v>40.650002000000001</v>
      </c>
      <c r="D62" s="2">
        <v>40.009998000000003</v>
      </c>
      <c r="E62" s="2">
        <v>40.639999000000003</v>
      </c>
      <c r="F62" s="2">
        <v>34.366610999999999</v>
      </c>
      <c r="G62" s="2" t="s">
        <v>67</v>
      </c>
    </row>
    <row r="63" spans="1:7">
      <c r="A63" s="5">
        <v>41484</v>
      </c>
      <c r="B63" s="2">
        <v>40.610000999999997</v>
      </c>
      <c r="C63" s="2">
        <v>40.68</v>
      </c>
      <c r="D63" s="2">
        <v>40.259998000000003</v>
      </c>
      <c r="E63" s="2">
        <v>40.279998999999997</v>
      </c>
      <c r="F63" s="2">
        <v>34.062187000000002</v>
      </c>
      <c r="G63" s="2" t="s">
        <v>68</v>
      </c>
    </row>
    <row r="64" spans="1:7">
      <c r="A64" s="5">
        <v>41485</v>
      </c>
      <c r="B64" s="2">
        <v>40.419998</v>
      </c>
      <c r="C64" s="2">
        <v>40.729999999999997</v>
      </c>
      <c r="D64" s="2">
        <v>40.25</v>
      </c>
      <c r="E64" s="2">
        <v>40.32</v>
      </c>
      <c r="F64" s="2">
        <v>34.096012000000002</v>
      </c>
      <c r="G64" s="2" t="s">
        <v>69</v>
      </c>
    </row>
    <row r="65" spans="1:7">
      <c r="A65" s="5">
        <v>41486</v>
      </c>
      <c r="B65" s="2">
        <v>40.409999999999997</v>
      </c>
      <c r="C65" s="2">
        <v>40.580002</v>
      </c>
      <c r="D65" s="2">
        <v>40.060001</v>
      </c>
      <c r="E65" s="2">
        <v>40.080002</v>
      </c>
      <c r="F65" s="2">
        <v>33.893059000000001</v>
      </c>
      <c r="G65" s="2" t="s">
        <v>70</v>
      </c>
    </row>
    <row r="66" spans="1:7">
      <c r="A66" s="5">
        <v>41487</v>
      </c>
      <c r="B66" s="2">
        <v>40.400002000000001</v>
      </c>
      <c r="C66" s="2">
        <v>40.75</v>
      </c>
      <c r="D66" s="2">
        <v>40.400002000000001</v>
      </c>
      <c r="E66" s="2">
        <v>40.57</v>
      </c>
      <c r="F66" s="2">
        <v>34.307406999999998</v>
      </c>
      <c r="G66" s="2" t="s">
        <v>71</v>
      </c>
    </row>
    <row r="67" spans="1:7">
      <c r="A67" s="5">
        <v>41488</v>
      </c>
      <c r="B67" s="2">
        <v>40.029998999999997</v>
      </c>
      <c r="C67" s="2">
        <v>40.409999999999997</v>
      </c>
      <c r="D67" s="2">
        <v>39.909999999999997</v>
      </c>
      <c r="E67" s="2">
        <v>40.220001000000003</v>
      </c>
      <c r="F67" s="2">
        <v>34.011443999999997</v>
      </c>
      <c r="G67" s="2" t="s">
        <v>72</v>
      </c>
    </row>
    <row r="68" spans="1:7">
      <c r="A68" s="5">
        <v>41491</v>
      </c>
      <c r="B68" s="2">
        <v>40.18</v>
      </c>
      <c r="C68" s="2">
        <v>40.470001000000003</v>
      </c>
      <c r="D68" s="2">
        <v>40.18</v>
      </c>
      <c r="E68" s="2">
        <v>40.290000999999997</v>
      </c>
      <c r="F68" s="2">
        <v>34.070644000000001</v>
      </c>
      <c r="G68" s="2" t="s">
        <v>73</v>
      </c>
    </row>
    <row r="69" spans="1:7">
      <c r="A69" s="5">
        <v>41492</v>
      </c>
      <c r="B69" s="2">
        <v>40.229999999999997</v>
      </c>
      <c r="C69" s="2">
        <v>40.43</v>
      </c>
      <c r="D69" s="2">
        <v>40.060001</v>
      </c>
      <c r="E69" s="2">
        <v>40.369999</v>
      </c>
      <c r="F69" s="2">
        <v>34.138286999999998</v>
      </c>
      <c r="G69" s="2" t="s">
        <v>74</v>
      </c>
    </row>
    <row r="70" spans="1:7">
      <c r="A70" s="5">
        <v>41493</v>
      </c>
      <c r="B70" s="2">
        <v>40.310001</v>
      </c>
      <c r="C70" s="2">
        <v>40.330002</v>
      </c>
      <c r="D70" s="2">
        <v>40.060001</v>
      </c>
      <c r="E70" s="2">
        <v>40.150002000000001</v>
      </c>
      <c r="F70" s="2">
        <v>33.952250999999997</v>
      </c>
      <c r="G70" s="2" t="s">
        <v>75</v>
      </c>
    </row>
    <row r="71" spans="1:7">
      <c r="A71" s="5">
        <v>41494</v>
      </c>
      <c r="B71" s="2">
        <v>40.299999</v>
      </c>
      <c r="C71" s="2">
        <v>40.360000999999997</v>
      </c>
      <c r="D71" s="2">
        <v>40.020000000000003</v>
      </c>
      <c r="E71" s="2">
        <v>40.200001</v>
      </c>
      <c r="F71" s="2">
        <v>33.994534000000002</v>
      </c>
      <c r="G71" s="2" t="s">
        <v>76</v>
      </c>
    </row>
    <row r="72" spans="1:7">
      <c r="A72" s="5">
        <v>41495</v>
      </c>
      <c r="B72" s="2">
        <v>40.25</v>
      </c>
      <c r="C72" s="2">
        <v>40.32</v>
      </c>
      <c r="D72" s="2">
        <v>40.049999</v>
      </c>
      <c r="E72" s="2">
        <v>40.159999999999997</v>
      </c>
      <c r="F72" s="2">
        <v>33.960704999999997</v>
      </c>
      <c r="G72" s="2" t="s">
        <v>77</v>
      </c>
    </row>
    <row r="73" spans="1:7">
      <c r="A73" s="5">
        <v>41498</v>
      </c>
      <c r="B73" s="2">
        <v>40.040000999999997</v>
      </c>
      <c r="C73" s="2">
        <v>40.099997999999999</v>
      </c>
      <c r="D73" s="2">
        <v>39.709999000000003</v>
      </c>
      <c r="E73" s="2">
        <v>39.830002</v>
      </c>
      <c r="F73" s="2">
        <v>33.681648000000003</v>
      </c>
      <c r="G73" s="2" t="s">
        <v>78</v>
      </c>
    </row>
    <row r="74" spans="1:7">
      <c r="A74" s="5">
        <v>41499</v>
      </c>
      <c r="B74" s="2">
        <v>39.93</v>
      </c>
      <c r="C74" s="2">
        <v>40.049999</v>
      </c>
      <c r="D74" s="2">
        <v>39.5</v>
      </c>
      <c r="E74" s="2">
        <v>39.650002000000001</v>
      </c>
      <c r="F74" s="2">
        <v>33.529429999999998</v>
      </c>
      <c r="G74" s="2" t="s">
        <v>79</v>
      </c>
    </row>
    <row r="75" spans="1:7">
      <c r="A75" s="5">
        <v>41500</v>
      </c>
      <c r="B75" s="2">
        <v>39.590000000000003</v>
      </c>
      <c r="C75" s="2">
        <v>39.68</v>
      </c>
      <c r="D75" s="2">
        <v>39.349997999999999</v>
      </c>
      <c r="E75" s="2">
        <v>39.529998999999997</v>
      </c>
      <c r="F75" s="2">
        <v>33.427959000000001</v>
      </c>
      <c r="G75" s="2" t="s">
        <v>80</v>
      </c>
    </row>
    <row r="76" spans="1:7">
      <c r="A76" s="5">
        <v>41501</v>
      </c>
      <c r="B76" s="2">
        <v>39.299999</v>
      </c>
      <c r="C76" s="2">
        <v>39.400002000000001</v>
      </c>
      <c r="D76" s="2">
        <v>39.020000000000003</v>
      </c>
      <c r="E76" s="2">
        <v>39.090000000000003</v>
      </c>
      <c r="F76" s="2">
        <v>33.055878</v>
      </c>
      <c r="G76" s="2" t="s">
        <v>81</v>
      </c>
    </row>
    <row r="77" spans="1:7">
      <c r="A77" s="5">
        <v>41502</v>
      </c>
      <c r="B77" s="2">
        <v>39.029998999999997</v>
      </c>
      <c r="C77" s="2">
        <v>39.18</v>
      </c>
      <c r="D77" s="2">
        <v>38.709999000000003</v>
      </c>
      <c r="E77" s="2">
        <v>39.049999</v>
      </c>
      <c r="F77" s="2">
        <v>33.022053</v>
      </c>
      <c r="G77" s="2" t="s">
        <v>82</v>
      </c>
    </row>
    <row r="78" spans="1:7">
      <c r="A78" s="5">
        <v>41505</v>
      </c>
      <c r="B78" s="2">
        <v>39.049999</v>
      </c>
      <c r="C78" s="2">
        <v>39.090000000000003</v>
      </c>
      <c r="D78" s="2">
        <v>38.689999</v>
      </c>
      <c r="E78" s="2">
        <v>38.779998999999997</v>
      </c>
      <c r="F78" s="2">
        <v>32.793736000000003</v>
      </c>
      <c r="G78" s="2" t="s">
        <v>83</v>
      </c>
    </row>
    <row r="79" spans="1:7">
      <c r="A79" s="5">
        <v>41506</v>
      </c>
      <c r="B79" s="2">
        <v>38.849997999999999</v>
      </c>
      <c r="C79" s="2">
        <v>39.139999000000003</v>
      </c>
      <c r="D79" s="2">
        <v>38.650002000000001</v>
      </c>
      <c r="E79" s="2">
        <v>38.650002000000001</v>
      </c>
      <c r="F79" s="2">
        <v>32.683799999999998</v>
      </c>
      <c r="G79" s="2" t="s">
        <v>84</v>
      </c>
    </row>
    <row r="80" spans="1:7">
      <c r="A80" s="5">
        <v>41507</v>
      </c>
      <c r="B80" s="2">
        <v>38.630001</v>
      </c>
      <c r="C80" s="2">
        <v>38.700001</v>
      </c>
      <c r="D80" s="2">
        <v>38.25</v>
      </c>
      <c r="E80" s="2">
        <v>38.279998999999997</v>
      </c>
      <c r="F80" s="2">
        <v>32.370907000000003</v>
      </c>
      <c r="G80" s="2" t="s">
        <v>85</v>
      </c>
    </row>
    <row r="81" spans="1:7">
      <c r="A81" s="5">
        <v>41508</v>
      </c>
      <c r="B81" s="2">
        <v>38.32</v>
      </c>
      <c r="C81" s="2">
        <v>38.520000000000003</v>
      </c>
      <c r="D81" s="2">
        <v>38.099997999999999</v>
      </c>
      <c r="E81" s="2">
        <v>38.310001</v>
      </c>
      <c r="F81" s="2">
        <v>32.396281999999999</v>
      </c>
      <c r="G81" s="2" t="s">
        <v>86</v>
      </c>
    </row>
    <row r="82" spans="1:7">
      <c r="A82" s="5">
        <v>41509</v>
      </c>
      <c r="B82" s="2">
        <v>38.610000999999997</v>
      </c>
      <c r="C82" s="2">
        <v>38.610000999999997</v>
      </c>
      <c r="D82" s="2">
        <v>38.369999</v>
      </c>
      <c r="E82" s="2">
        <v>38.520000000000003</v>
      </c>
      <c r="F82" s="2">
        <v>32.573872000000001</v>
      </c>
      <c r="G82" s="2" t="s">
        <v>87</v>
      </c>
    </row>
    <row r="83" spans="1:7">
      <c r="A83" s="5">
        <v>41512</v>
      </c>
      <c r="B83" s="2">
        <v>38.599997999999999</v>
      </c>
      <c r="C83" s="2">
        <v>38.599997999999999</v>
      </c>
      <c r="D83" s="2">
        <v>38.110000999999997</v>
      </c>
      <c r="E83" s="2">
        <v>38.119999</v>
      </c>
      <c r="F83" s="2">
        <v>32.235610999999999</v>
      </c>
      <c r="G83" s="2" t="s">
        <v>88</v>
      </c>
    </row>
    <row r="84" spans="1:7">
      <c r="A84" s="5">
        <v>41513</v>
      </c>
      <c r="B84" s="2">
        <v>37.979999999999997</v>
      </c>
      <c r="C84" s="2">
        <v>38.240001999999997</v>
      </c>
      <c r="D84" s="2">
        <v>37.799999</v>
      </c>
      <c r="E84" s="2">
        <v>38.150002000000001</v>
      </c>
      <c r="F84" s="2">
        <v>32.260978999999999</v>
      </c>
      <c r="G84" s="2" t="s">
        <v>89</v>
      </c>
    </row>
    <row r="85" spans="1:7">
      <c r="A85" s="5">
        <v>41514</v>
      </c>
      <c r="B85" s="2">
        <v>38.060001</v>
      </c>
      <c r="C85" s="2">
        <v>38.529998999999997</v>
      </c>
      <c r="D85" s="2">
        <v>38.049999</v>
      </c>
      <c r="E85" s="2">
        <v>38.349997999999999</v>
      </c>
      <c r="F85" s="2">
        <v>32.430103000000003</v>
      </c>
      <c r="G85" s="2" t="s">
        <v>90</v>
      </c>
    </row>
    <row r="86" spans="1:7">
      <c r="A86" s="5">
        <v>41515</v>
      </c>
      <c r="B86" s="2">
        <v>38.470001000000003</v>
      </c>
      <c r="C86" s="2">
        <v>38.470001000000003</v>
      </c>
      <c r="D86" s="2">
        <v>38.099997999999999</v>
      </c>
      <c r="E86" s="2">
        <v>38.099997999999999</v>
      </c>
      <c r="F86" s="2">
        <v>32.218693000000002</v>
      </c>
      <c r="G86" s="2" t="s">
        <v>91</v>
      </c>
    </row>
    <row r="87" spans="1:7">
      <c r="A87" s="5">
        <v>41516</v>
      </c>
      <c r="B87" s="2">
        <v>38.159999999999997</v>
      </c>
      <c r="C87" s="2">
        <v>38.279998999999997</v>
      </c>
      <c r="D87" s="2">
        <v>38</v>
      </c>
      <c r="E87" s="2">
        <v>38.18</v>
      </c>
      <c r="F87" s="2">
        <v>32.286335000000001</v>
      </c>
      <c r="G87" s="2" t="s">
        <v>92</v>
      </c>
    </row>
    <row r="88" spans="1:7">
      <c r="A88" s="5">
        <v>41520</v>
      </c>
      <c r="B88" s="2">
        <v>38.270000000000003</v>
      </c>
      <c r="C88" s="2">
        <v>38.400002000000001</v>
      </c>
      <c r="D88" s="2">
        <v>37.799999</v>
      </c>
      <c r="E88" s="2">
        <v>37.900002000000001</v>
      </c>
      <c r="F88" s="2">
        <v>32.049571999999998</v>
      </c>
      <c r="G88" s="2" t="s">
        <v>93</v>
      </c>
    </row>
    <row r="89" spans="1:7">
      <c r="A89" s="5">
        <v>41521</v>
      </c>
      <c r="B89" s="2">
        <v>37.880001</v>
      </c>
      <c r="C89" s="2">
        <v>38.729999999999997</v>
      </c>
      <c r="D89" s="2">
        <v>37.810001</v>
      </c>
      <c r="E89" s="2">
        <v>38.540000999999997</v>
      </c>
      <c r="F89" s="2">
        <v>32.590786000000001</v>
      </c>
      <c r="G89" s="2" t="s">
        <v>94</v>
      </c>
    </row>
    <row r="90" spans="1:7">
      <c r="A90" s="5">
        <v>41522</v>
      </c>
      <c r="B90" s="2">
        <v>38.630001</v>
      </c>
      <c r="C90" s="2">
        <v>38.689999</v>
      </c>
      <c r="D90" s="2">
        <v>38.060001</v>
      </c>
      <c r="E90" s="2">
        <v>38.240001999999997</v>
      </c>
      <c r="F90" s="2">
        <v>32.337093000000003</v>
      </c>
      <c r="G90" s="2" t="s">
        <v>95</v>
      </c>
    </row>
    <row r="91" spans="1:7">
      <c r="A91" s="5">
        <v>41523</v>
      </c>
      <c r="B91" s="2">
        <v>38.380001</v>
      </c>
      <c r="C91" s="2">
        <v>38.619999</v>
      </c>
      <c r="D91" s="2">
        <v>38.099997999999999</v>
      </c>
      <c r="E91" s="2">
        <v>38.349997999999999</v>
      </c>
      <c r="F91" s="2">
        <v>32.430103000000003</v>
      </c>
      <c r="G91" s="2" t="s">
        <v>96</v>
      </c>
    </row>
    <row r="92" spans="1:7">
      <c r="A92" s="5">
        <v>41526</v>
      </c>
      <c r="B92" s="2">
        <v>38.520000000000003</v>
      </c>
      <c r="C92" s="2">
        <v>38.549999</v>
      </c>
      <c r="D92" s="2">
        <v>38.270000000000003</v>
      </c>
      <c r="E92" s="2">
        <v>38.520000000000003</v>
      </c>
      <c r="F92" s="2">
        <v>32.573872000000001</v>
      </c>
      <c r="G92" s="2" t="s">
        <v>97</v>
      </c>
    </row>
    <row r="93" spans="1:7">
      <c r="A93" s="5">
        <v>41527</v>
      </c>
      <c r="B93" s="2">
        <v>38.770000000000003</v>
      </c>
      <c r="C93" s="2">
        <v>38.779998999999997</v>
      </c>
      <c r="D93" s="2">
        <v>38.509998000000003</v>
      </c>
      <c r="E93" s="2">
        <v>38.630001</v>
      </c>
      <c r="F93" s="2">
        <v>32.666877999999997</v>
      </c>
      <c r="G93" s="2" t="s">
        <v>98</v>
      </c>
    </row>
    <row r="94" spans="1:7">
      <c r="A94" s="5">
        <v>41528</v>
      </c>
      <c r="B94" s="2">
        <v>38.68</v>
      </c>
      <c r="C94" s="2">
        <v>38.779998999999997</v>
      </c>
      <c r="D94" s="2">
        <v>38.529998999999997</v>
      </c>
      <c r="E94" s="2">
        <v>38.779998999999997</v>
      </c>
      <c r="F94" s="2">
        <v>32.793736000000003</v>
      </c>
      <c r="G94" s="2" t="s">
        <v>99</v>
      </c>
    </row>
    <row r="95" spans="1:7">
      <c r="A95" s="5">
        <v>41529</v>
      </c>
      <c r="B95" s="2">
        <v>38.590000000000003</v>
      </c>
      <c r="C95" s="2">
        <v>38.610000999999997</v>
      </c>
      <c r="D95" s="2">
        <v>38.279998999999997</v>
      </c>
      <c r="E95" s="2">
        <v>38.439999</v>
      </c>
      <c r="F95" s="2">
        <v>32.742621999999997</v>
      </c>
      <c r="G95" s="2" t="s">
        <v>100</v>
      </c>
    </row>
    <row r="96" spans="1:7">
      <c r="A96" s="5">
        <v>41530</v>
      </c>
      <c r="B96" s="2">
        <v>38.560001</v>
      </c>
      <c r="C96" s="2">
        <v>38.740001999999997</v>
      </c>
      <c r="D96" s="2">
        <v>38.419998</v>
      </c>
      <c r="E96" s="2">
        <v>38.689999</v>
      </c>
      <c r="F96" s="2">
        <v>32.955565999999997</v>
      </c>
      <c r="G96" s="2" t="s">
        <v>101</v>
      </c>
    </row>
    <row r="97" spans="1:7">
      <c r="A97" s="5">
        <v>41533</v>
      </c>
      <c r="B97" s="2">
        <v>39.029998999999997</v>
      </c>
      <c r="C97" s="2">
        <v>39.200001</v>
      </c>
      <c r="D97" s="2">
        <v>38.740001999999997</v>
      </c>
      <c r="E97" s="2">
        <v>38.860000999999997</v>
      </c>
      <c r="F97" s="2">
        <v>33.100368000000003</v>
      </c>
      <c r="G97" s="2" t="s">
        <v>102</v>
      </c>
    </row>
    <row r="98" spans="1:7">
      <c r="A98" s="5">
        <v>41534</v>
      </c>
      <c r="B98" s="2">
        <v>38.810001</v>
      </c>
      <c r="C98" s="2">
        <v>39.090000000000003</v>
      </c>
      <c r="D98" s="2">
        <v>38.790000999999997</v>
      </c>
      <c r="E98" s="2">
        <v>38.790000999999997</v>
      </c>
      <c r="F98" s="2">
        <v>33.040748999999998</v>
      </c>
      <c r="G98" s="2" t="s">
        <v>103</v>
      </c>
    </row>
    <row r="99" spans="1:7">
      <c r="A99" s="5">
        <v>41535</v>
      </c>
      <c r="B99" s="2">
        <v>38.810001</v>
      </c>
      <c r="C99" s="2">
        <v>39.599997999999999</v>
      </c>
      <c r="D99" s="2">
        <v>38.580002</v>
      </c>
      <c r="E99" s="2">
        <v>39.590000000000003</v>
      </c>
      <c r="F99" s="2">
        <v>33.722172</v>
      </c>
      <c r="G99" s="2" t="s">
        <v>104</v>
      </c>
    </row>
    <row r="100" spans="1:7">
      <c r="A100" s="5">
        <v>41536</v>
      </c>
      <c r="B100" s="2">
        <v>39.639999000000003</v>
      </c>
      <c r="C100" s="2">
        <v>39.669998</v>
      </c>
      <c r="D100" s="2">
        <v>39.150002000000001</v>
      </c>
      <c r="E100" s="2">
        <v>39.310001</v>
      </c>
      <c r="F100" s="2">
        <v>33.483685000000001</v>
      </c>
      <c r="G100" s="2" t="s">
        <v>105</v>
      </c>
    </row>
    <row r="101" spans="1:7">
      <c r="A101" s="5">
        <v>41537</v>
      </c>
      <c r="B101" s="2">
        <v>39.330002</v>
      </c>
      <c r="C101" s="2">
        <v>39.400002000000001</v>
      </c>
      <c r="D101" s="2">
        <v>38.779998999999997</v>
      </c>
      <c r="E101" s="2">
        <v>39.400002000000001</v>
      </c>
      <c r="F101" s="2">
        <v>33.560349000000002</v>
      </c>
      <c r="G101" s="2" t="s">
        <v>106</v>
      </c>
    </row>
    <row r="102" spans="1:7">
      <c r="A102" s="5">
        <v>41540</v>
      </c>
      <c r="B102" s="2">
        <v>39.159999999999997</v>
      </c>
      <c r="C102" s="2">
        <v>39.189999</v>
      </c>
      <c r="D102" s="2">
        <v>38.439999</v>
      </c>
      <c r="E102" s="2">
        <v>38.630001</v>
      </c>
      <c r="F102" s="2">
        <v>32.904457000000001</v>
      </c>
      <c r="G102" s="2" t="s">
        <v>107</v>
      </c>
    </row>
    <row r="103" spans="1:7">
      <c r="A103" s="5">
        <v>41541</v>
      </c>
      <c r="B103" s="2">
        <v>38.720001000000003</v>
      </c>
      <c r="C103" s="2">
        <v>38.869999</v>
      </c>
      <c r="D103" s="2">
        <v>38.520000000000003</v>
      </c>
      <c r="E103" s="2">
        <v>38.529998999999997</v>
      </c>
      <c r="F103" s="2">
        <v>32.819279000000002</v>
      </c>
      <c r="G103" s="2" t="s">
        <v>108</v>
      </c>
    </row>
    <row r="104" spans="1:7">
      <c r="A104" s="5">
        <v>41542</v>
      </c>
      <c r="B104" s="2">
        <v>38.650002000000001</v>
      </c>
      <c r="C104" s="2">
        <v>38.68</v>
      </c>
      <c r="D104" s="2">
        <v>38.299999</v>
      </c>
      <c r="E104" s="2">
        <v>38.330002</v>
      </c>
      <c r="F104" s="2">
        <v>32.648933</v>
      </c>
      <c r="G104" s="2" t="s">
        <v>109</v>
      </c>
    </row>
    <row r="105" spans="1:7">
      <c r="A105" s="5">
        <v>41543</v>
      </c>
      <c r="B105" s="2">
        <v>38.490001999999997</v>
      </c>
      <c r="C105" s="2">
        <v>38.740001999999997</v>
      </c>
      <c r="D105" s="2">
        <v>38.389999000000003</v>
      </c>
      <c r="E105" s="2">
        <v>38.740001999999997</v>
      </c>
      <c r="F105" s="2">
        <v>32.998157999999997</v>
      </c>
      <c r="G105" s="2" t="s">
        <v>110</v>
      </c>
    </row>
    <row r="106" spans="1:7">
      <c r="A106" s="5">
        <v>41544</v>
      </c>
      <c r="B106" s="2">
        <v>38.57</v>
      </c>
      <c r="C106" s="2">
        <v>38.580002</v>
      </c>
      <c r="D106" s="2">
        <v>38.150002000000001</v>
      </c>
      <c r="E106" s="2">
        <v>38.400002000000001</v>
      </c>
      <c r="F106" s="2">
        <v>32.708556999999999</v>
      </c>
      <c r="G106" s="2" t="s">
        <v>111</v>
      </c>
    </row>
    <row r="107" spans="1:7">
      <c r="A107" s="5">
        <v>41547</v>
      </c>
      <c r="B107" s="2">
        <v>38.189999</v>
      </c>
      <c r="C107" s="2">
        <v>38.299999</v>
      </c>
      <c r="D107" s="2">
        <v>37.75</v>
      </c>
      <c r="E107" s="2">
        <v>37.880001</v>
      </c>
      <c r="F107" s="2">
        <v>32.265625</v>
      </c>
      <c r="G107" s="2" t="s">
        <v>112</v>
      </c>
    </row>
    <row r="108" spans="1:7">
      <c r="A108" s="5">
        <v>41548</v>
      </c>
      <c r="B108" s="2">
        <v>38</v>
      </c>
      <c r="C108" s="2">
        <v>38.090000000000003</v>
      </c>
      <c r="D108" s="2">
        <v>37.619999</v>
      </c>
      <c r="E108" s="2">
        <v>37.950001</v>
      </c>
      <c r="F108" s="2">
        <v>32.325256000000003</v>
      </c>
      <c r="G108" s="2" t="s">
        <v>113</v>
      </c>
    </row>
    <row r="109" spans="1:7">
      <c r="A109" s="5">
        <v>41549</v>
      </c>
      <c r="B109" s="2">
        <v>37.810001</v>
      </c>
      <c r="C109" s="2">
        <v>37.810001</v>
      </c>
      <c r="D109" s="2">
        <v>37.209999000000003</v>
      </c>
      <c r="E109" s="2">
        <v>37.43</v>
      </c>
      <c r="F109" s="2">
        <v>31.88232</v>
      </c>
      <c r="G109" s="2" t="s">
        <v>114</v>
      </c>
    </row>
    <row r="110" spans="1:7">
      <c r="A110" s="5">
        <v>41550</v>
      </c>
      <c r="B110" s="2">
        <v>37.459999000000003</v>
      </c>
      <c r="C110" s="2">
        <v>37.459999000000003</v>
      </c>
      <c r="D110" s="2">
        <v>37.130001</v>
      </c>
      <c r="E110" s="2">
        <v>37.159999999999997</v>
      </c>
      <c r="F110" s="2">
        <v>31.652346000000001</v>
      </c>
      <c r="G110" s="2" t="s">
        <v>115</v>
      </c>
    </row>
    <row r="111" spans="1:7">
      <c r="A111" s="5">
        <v>41551</v>
      </c>
      <c r="B111" s="2">
        <v>37.25</v>
      </c>
      <c r="C111" s="2">
        <v>37.270000000000003</v>
      </c>
      <c r="D111" s="2">
        <v>36.909999999999997</v>
      </c>
      <c r="E111" s="2">
        <v>37.200001</v>
      </c>
      <c r="F111" s="2">
        <v>31.686405000000001</v>
      </c>
      <c r="G111" s="2" t="s">
        <v>116</v>
      </c>
    </row>
    <row r="112" spans="1:7">
      <c r="A112" s="5">
        <v>41554</v>
      </c>
      <c r="B112" s="2">
        <v>37.080002</v>
      </c>
      <c r="C112" s="2">
        <v>37.380001</v>
      </c>
      <c r="D112" s="2">
        <v>36.830002</v>
      </c>
      <c r="E112" s="2">
        <v>37.049999</v>
      </c>
      <c r="F112" s="2">
        <v>31.558647000000001</v>
      </c>
      <c r="G112" s="2" t="s">
        <v>117</v>
      </c>
    </row>
    <row r="113" spans="1:7">
      <c r="A113" s="5">
        <v>41555</v>
      </c>
      <c r="B113" s="2">
        <v>37.099997999999999</v>
      </c>
      <c r="C113" s="2">
        <v>37.409999999999997</v>
      </c>
      <c r="D113" s="2">
        <v>36.900002000000001</v>
      </c>
      <c r="E113" s="2">
        <v>37.279998999999997</v>
      </c>
      <c r="F113" s="2">
        <v>31.754555</v>
      </c>
      <c r="G113" s="2" t="s">
        <v>118</v>
      </c>
    </row>
    <row r="114" spans="1:7">
      <c r="A114" s="5">
        <v>41556</v>
      </c>
      <c r="B114" s="2">
        <v>37.380001</v>
      </c>
      <c r="C114" s="2">
        <v>37.419998</v>
      </c>
      <c r="D114" s="2">
        <v>37.009998000000003</v>
      </c>
      <c r="E114" s="2">
        <v>37.080002</v>
      </c>
      <c r="F114" s="2">
        <v>31.584198000000001</v>
      </c>
      <c r="G114" s="2" t="s">
        <v>119</v>
      </c>
    </row>
    <row r="115" spans="1:7">
      <c r="A115" s="5">
        <v>41557</v>
      </c>
      <c r="B115" s="2">
        <v>37.770000000000003</v>
      </c>
      <c r="C115" s="2">
        <v>37.860000999999997</v>
      </c>
      <c r="D115" s="2">
        <v>37.450001</v>
      </c>
      <c r="E115" s="2">
        <v>37.779998999999997</v>
      </c>
      <c r="F115" s="2">
        <v>32.180439</v>
      </c>
      <c r="G115" s="2" t="s">
        <v>120</v>
      </c>
    </row>
    <row r="116" spans="1:7">
      <c r="A116" s="5">
        <v>41558</v>
      </c>
      <c r="B116" s="2">
        <v>37.919998</v>
      </c>
      <c r="C116" s="2">
        <v>37.919998</v>
      </c>
      <c r="D116" s="2">
        <v>37.520000000000003</v>
      </c>
      <c r="E116" s="2">
        <v>37.770000000000003</v>
      </c>
      <c r="F116" s="2">
        <v>32.171920999999998</v>
      </c>
      <c r="G116" s="2" t="s">
        <v>121</v>
      </c>
    </row>
    <row r="117" spans="1:7">
      <c r="A117" s="5">
        <v>41561</v>
      </c>
      <c r="B117" s="2">
        <v>37.560001</v>
      </c>
      <c r="C117" s="2">
        <v>37.950001</v>
      </c>
      <c r="D117" s="2">
        <v>37.509998000000003</v>
      </c>
      <c r="E117" s="2">
        <v>37.909999999999997</v>
      </c>
      <c r="F117" s="2">
        <v>32.291179999999997</v>
      </c>
      <c r="G117" s="2" t="s">
        <v>122</v>
      </c>
    </row>
    <row r="118" spans="1:7">
      <c r="A118" s="5">
        <v>41562</v>
      </c>
      <c r="B118" s="2">
        <v>38.18</v>
      </c>
      <c r="C118" s="2">
        <v>38.369999</v>
      </c>
      <c r="D118" s="2">
        <v>37.599997999999999</v>
      </c>
      <c r="E118" s="2">
        <v>37.659999999999997</v>
      </c>
      <c r="F118" s="2">
        <v>32.078235999999997</v>
      </c>
      <c r="G118" s="2" t="s">
        <v>123</v>
      </c>
    </row>
    <row r="119" spans="1:7">
      <c r="A119" s="5">
        <v>41563</v>
      </c>
      <c r="B119" s="2">
        <v>38.009998000000003</v>
      </c>
      <c r="C119" s="2">
        <v>38.240001999999997</v>
      </c>
      <c r="D119" s="2">
        <v>37.779998999999997</v>
      </c>
      <c r="E119" s="2">
        <v>38</v>
      </c>
      <c r="F119" s="2">
        <v>32.367835999999997</v>
      </c>
      <c r="G119" s="2" t="s">
        <v>124</v>
      </c>
    </row>
    <row r="120" spans="1:7">
      <c r="A120" s="5">
        <v>41564</v>
      </c>
      <c r="B120" s="2">
        <v>38.060001</v>
      </c>
      <c r="C120" s="2">
        <v>38.560001</v>
      </c>
      <c r="D120" s="2">
        <v>38.009998000000003</v>
      </c>
      <c r="E120" s="2">
        <v>38.549999</v>
      </c>
      <c r="F120" s="2">
        <v>32.836314999999999</v>
      </c>
      <c r="G120" s="2" t="s">
        <v>125</v>
      </c>
    </row>
    <row r="121" spans="1:7">
      <c r="A121" s="5">
        <v>41565</v>
      </c>
      <c r="B121" s="2">
        <v>38.580002</v>
      </c>
      <c r="C121" s="2">
        <v>38.779998999999997</v>
      </c>
      <c r="D121" s="2">
        <v>38.419998</v>
      </c>
      <c r="E121" s="2">
        <v>38.779998999999997</v>
      </c>
      <c r="F121" s="2">
        <v>33.032226999999999</v>
      </c>
      <c r="G121" s="2" t="s">
        <v>126</v>
      </c>
    </row>
    <row r="122" spans="1:7">
      <c r="A122" s="5">
        <v>41568</v>
      </c>
      <c r="B122" s="2">
        <v>38.950001</v>
      </c>
      <c r="C122" s="2">
        <v>38.950001</v>
      </c>
      <c r="D122" s="2">
        <v>38.599997999999999</v>
      </c>
      <c r="E122" s="2">
        <v>38.82</v>
      </c>
      <c r="F122" s="2">
        <v>33.066310999999999</v>
      </c>
      <c r="G122" s="2" t="s">
        <v>127</v>
      </c>
    </row>
    <row r="123" spans="1:7">
      <c r="A123" s="5">
        <v>41569</v>
      </c>
      <c r="B123" s="2">
        <v>38.860000999999997</v>
      </c>
      <c r="C123" s="2">
        <v>39.25</v>
      </c>
      <c r="D123" s="2">
        <v>38.689999</v>
      </c>
      <c r="E123" s="2">
        <v>39.090000000000003</v>
      </c>
      <c r="F123" s="2">
        <v>33.296284</v>
      </c>
      <c r="G123" s="2" t="s">
        <v>128</v>
      </c>
    </row>
    <row r="124" spans="1:7">
      <c r="A124" s="5">
        <v>41570</v>
      </c>
      <c r="B124" s="2">
        <v>39.080002</v>
      </c>
      <c r="C124" s="2">
        <v>39.25</v>
      </c>
      <c r="D124" s="2">
        <v>38.799999</v>
      </c>
      <c r="E124" s="2">
        <v>39.090000000000003</v>
      </c>
      <c r="F124" s="2">
        <v>33.296284</v>
      </c>
      <c r="G124" s="2" t="s">
        <v>129</v>
      </c>
    </row>
    <row r="125" spans="1:7">
      <c r="A125" s="5">
        <v>41571</v>
      </c>
      <c r="B125" s="2">
        <v>39.150002000000001</v>
      </c>
      <c r="C125" s="2">
        <v>39.369999</v>
      </c>
      <c r="D125" s="2">
        <v>38.759998000000003</v>
      </c>
      <c r="E125" s="2">
        <v>38.799999</v>
      </c>
      <c r="F125" s="2">
        <v>33.049270999999997</v>
      </c>
      <c r="G125" s="2" t="s">
        <v>130</v>
      </c>
    </row>
    <row r="126" spans="1:7">
      <c r="A126" s="5">
        <v>41572</v>
      </c>
      <c r="B126" s="2">
        <v>38.840000000000003</v>
      </c>
      <c r="C126" s="2">
        <v>39.130001</v>
      </c>
      <c r="D126" s="2">
        <v>38.630001</v>
      </c>
      <c r="E126" s="2">
        <v>39.029998999999997</v>
      </c>
      <c r="F126" s="2">
        <v>33.245167000000002</v>
      </c>
      <c r="G126" s="2" t="s">
        <v>131</v>
      </c>
    </row>
    <row r="127" spans="1:7">
      <c r="A127" s="5">
        <v>41575</v>
      </c>
      <c r="B127" s="2">
        <v>39.020000000000003</v>
      </c>
      <c r="C127" s="2">
        <v>39.740001999999997</v>
      </c>
      <c r="D127" s="2">
        <v>38.990001999999997</v>
      </c>
      <c r="E127" s="2">
        <v>39.610000999999997</v>
      </c>
      <c r="F127" s="2">
        <v>33.739201000000001</v>
      </c>
      <c r="G127" s="2" t="s">
        <v>132</v>
      </c>
    </row>
    <row r="128" spans="1:7">
      <c r="A128" s="5">
        <v>41576</v>
      </c>
      <c r="B128" s="2">
        <v>39.57</v>
      </c>
      <c r="C128" s="2">
        <v>39.959999000000003</v>
      </c>
      <c r="D128" s="2">
        <v>39.349997999999999</v>
      </c>
      <c r="E128" s="2">
        <v>39.799999</v>
      </c>
      <c r="F128" s="2">
        <v>33.901054000000002</v>
      </c>
      <c r="G128" s="2" t="s">
        <v>133</v>
      </c>
    </row>
    <row r="129" spans="1:7">
      <c r="A129" s="5">
        <v>41577</v>
      </c>
      <c r="B129" s="2">
        <v>39.880001</v>
      </c>
      <c r="C129" s="2">
        <v>39.889999000000003</v>
      </c>
      <c r="D129" s="2">
        <v>39.509998000000003</v>
      </c>
      <c r="E129" s="2">
        <v>39.619999</v>
      </c>
      <c r="F129" s="2">
        <v>33.747734000000001</v>
      </c>
      <c r="G129" s="2" t="s">
        <v>134</v>
      </c>
    </row>
    <row r="130" spans="1:7">
      <c r="A130" s="5">
        <v>41578</v>
      </c>
      <c r="B130" s="2">
        <v>39.509998000000003</v>
      </c>
      <c r="C130" s="2">
        <v>39.860000999999997</v>
      </c>
      <c r="D130" s="2">
        <v>39.509998000000003</v>
      </c>
      <c r="E130" s="2">
        <v>39.57</v>
      </c>
      <c r="F130" s="2">
        <v>33.705139000000003</v>
      </c>
      <c r="G130" s="2" t="s">
        <v>135</v>
      </c>
    </row>
    <row r="131" spans="1:7">
      <c r="A131" s="5">
        <v>41579</v>
      </c>
      <c r="B131" s="2">
        <v>39.57</v>
      </c>
      <c r="C131" s="2">
        <v>39.720001000000003</v>
      </c>
      <c r="D131" s="2">
        <v>39.330002</v>
      </c>
      <c r="E131" s="2">
        <v>39.610000999999997</v>
      </c>
      <c r="F131" s="2">
        <v>33.739201000000001</v>
      </c>
      <c r="G131" s="2" t="s">
        <v>136</v>
      </c>
    </row>
    <row r="132" spans="1:7">
      <c r="A132" s="5">
        <v>41582</v>
      </c>
      <c r="B132" s="2">
        <v>39.709999000000003</v>
      </c>
      <c r="C132" s="2">
        <v>39.810001</v>
      </c>
      <c r="D132" s="2">
        <v>39.299999</v>
      </c>
      <c r="E132" s="2">
        <v>39.509998000000003</v>
      </c>
      <c r="F132" s="2">
        <v>33.654026000000002</v>
      </c>
      <c r="G132" s="2" t="s">
        <v>137</v>
      </c>
    </row>
    <row r="133" spans="1:7">
      <c r="A133" s="5">
        <v>41583</v>
      </c>
      <c r="B133" s="2">
        <v>39.360000999999997</v>
      </c>
      <c r="C133" s="2">
        <v>39.639999000000003</v>
      </c>
      <c r="D133" s="2">
        <v>39.220001000000003</v>
      </c>
      <c r="E133" s="2">
        <v>39.5</v>
      </c>
      <c r="F133" s="2">
        <v>33.645515000000003</v>
      </c>
      <c r="G133" s="2" t="s">
        <v>138</v>
      </c>
    </row>
    <row r="134" spans="1:7">
      <c r="A134" s="5">
        <v>41584</v>
      </c>
      <c r="B134" s="2">
        <v>39.619999</v>
      </c>
      <c r="C134" s="2">
        <v>40.220001000000003</v>
      </c>
      <c r="D134" s="2">
        <v>39.419998</v>
      </c>
      <c r="E134" s="2">
        <v>40.049999</v>
      </c>
      <c r="F134" s="2">
        <v>34.114001999999999</v>
      </c>
      <c r="G134" s="2" t="s">
        <v>139</v>
      </c>
    </row>
    <row r="135" spans="1:7">
      <c r="A135" s="5">
        <v>41585</v>
      </c>
      <c r="B135" s="2">
        <v>40.080002</v>
      </c>
      <c r="C135" s="2">
        <v>40.25</v>
      </c>
      <c r="D135" s="2">
        <v>39.759998000000003</v>
      </c>
      <c r="E135" s="2">
        <v>39.830002</v>
      </c>
      <c r="F135" s="2">
        <v>33.926600999999998</v>
      </c>
      <c r="G135" s="2" t="s">
        <v>140</v>
      </c>
    </row>
    <row r="136" spans="1:7">
      <c r="A136" s="5">
        <v>41586</v>
      </c>
      <c r="B136" s="2">
        <v>39.740001999999997</v>
      </c>
      <c r="C136" s="2">
        <v>40.049999</v>
      </c>
      <c r="D136" s="2">
        <v>39.490001999999997</v>
      </c>
      <c r="E136" s="2">
        <v>40.049999</v>
      </c>
      <c r="F136" s="2">
        <v>34.114001999999999</v>
      </c>
      <c r="G136" s="2" t="s">
        <v>141</v>
      </c>
    </row>
    <row r="137" spans="1:7">
      <c r="A137" s="5">
        <v>41589</v>
      </c>
      <c r="B137" s="2">
        <v>40.009998000000003</v>
      </c>
      <c r="C137" s="2">
        <v>40.049999</v>
      </c>
      <c r="D137" s="2">
        <v>39.770000000000003</v>
      </c>
      <c r="E137" s="2">
        <v>39.869999</v>
      </c>
      <c r="F137" s="2">
        <v>33.960673999999997</v>
      </c>
      <c r="G137" s="2" t="s">
        <v>142</v>
      </c>
    </row>
    <row r="138" spans="1:7">
      <c r="A138" s="5">
        <v>41590</v>
      </c>
      <c r="B138" s="2">
        <v>39.909999999999997</v>
      </c>
      <c r="C138" s="2">
        <v>39.990001999999997</v>
      </c>
      <c r="D138" s="2">
        <v>39.619999</v>
      </c>
      <c r="E138" s="2">
        <v>39.880001</v>
      </c>
      <c r="F138" s="2">
        <v>33.969195999999997</v>
      </c>
      <c r="G138" s="2" t="s">
        <v>143</v>
      </c>
    </row>
    <row r="139" spans="1:7">
      <c r="A139" s="5">
        <v>41591</v>
      </c>
      <c r="B139" s="2">
        <v>39.82</v>
      </c>
      <c r="C139" s="2">
        <v>40.119999</v>
      </c>
      <c r="D139" s="2">
        <v>39.650002000000001</v>
      </c>
      <c r="E139" s="2">
        <v>40.119999</v>
      </c>
      <c r="F139" s="2">
        <v>34.173617999999998</v>
      </c>
      <c r="G139" s="2" t="s">
        <v>144</v>
      </c>
    </row>
    <row r="140" spans="1:7">
      <c r="A140" s="5">
        <v>41592</v>
      </c>
      <c r="B140" s="2">
        <v>40.090000000000003</v>
      </c>
      <c r="C140" s="2">
        <v>40.439999</v>
      </c>
      <c r="D140" s="2">
        <v>40.029998999999997</v>
      </c>
      <c r="E140" s="2">
        <v>40.209999000000003</v>
      </c>
      <c r="F140" s="2">
        <v>34.250286000000003</v>
      </c>
      <c r="G140" s="2" t="s">
        <v>145</v>
      </c>
    </row>
    <row r="141" spans="1:7">
      <c r="A141" s="5">
        <v>41593</v>
      </c>
      <c r="B141" s="2">
        <v>40.159999999999997</v>
      </c>
      <c r="C141" s="2">
        <v>40.32</v>
      </c>
      <c r="D141" s="2">
        <v>39.959999000000003</v>
      </c>
      <c r="E141" s="2">
        <v>40.220001000000003</v>
      </c>
      <c r="F141" s="2">
        <v>34.258800999999998</v>
      </c>
      <c r="G141" s="2" t="s">
        <v>146</v>
      </c>
    </row>
    <row r="142" spans="1:7">
      <c r="A142" s="5">
        <v>41596</v>
      </c>
      <c r="B142" s="2">
        <v>40.240001999999997</v>
      </c>
      <c r="C142" s="2">
        <v>40.240001999999997</v>
      </c>
      <c r="D142" s="2">
        <v>40</v>
      </c>
      <c r="E142" s="2">
        <v>40.169998</v>
      </c>
      <c r="F142" s="2">
        <v>34.216213000000003</v>
      </c>
      <c r="G142" s="2" t="s">
        <v>147</v>
      </c>
    </row>
    <row r="143" spans="1:7">
      <c r="A143" s="5">
        <v>41597</v>
      </c>
      <c r="B143" s="2">
        <v>40.139999000000003</v>
      </c>
      <c r="C143" s="2">
        <v>40.229999999999997</v>
      </c>
      <c r="D143" s="2">
        <v>39.919998</v>
      </c>
      <c r="E143" s="2">
        <v>40.139999000000003</v>
      </c>
      <c r="F143" s="2">
        <v>34.190646999999998</v>
      </c>
      <c r="G143" s="2" t="s">
        <v>148</v>
      </c>
    </row>
    <row r="144" spans="1:7">
      <c r="A144" s="5">
        <v>41598</v>
      </c>
      <c r="B144" s="2">
        <v>40.049999</v>
      </c>
      <c r="C144" s="2">
        <v>40.450001</v>
      </c>
      <c r="D144" s="2">
        <v>39.939999</v>
      </c>
      <c r="E144" s="2">
        <v>40.060001</v>
      </c>
      <c r="F144" s="2">
        <v>34.122517000000002</v>
      </c>
      <c r="G144" s="2" t="s">
        <v>149</v>
      </c>
    </row>
    <row r="145" spans="1:7">
      <c r="A145" s="5">
        <v>41599</v>
      </c>
      <c r="B145" s="2">
        <v>40.200001</v>
      </c>
      <c r="C145" s="2">
        <v>40.490001999999997</v>
      </c>
      <c r="D145" s="2">
        <v>40.099997999999999</v>
      </c>
      <c r="E145" s="2">
        <v>40.43</v>
      </c>
      <c r="F145" s="2">
        <v>34.437674999999999</v>
      </c>
      <c r="G145" s="2" t="s">
        <v>150</v>
      </c>
    </row>
    <row r="146" spans="1:7">
      <c r="A146" s="5">
        <v>41600</v>
      </c>
      <c r="B146" s="2">
        <v>40.340000000000003</v>
      </c>
      <c r="C146" s="2">
        <v>40.459999000000003</v>
      </c>
      <c r="D146" s="2">
        <v>40.090000000000003</v>
      </c>
      <c r="E146" s="2">
        <v>40.43</v>
      </c>
      <c r="F146" s="2">
        <v>34.437674999999999</v>
      </c>
      <c r="G146" s="2" t="s">
        <v>151</v>
      </c>
    </row>
    <row r="147" spans="1:7">
      <c r="A147" s="5">
        <v>41603</v>
      </c>
      <c r="B147" s="2">
        <v>40.479999999999997</v>
      </c>
      <c r="C147" s="2">
        <v>40.880001</v>
      </c>
      <c r="D147" s="2">
        <v>40.330002</v>
      </c>
      <c r="E147" s="2">
        <v>40.369999</v>
      </c>
      <c r="F147" s="2">
        <v>34.386569999999999</v>
      </c>
      <c r="G147" s="2" t="s">
        <v>152</v>
      </c>
    </row>
    <row r="148" spans="1:7">
      <c r="A148" s="5">
        <v>41604</v>
      </c>
      <c r="B148" s="2">
        <v>40.490001999999997</v>
      </c>
      <c r="C148" s="2">
        <v>40.599997999999999</v>
      </c>
      <c r="D148" s="2">
        <v>40.240001999999997</v>
      </c>
      <c r="E148" s="2">
        <v>40.25</v>
      </c>
      <c r="F148" s="2">
        <v>34.284354999999998</v>
      </c>
      <c r="G148" s="2" t="s">
        <v>153</v>
      </c>
    </row>
    <row r="149" spans="1:7">
      <c r="A149" s="5">
        <v>41605</v>
      </c>
      <c r="B149" s="2">
        <v>40.090000000000003</v>
      </c>
      <c r="C149" s="2">
        <v>40.380001</v>
      </c>
      <c r="D149" s="2">
        <v>39.689999</v>
      </c>
      <c r="E149" s="2">
        <v>40.189999</v>
      </c>
      <c r="F149" s="2">
        <v>34.473056999999997</v>
      </c>
      <c r="G149" s="2" t="s">
        <v>154</v>
      </c>
    </row>
    <row r="150" spans="1:7">
      <c r="A150" s="5">
        <v>41607</v>
      </c>
      <c r="B150" s="2">
        <v>40.270000000000003</v>
      </c>
      <c r="C150" s="2">
        <v>40.479999999999997</v>
      </c>
      <c r="D150" s="2">
        <v>40.110000999999997</v>
      </c>
      <c r="E150" s="2">
        <v>40.189999</v>
      </c>
      <c r="F150" s="2">
        <v>34.473056999999997</v>
      </c>
      <c r="G150" s="2" t="s">
        <v>155</v>
      </c>
    </row>
    <row r="151" spans="1:7">
      <c r="A151" s="5">
        <v>41610</v>
      </c>
      <c r="B151" s="2">
        <v>40.099997999999999</v>
      </c>
      <c r="C151" s="2">
        <v>40.200001</v>
      </c>
      <c r="D151" s="2">
        <v>39.75</v>
      </c>
      <c r="E151" s="2">
        <v>40.080002</v>
      </c>
      <c r="F151" s="2">
        <v>34.378708000000003</v>
      </c>
      <c r="G151" s="2" t="s">
        <v>156</v>
      </c>
    </row>
    <row r="152" spans="1:7">
      <c r="A152" s="5">
        <v>41611</v>
      </c>
      <c r="B152" s="2">
        <v>40.049999</v>
      </c>
      <c r="C152" s="2">
        <v>40.389999000000003</v>
      </c>
      <c r="D152" s="2">
        <v>40.009998000000003</v>
      </c>
      <c r="E152" s="2">
        <v>40.349997999999999</v>
      </c>
      <c r="F152" s="2">
        <v>34.610306000000001</v>
      </c>
      <c r="G152" s="2" t="s">
        <v>157</v>
      </c>
    </row>
    <row r="153" spans="1:7">
      <c r="A153" s="5">
        <v>41612</v>
      </c>
      <c r="B153" s="2">
        <v>40.200001</v>
      </c>
      <c r="C153" s="2">
        <v>40.470001000000003</v>
      </c>
      <c r="D153" s="2">
        <v>39.939999</v>
      </c>
      <c r="E153" s="2">
        <v>40.369999</v>
      </c>
      <c r="F153" s="2">
        <v>34.627453000000003</v>
      </c>
      <c r="G153" s="2" t="s">
        <v>158</v>
      </c>
    </row>
    <row r="154" spans="1:7">
      <c r="A154" s="5">
        <v>41613</v>
      </c>
      <c r="B154" s="2">
        <v>40.279998999999997</v>
      </c>
      <c r="C154" s="2">
        <v>40.400002000000001</v>
      </c>
      <c r="D154" s="2">
        <v>39.799999</v>
      </c>
      <c r="E154" s="2">
        <v>39.830002</v>
      </c>
      <c r="F154" s="2">
        <v>34.164276000000001</v>
      </c>
      <c r="G154" s="2" t="s">
        <v>159</v>
      </c>
    </row>
    <row r="155" spans="1:7">
      <c r="A155" s="5">
        <v>41614</v>
      </c>
      <c r="B155" s="2">
        <v>40.049999</v>
      </c>
      <c r="C155" s="2">
        <v>40.5</v>
      </c>
      <c r="D155" s="2">
        <v>40.049999</v>
      </c>
      <c r="E155" s="2">
        <v>40.459999000000003</v>
      </c>
      <c r="F155" s="2">
        <v>34.704650999999998</v>
      </c>
      <c r="G155" s="2" t="s">
        <v>160</v>
      </c>
    </row>
    <row r="156" spans="1:7">
      <c r="A156" s="5">
        <v>41617</v>
      </c>
      <c r="B156" s="2">
        <v>40.400002000000001</v>
      </c>
      <c r="C156" s="2">
        <v>40.5</v>
      </c>
      <c r="D156" s="2">
        <v>40.200001</v>
      </c>
      <c r="E156" s="2">
        <v>40.400002000000001</v>
      </c>
      <c r="F156" s="2">
        <v>34.653179000000002</v>
      </c>
      <c r="G156" s="2" t="s">
        <v>161</v>
      </c>
    </row>
    <row r="157" spans="1:7">
      <c r="A157" s="5">
        <v>41618</v>
      </c>
      <c r="B157" s="2">
        <v>40.259998000000003</v>
      </c>
      <c r="C157" s="2">
        <v>40.290000999999997</v>
      </c>
      <c r="D157" s="2">
        <v>39.75</v>
      </c>
      <c r="E157" s="2">
        <v>39.849997999999999</v>
      </c>
      <c r="F157" s="2">
        <v>34.181423000000002</v>
      </c>
      <c r="G157" s="2" t="s">
        <v>162</v>
      </c>
    </row>
    <row r="158" spans="1:7">
      <c r="A158" s="5">
        <v>41619</v>
      </c>
      <c r="B158" s="2">
        <v>39.950001</v>
      </c>
      <c r="C158" s="2">
        <v>40.340000000000003</v>
      </c>
      <c r="D158" s="2">
        <v>39.889999000000003</v>
      </c>
      <c r="E158" s="2">
        <v>40.130001</v>
      </c>
      <c r="F158" s="2">
        <v>34.421593000000001</v>
      </c>
      <c r="G158" s="2" t="s">
        <v>163</v>
      </c>
    </row>
    <row r="159" spans="1:7">
      <c r="A159" s="5">
        <v>41620</v>
      </c>
      <c r="B159" s="2">
        <v>39.990001999999997</v>
      </c>
      <c r="C159" s="2">
        <v>40.209999000000003</v>
      </c>
      <c r="D159" s="2">
        <v>39.18</v>
      </c>
      <c r="E159" s="2">
        <v>39.209999000000003</v>
      </c>
      <c r="F159" s="2">
        <v>33.632449999999999</v>
      </c>
      <c r="G159" s="2" t="s">
        <v>164</v>
      </c>
    </row>
    <row r="160" spans="1:7">
      <c r="A160" s="5">
        <v>41621</v>
      </c>
      <c r="B160" s="2">
        <v>39.470001000000003</v>
      </c>
      <c r="C160" s="2">
        <v>39.639999000000003</v>
      </c>
      <c r="D160" s="2">
        <v>39.209999000000003</v>
      </c>
      <c r="E160" s="2">
        <v>39.229999999999997</v>
      </c>
      <c r="F160" s="2">
        <v>33.649616000000002</v>
      </c>
      <c r="G160" s="2" t="s">
        <v>165</v>
      </c>
    </row>
    <row r="161" spans="1:7">
      <c r="A161" s="5">
        <v>41624</v>
      </c>
      <c r="B161" s="2">
        <v>39.459999000000003</v>
      </c>
      <c r="C161" s="2">
        <v>39.57</v>
      </c>
      <c r="D161" s="2">
        <v>39.200001</v>
      </c>
      <c r="E161" s="2">
        <v>39.270000000000003</v>
      </c>
      <c r="F161" s="2">
        <v>33.683928999999999</v>
      </c>
      <c r="G161" s="2" t="s">
        <v>166</v>
      </c>
    </row>
    <row r="162" spans="1:7">
      <c r="A162" s="5">
        <v>41625</v>
      </c>
      <c r="B162" s="2">
        <v>39.119999</v>
      </c>
      <c r="C162" s="2">
        <v>39.25</v>
      </c>
      <c r="D162" s="2">
        <v>38.869999</v>
      </c>
      <c r="E162" s="2">
        <v>39.099997999999999</v>
      </c>
      <c r="F162" s="2">
        <v>33.538108999999999</v>
      </c>
      <c r="G162" s="2" t="s">
        <v>167</v>
      </c>
    </row>
    <row r="163" spans="1:7">
      <c r="A163" s="5">
        <v>41626</v>
      </c>
      <c r="B163" s="2">
        <v>39.259998000000003</v>
      </c>
      <c r="C163" s="2">
        <v>40.080002</v>
      </c>
      <c r="D163" s="2">
        <v>39</v>
      </c>
      <c r="E163" s="2">
        <v>40.020000000000003</v>
      </c>
      <c r="F163" s="2">
        <v>34.327240000000003</v>
      </c>
      <c r="G163" s="2" t="s">
        <v>168</v>
      </c>
    </row>
    <row r="164" spans="1:7">
      <c r="A164" s="5">
        <v>41627</v>
      </c>
      <c r="B164" s="2">
        <v>39.970001000000003</v>
      </c>
      <c r="C164" s="2">
        <v>40.099997999999999</v>
      </c>
      <c r="D164" s="2">
        <v>39.560001</v>
      </c>
      <c r="E164" s="2">
        <v>39.860000999999997</v>
      </c>
      <c r="F164" s="2">
        <v>34.190013999999998</v>
      </c>
      <c r="G164" s="2" t="s">
        <v>169</v>
      </c>
    </row>
    <row r="165" spans="1:7">
      <c r="A165" s="5">
        <v>41628</v>
      </c>
      <c r="B165" s="2">
        <v>39.919998</v>
      </c>
      <c r="C165" s="2">
        <v>40.189999</v>
      </c>
      <c r="D165" s="2">
        <v>39.849997999999999</v>
      </c>
      <c r="E165" s="2">
        <v>40.040000999999997</v>
      </c>
      <c r="F165" s="2">
        <v>34.344394999999999</v>
      </c>
      <c r="G165" s="2" t="s">
        <v>170</v>
      </c>
    </row>
    <row r="166" spans="1:7">
      <c r="A166" s="5">
        <v>41631</v>
      </c>
      <c r="B166" s="2">
        <v>40.099997999999999</v>
      </c>
      <c r="C166" s="2">
        <v>40.240001999999997</v>
      </c>
      <c r="D166" s="2">
        <v>39.869999</v>
      </c>
      <c r="E166" s="2">
        <v>40.159999999999997</v>
      </c>
      <c r="F166" s="2">
        <v>34.447319</v>
      </c>
      <c r="G166" s="2" t="s">
        <v>171</v>
      </c>
    </row>
    <row r="167" spans="1:7">
      <c r="A167" s="5">
        <v>41632</v>
      </c>
      <c r="B167" s="2">
        <v>40.169998</v>
      </c>
      <c r="C167" s="2">
        <v>40.310001</v>
      </c>
      <c r="D167" s="2">
        <v>40.099997999999999</v>
      </c>
      <c r="E167" s="2">
        <v>40.189999</v>
      </c>
      <c r="F167" s="2">
        <v>34.473056999999997</v>
      </c>
      <c r="G167" s="2" t="s">
        <v>172</v>
      </c>
    </row>
    <row r="168" spans="1:7">
      <c r="A168" s="5">
        <v>41634</v>
      </c>
      <c r="B168" s="2">
        <v>40.220001000000003</v>
      </c>
      <c r="C168" s="2">
        <v>40.540000999999997</v>
      </c>
      <c r="D168" s="2">
        <v>40.139999000000003</v>
      </c>
      <c r="E168" s="2">
        <v>40.490001999999997</v>
      </c>
      <c r="F168" s="2">
        <v>34.730389000000002</v>
      </c>
      <c r="G168" s="2" t="s">
        <v>173</v>
      </c>
    </row>
    <row r="169" spans="1:7">
      <c r="A169" s="5">
        <v>41635</v>
      </c>
      <c r="B169" s="2">
        <v>40.689999</v>
      </c>
      <c r="C169" s="2">
        <v>40.790000999999997</v>
      </c>
      <c r="D169" s="2">
        <v>40.529998999999997</v>
      </c>
      <c r="E169" s="2">
        <v>40.659999999999997</v>
      </c>
      <c r="F169" s="2">
        <v>34.876201999999999</v>
      </c>
      <c r="G169" s="2" t="s">
        <v>174</v>
      </c>
    </row>
    <row r="170" spans="1:7">
      <c r="A170" s="5">
        <v>41638</v>
      </c>
      <c r="B170" s="2">
        <v>40.770000000000003</v>
      </c>
      <c r="C170" s="2">
        <v>41.139999000000003</v>
      </c>
      <c r="D170" s="2">
        <v>40.759998000000003</v>
      </c>
      <c r="E170" s="2">
        <v>41.09</v>
      </c>
      <c r="F170" s="2">
        <v>35.245037000000004</v>
      </c>
      <c r="G170" s="2" t="s">
        <v>175</v>
      </c>
    </row>
    <row r="171" spans="1:7">
      <c r="A171" s="5">
        <v>41639</v>
      </c>
      <c r="B171" s="2">
        <v>41.130001</v>
      </c>
      <c r="C171" s="2">
        <v>41.389999000000003</v>
      </c>
      <c r="D171" s="2">
        <v>40.98</v>
      </c>
      <c r="E171" s="2">
        <v>41.310001</v>
      </c>
      <c r="F171" s="2">
        <v>35.433745999999999</v>
      </c>
      <c r="G171" s="2" t="s">
        <v>176</v>
      </c>
    </row>
    <row r="172" spans="1:7">
      <c r="A172" s="5">
        <v>41641</v>
      </c>
      <c r="B172" s="2">
        <v>41.119999</v>
      </c>
      <c r="C172" s="2">
        <v>41.23</v>
      </c>
      <c r="D172" s="2">
        <v>40.509998000000003</v>
      </c>
      <c r="E172" s="2">
        <v>40.659999999999997</v>
      </c>
      <c r="F172" s="2">
        <v>34.876201999999999</v>
      </c>
      <c r="G172" s="2" t="s">
        <v>177</v>
      </c>
    </row>
    <row r="173" spans="1:7">
      <c r="A173" s="5">
        <v>41642</v>
      </c>
      <c r="B173" s="2">
        <v>40.68</v>
      </c>
      <c r="C173" s="2">
        <v>40.729999999999997</v>
      </c>
      <c r="D173" s="2">
        <v>40.349997999999999</v>
      </c>
      <c r="E173" s="2">
        <v>40.459999000000003</v>
      </c>
      <c r="F173" s="2">
        <v>34.704650999999998</v>
      </c>
      <c r="G173" s="2" t="s">
        <v>178</v>
      </c>
    </row>
    <row r="174" spans="1:7">
      <c r="A174" s="5">
        <v>41645</v>
      </c>
      <c r="B174" s="2">
        <v>40.479999999999997</v>
      </c>
      <c r="C174" s="2">
        <v>40.590000000000003</v>
      </c>
      <c r="D174" s="2">
        <v>40.159999999999997</v>
      </c>
      <c r="E174" s="2">
        <v>40.270000000000003</v>
      </c>
      <c r="F174" s="2">
        <v>34.541679000000002</v>
      </c>
      <c r="G174" s="2" t="s">
        <v>179</v>
      </c>
    </row>
    <row r="175" spans="1:7">
      <c r="A175" s="5">
        <v>41646</v>
      </c>
      <c r="B175" s="2">
        <v>40.479999999999997</v>
      </c>
      <c r="C175" s="2">
        <v>40.720001000000003</v>
      </c>
      <c r="D175" s="2">
        <v>40.290000999999997</v>
      </c>
      <c r="E175" s="2">
        <v>40.389999000000003</v>
      </c>
      <c r="F175" s="2">
        <v>34.644607999999998</v>
      </c>
      <c r="G175" s="2" t="s">
        <v>180</v>
      </c>
    </row>
    <row r="176" spans="1:7">
      <c r="A176" s="5">
        <v>41647</v>
      </c>
      <c r="B176" s="2">
        <v>40.439999</v>
      </c>
      <c r="C176" s="2">
        <v>40.439999</v>
      </c>
      <c r="D176" s="2">
        <v>39.830002</v>
      </c>
      <c r="E176" s="2">
        <v>39.939999</v>
      </c>
      <c r="F176" s="2">
        <v>34.258617000000001</v>
      </c>
      <c r="G176" s="2" t="s">
        <v>181</v>
      </c>
    </row>
    <row r="177" spans="1:7">
      <c r="A177" s="5">
        <v>41648</v>
      </c>
      <c r="B177" s="2">
        <v>39.950001</v>
      </c>
      <c r="C177" s="2">
        <v>40</v>
      </c>
      <c r="D177" s="2">
        <v>39.520000000000003</v>
      </c>
      <c r="E177" s="2">
        <v>39.729999999999997</v>
      </c>
      <c r="F177" s="2">
        <v>34.078491</v>
      </c>
      <c r="G177" s="2" t="s">
        <v>182</v>
      </c>
    </row>
    <row r="178" spans="1:7">
      <c r="A178" s="5">
        <v>41649</v>
      </c>
      <c r="B178" s="2">
        <v>39.959999000000003</v>
      </c>
      <c r="C178" s="2">
        <v>40.290000999999997</v>
      </c>
      <c r="D178" s="2">
        <v>39.900002000000001</v>
      </c>
      <c r="E178" s="2">
        <v>40.130001</v>
      </c>
      <c r="F178" s="2">
        <v>34.421593000000001</v>
      </c>
      <c r="G178" s="2" t="s">
        <v>183</v>
      </c>
    </row>
    <row r="179" spans="1:7">
      <c r="A179" s="5">
        <v>41652</v>
      </c>
      <c r="B179" s="2">
        <v>40</v>
      </c>
      <c r="C179" s="2">
        <v>40.130001</v>
      </c>
      <c r="D179" s="2">
        <v>39.5</v>
      </c>
      <c r="E179" s="2">
        <v>39.529998999999997</v>
      </c>
      <c r="F179" s="2">
        <v>33.906948</v>
      </c>
      <c r="G179" s="2" t="s">
        <v>184</v>
      </c>
    </row>
    <row r="180" spans="1:7">
      <c r="A180" s="5">
        <v>41653</v>
      </c>
      <c r="B180" s="2">
        <v>39.639999000000003</v>
      </c>
      <c r="C180" s="2">
        <v>39.919998</v>
      </c>
      <c r="D180" s="2">
        <v>39.580002</v>
      </c>
      <c r="E180" s="2">
        <v>39.689999</v>
      </c>
      <c r="F180" s="2">
        <v>34.044186000000003</v>
      </c>
      <c r="G180" s="2" t="s">
        <v>185</v>
      </c>
    </row>
    <row r="181" spans="1:7">
      <c r="A181" s="5">
        <v>41654</v>
      </c>
      <c r="B181" s="2">
        <v>39.830002</v>
      </c>
      <c r="C181" s="2">
        <v>39.939999</v>
      </c>
      <c r="D181" s="2">
        <v>39.580002</v>
      </c>
      <c r="E181" s="2">
        <v>39.759998000000003</v>
      </c>
      <c r="F181" s="2">
        <v>34.104218000000003</v>
      </c>
      <c r="G181" s="2" t="s">
        <v>186</v>
      </c>
    </row>
    <row r="182" spans="1:7">
      <c r="A182" s="5">
        <v>41655</v>
      </c>
      <c r="B182" s="2">
        <v>39.779998999999997</v>
      </c>
      <c r="C182" s="2">
        <v>39.82</v>
      </c>
      <c r="D182" s="2">
        <v>39.580002</v>
      </c>
      <c r="E182" s="2">
        <v>39.709999000000003</v>
      </c>
      <c r="F182" s="2">
        <v>34.061343999999998</v>
      </c>
      <c r="G182" s="2" t="s">
        <v>187</v>
      </c>
    </row>
    <row r="183" spans="1:7">
      <c r="A183" s="5">
        <v>41656</v>
      </c>
      <c r="B183" s="2">
        <v>39.720001000000003</v>
      </c>
      <c r="C183" s="2">
        <v>39.75</v>
      </c>
      <c r="D183" s="2">
        <v>39.279998999999997</v>
      </c>
      <c r="E183" s="2">
        <v>39.279998999999997</v>
      </c>
      <c r="F183" s="2">
        <v>33.692501</v>
      </c>
      <c r="G183" s="2" t="s">
        <v>188</v>
      </c>
    </row>
    <row r="184" spans="1:7">
      <c r="A184" s="5">
        <v>41660</v>
      </c>
      <c r="B184" s="2">
        <v>39.639999000000003</v>
      </c>
      <c r="C184" s="2">
        <v>39.919998</v>
      </c>
      <c r="D184" s="2">
        <v>39.529998999999997</v>
      </c>
      <c r="E184" s="2">
        <v>39.919998</v>
      </c>
      <c r="F184" s="2">
        <v>34.241458999999999</v>
      </c>
      <c r="G184" s="2" t="s">
        <v>189</v>
      </c>
    </row>
    <row r="185" spans="1:7">
      <c r="A185" s="5">
        <v>41661</v>
      </c>
      <c r="B185" s="2">
        <v>39.990001999999997</v>
      </c>
      <c r="C185" s="2">
        <v>40.090000000000003</v>
      </c>
      <c r="D185" s="2">
        <v>39.75</v>
      </c>
      <c r="E185" s="2">
        <v>39.900002000000001</v>
      </c>
      <c r="F185" s="2">
        <v>34.224303999999997</v>
      </c>
      <c r="G185" s="2" t="s">
        <v>190</v>
      </c>
    </row>
    <row r="186" spans="1:7">
      <c r="A186" s="5">
        <v>41662</v>
      </c>
      <c r="B186" s="2">
        <v>39.610000999999997</v>
      </c>
      <c r="C186" s="2">
        <v>39.639999000000003</v>
      </c>
      <c r="D186" s="2">
        <v>39.119999</v>
      </c>
      <c r="E186" s="2">
        <v>39.240001999999997</v>
      </c>
      <c r="F186" s="2">
        <v>33.658199000000003</v>
      </c>
      <c r="G186" s="2" t="s">
        <v>191</v>
      </c>
    </row>
    <row r="187" spans="1:7">
      <c r="A187" s="5">
        <v>41663</v>
      </c>
      <c r="B187" s="2">
        <v>39.080002</v>
      </c>
      <c r="C187" s="2">
        <v>39.25</v>
      </c>
      <c r="D187" s="2">
        <v>38.82</v>
      </c>
      <c r="E187" s="2">
        <v>38.840000000000003</v>
      </c>
      <c r="F187" s="2">
        <v>33.315089999999998</v>
      </c>
      <c r="G187" s="2" t="s">
        <v>192</v>
      </c>
    </row>
    <row r="188" spans="1:7">
      <c r="A188" s="5">
        <v>41666</v>
      </c>
      <c r="B188" s="2">
        <v>38.82</v>
      </c>
      <c r="C188" s="2">
        <v>38.979999999999997</v>
      </c>
      <c r="D188" s="2">
        <v>38.709999000000003</v>
      </c>
      <c r="E188" s="2">
        <v>38.729999999999997</v>
      </c>
      <c r="F188" s="2">
        <v>33.220737</v>
      </c>
      <c r="G188" s="2" t="s">
        <v>193</v>
      </c>
    </row>
    <row r="189" spans="1:7">
      <c r="A189" s="5">
        <v>41667</v>
      </c>
      <c r="B189" s="2">
        <v>38.770000000000003</v>
      </c>
      <c r="C189" s="2">
        <v>39.080002</v>
      </c>
      <c r="D189" s="2">
        <v>38.619999</v>
      </c>
      <c r="E189" s="2">
        <v>38.869999</v>
      </c>
      <c r="F189" s="2">
        <v>33.340823999999998</v>
      </c>
      <c r="G189" s="2" t="s">
        <v>194</v>
      </c>
    </row>
    <row r="190" spans="1:7">
      <c r="A190" s="5">
        <v>41668</v>
      </c>
      <c r="B190" s="2">
        <v>38.57</v>
      </c>
      <c r="C190" s="2">
        <v>38.57</v>
      </c>
      <c r="D190" s="2">
        <v>37.82</v>
      </c>
      <c r="E190" s="2">
        <v>37.900002000000001</v>
      </c>
      <c r="F190" s="2">
        <v>32.508811999999999</v>
      </c>
      <c r="G190" s="2" t="s">
        <v>195</v>
      </c>
    </row>
    <row r="191" spans="1:7">
      <c r="A191" s="5">
        <v>41669</v>
      </c>
      <c r="B191" s="2">
        <v>38</v>
      </c>
      <c r="C191" s="2">
        <v>38.409999999999997</v>
      </c>
      <c r="D191" s="2">
        <v>38</v>
      </c>
      <c r="E191" s="2">
        <v>38.169998</v>
      </c>
      <c r="F191" s="2">
        <v>32.740397999999999</v>
      </c>
      <c r="G191" s="2" t="s">
        <v>196</v>
      </c>
    </row>
    <row r="192" spans="1:7">
      <c r="A192" s="5">
        <v>41670</v>
      </c>
      <c r="B192" s="2">
        <v>37.950001</v>
      </c>
      <c r="C192" s="2">
        <v>38.159999999999997</v>
      </c>
      <c r="D192" s="2">
        <v>37.720001000000003</v>
      </c>
      <c r="E192" s="2">
        <v>37.82</v>
      </c>
      <c r="F192" s="2">
        <v>32.440185999999997</v>
      </c>
      <c r="G192" s="2" t="s">
        <v>197</v>
      </c>
    </row>
    <row r="193" spans="1:7">
      <c r="A193" s="5">
        <v>41673</v>
      </c>
      <c r="B193" s="2">
        <v>38.020000000000003</v>
      </c>
      <c r="C193" s="2">
        <v>38.020000000000003</v>
      </c>
      <c r="D193" s="2">
        <v>37.099997999999999</v>
      </c>
      <c r="E193" s="2">
        <v>37.200001</v>
      </c>
      <c r="F193" s="2">
        <v>31.908379</v>
      </c>
      <c r="G193" s="2" t="s">
        <v>198</v>
      </c>
    </row>
    <row r="194" spans="1:7">
      <c r="A194" s="5">
        <v>41674</v>
      </c>
      <c r="B194" s="2">
        <v>37.439999</v>
      </c>
      <c r="C194" s="2">
        <v>37.549999</v>
      </c>
      <c r="D194" s="2">
        <v>37.209999000000003</v>
      </c>
      <c r="E194" s="2">
        <v>37.479999999999997</v>
      </c>
      <c r="F194" s="2">
        <v>32.148552000000002</v>
      </c>
      <c r="G194" s="2" t="s">
        <v>199</v>
      </c>
    </row>
    <row r="195" spans="1:7">
      <c r="A195" s="5">
        <v>41675</v>
      </c>
      <c r="B195" s="2">
        <v>37.490001999999997</v>
      </c>
      <c r="C195" s="2">
        <v>37.720001000000003</v>
      </c>
      <c r="D195" s="2">
        <v>37.380001</v>
      </c>
      <c r="E195" s="2">
        <v>37.610000999999997</v>
      </c>
      <c r="F195" s="2">
        <v>32.260063000000002</v>
      </c>
      <c r="G195" s="2" t="s">
        <v>200</v>
      </c>
    </row>
    <row r="196" spans="1:7">
      <c r="A196" s="5">
        <v>41676</v>
      </c>
      <c r="B196" s="2">
        <v>38.759998000000003</v>
      </c>
      <c r="C196" s="2">
        <v>38.939999</v>
      </c>
      <c r="D196" s="2">
        <v>37.919998</v>
      </c>
      <c r="E196" s="2">
        <v>38.029998999999997</v>
      </c>
      <c r="F196" s="2">
        <v>32.620319000000002</v>
      </c>
      <c r="G196" s="2" t="s">
        <v>201</v>
      </c>
    </row>
    <row r="197" spans="1:7">
      <c r="A197" s="5">
        <v>41677</v>
      </c>
      <c r="B197" s="2">
        <v>38.169998</v>
      </c>
      <c r="C197" s="2">
        <v>38.349997999999999</v>
      </c>
      <c r="D197" s="2">
        <v>37.869999</v>
      </c>
      <c r="E197" s="2">
        <v>37.950001</v>
      </c>
      <c r="F197" s="2">
        <v>32.551701000000001</v>
      </c>
      <c r="G197" s="2" t="s">
        <v>202</v>
      </c>
    </row>
    <row r="198" spans="1:7">
      <c r="A198" s="5">
        <v>41680</v>
      </c>
      <c r="B198" s="2">
        <v>38.07</v>
      </c>
      <c r="C198" s="2">
        <v>38.619999</v>
      </c>
      <c r="D198" s="2">
        <v>37.840000000000003</v>
      </c>
      <c r="E198" s="2">
        <v>38.57</v>
      </c>
      <c r="F198" s="2">
        <v>33.083500000000001</v>
      </c>
      <c r="G198" s="2" t="s">
        <v>203</v>
      </c>
    </row>
    <row r="199" spans="1:7">
      <c r="A199" s="5">
        <v>41681</v>
      </c>
      <c r="B199" s="2">
        <v>38.669998</v>
      </c>
      <c r="C199" s="2">
        <v>38.779998999999997</v>
      </c>
      <c r="D199" s="2">
        <v>38.509998000000003</v>
      </c>
      <c r="E199" s="2">
        <v>38.639999000000003</v>
      </c>
      <c r="F199" s="2">
        <v>33.143546999999998</v>
      </c>
      <c r="G199" s="2" t="s">
        <v>204</v>
      </c>
    </row>
    <row r="200" spans="1:7">
      <c r="A200" s="5">
        <v>41682</v>
      </c>
      <c r="B200" s="2">
        <v>38.849997999999999</v>
      </c>
      <c r="C200" s="2">
        <v>38.919998</v>
      </c>
      <c r="D200" s="2">
        <v>38.400002000000001</v>
      </c>
      <c r="E200" s="2">
        <v>38.509998000000003</v>
      </c>
      <c r="F200" s="2">
        <v>33.032035999999998</v>
      </c>
      <c r="G200" s="2" t="s">
        <v>205</v>
      </c>
    </row>
    <row r="201" spans="1:7">
      <c r="A201" s="5">
        <v>41683</v>
      </c>
      <c r="B201" s="2">
        <v>38.130001</v>
      </c>
      <c r="C201" s="2">
        <v>38.759998000000003</v>
      </c>
      <c r="D201" s="2">
        <v>38.130001</v>
      </c>
      <c r="E201" s="2">
        <v>38.650002000000001</v>
      </c>
      <c r="F201" s="2">
        <v>33.152126000000003</v>
      </c>
      <c r="G201" s="2" t="s">
        <v>206</v>
      </c>
    </row>
    <row r="202" spans="1:7">
      <c r="A202" s="5">
        <v>41684</v>
      </c>
      <c r="B202" s="2">
        <v>38.599997999999999</v>
      </c>
      <c r="C202" s="2">
        <v>39.020000000000003</v>
      </c>
      <c r="D202" s="2">
        <v>38.270000000000003</v>
      </c>
      <c r="E202" s="2">
        <v>38.93</v>
      </c>
      <c r="F202" s="2">
        <v>33.392288000000001</v>
      </c>
      <c r="G202" s="2" t="s">
        <v>207</v>
      </c>
    </row>
    <row r="203" spans="1:7">
      <c r="A203" s="5">
        <v>41688</v>
      </c>
      <c r="B203" s="2">
        <v>37.979999999999997</v>
      </c>
      <c r="C203" s="2">
        <v>38.110000999999997</v>
      </c>
      <c r="D203" s="2">
        <v>37.259998000000003</v>
      </c>
      <c r="E203" s="2">
        <v>37.470001000000003</v>
      </c>
      <c r="F203" s="2">
        <v>32.139972999999998</v>
      </c>
      <c r="G203" s="2" t="s">
        <v>208</v>
      </c>
    </row>
    <row r="204" spans="1:7">
      <c r="A204" s="5">
        <v>41689</v>
      </c>
      <c r="B204" s="2">
        <v>37.5</v>
      </c>
      <c r="C204" s="2">
        <v>37.599997999999999</v>
      </c>
      <c r="D204" s="2">
        <v>37.049999</v>
      </c>
      <c r="E204" s="2">
        <v>37.099997999999999</v>
      </c>
      <c r="F204" s="2">
        <v>31.822604999999999</v>
      </c>
      <c r="G204" s="2" t="s">
        <v>209</v>
      </c>
    </row>
    <row r="205" spans="1:7">
      <c r="A205" s="5">
        <v>41690</v>
      </c>
      <c r="B205" s="2">
        <v>37.060001</v>
      </c>
      <c r="C205" s="2">
        <v>37.520000000000003</v>
      </c>
      <c r="D205" s="2">
        <v>36.889999000000003</v>
      </c>
      <c r="E205" s="2">
        <v>37.299999</v>
      </c>
      <c r="F205" s="2">
        <v>31.994156</v>
      </c>
      <c r="G205" s="2" t="s">
        <v>210</v>
      </c>
    </row>
    <row r="206" spans="1:7">
      <c r="A206" s="5">
        <v>41691</v>
      </c>
      <c r="B206" s="2">
        <v>37.590000000000003</v>
      </c>
      <c r="C206" s="2">
        <v>37.619999</v>
      </c>
      <c r="D206" s="2">
        <v>37.139999000000003</v>
      </c>
      <c r="E206" s="2">
        <v>37.18</v>
      </c>
      <c r="F206" s="2">
        <v>31.891231999999999</v>
      </c>
      <c r="G206" s="2" t="s">
        <v>211</v>
      </c>
    </row>
    <row r="207" spans="1:7">
      <c r="A207" s="5">
        <v>41694</v>
      </c>
      <c r="B207" s="2">
        <v>37.299999</v>
      </c>
      <c r="C207" s="2">
        <v>37.599997999999999</v>
      </c>
      <c r="D207" s="2">
        <v>37.220001000000003</v>
      </c>
      <c r="E207" s="2">
        <v>37.5</v>
      </c>
      <c r="F207" s="2">
        <v>32.165709999999997</v>
      </c>
      <c r="G207" s="2" t="s">
        <v>212</v>
      </c>
    </row>
    <row r="208" spans="1:7">
      <c r="A208" s="5">
        <v>41695</v>
      </c>
      <c r="B208" s="2">
        <v>37.630001</v>
      </c>
      <c r="C208" s="2">
        <v>37.939999</v>
      </c>
      <c r="D208" s="2">
        <v>37.5</v>
      </c>
      <c r="E208" s="2">
        <v>37.770000000000003</v>
      </c>
      <c r="F208" s="2">
        <v>32.397297000000002</v>
      </c>
      <c r="G208" s="2" t="s">
        <v>213</v>
      </c>
    </row>
    <row r="209" spans="1:7">
      <c r="A209" s="5">
        <v>41696</v>
      </c>
      <c r="B209" s="2">
        <v>37.900002000000001</v>
      </c>
      <c r="C209" s="2">
        <v>37.939999</v>
      </c>
      <c r="D209" s="2">
        <v>37.720001000000003</v>
      </c>
      <c r="E209" s="2">
        <v>37.869999</v>
      </c>
      <c r="F209" s="2">
        <v>32.483063000000001</v>
      </c>
      <c r="G209" s="2" t="s">
        <v>214</v>
      </c>
    </row>
    <row r="210" spans="1:7">
      <c r="A210" s="5">
        <v>41697</v>
      </c>
      <c r="B210" s="2">
        <v>37.840000000000003</v>
      </c>
      <c r="C210" s="2">
        <v>38.110000999999997</v>
      </c>
      <c r="D210" s="2">
        <v>37.799999</v>
      </c>
      <c r="E210" s="2">
        <v>38.07</v>
      </c>
      <c r="F210" s="2">
        <v>32.654620999999999</v>
      </c>
      <c r="G210" s="2" t="s">
        <v>215</v>
      </c>
    </row>
    <row r="211" spans="1:7">
      <c r="A211" s="5">
        <v>41698</v>
      </c>
      <c r="B211" s="2">
        <v>38.080002</v>
      </c>
      <c r="C211" s="2">
        <v>38.389999000000003</v>
      </c>
      <c r="D211" s="2">
        <v>38.040000999999997</v>
      </c>
      <c r="E211" s="2">
        <v>38.200001</v>
      </c>
      <c r="F211" s="2">
        <v>32.766131999999999</v>
      </c>
      <c r="G211" s="2" t="s">
        <v>216</v>
      </c>
    </row>
    <row r="212" spans="1:7">
      <c r="A212" s="5">
        <v>41701</v>
      </c>
      <c r="B212" s="2">
        <v>37.880001</v>
      </c>
      <c r="C212" s="2">
        <v>38.159999999999997</v>
      </c>
      <c r="D212" s="2">
        <v>37.849997999999999</v>
      </c>
      <c r="E212" s="2">
        <v>38.119999</v>
      </c>
      <c r="F212" s="2">
        <v>32.697513999999998</v>
      </c>
      <c r="G212" s="2" t="s">
        <v>217</v>
      </c>
    </row>
    <row r="213" spans="1:7">
      <c r="A213" s="5">
        <v>41702</v>
      </c>
      <c r="B213" s="2">
        <v>38.340000000000003</v>
      </c>
      <c r="C213" s="2">
        <v>38.389999000000003</v>
      </c>
      <c r="D213" s="2">
        <v>38.229999999999997</v>
      </c>
      <c r="E213" s="2">
        <v>38.310001</v>
      </c>
      <c r="F213" s="2">
        <v>32.860484999999997</v>
      </c>
      <c r="G213" s="2" t="s">
        <v>218</v>
      </c>
    </row>
    <row r="214" spans="1:7">
      <c r="A214" s="5">
        <v>41703</v>
      </c>
      <c r="B214" s="2">
        <v>38.419998</v>
      </c>
      <c r="C214" s="2">
        <v>38.450001</v>
      </c>
      <c r="D214" s="2">
        <v>38.25</v>
      </c>
      <c r="E214" s="2">
        <v>38.349997999999999</v>
      </c>
      <c r="F214" s="2">
        <v>32.894787000000001</v>
      </c>
      <c r="G214" s="2" t="s">
        <v>219</v>
      </c>
    </row>
    <row r="215" spans="1:7">
      <c r="A215" s="5">
        <v>41704</v>
      </c>
      <c r="B215" s="2">
        <v>38.400002000000001</v>
      </c>
      <c r="C215" s="2">
        <v>38.549999</v>
      </c>
      <c r="D215" s="2">
        <v>38.270000000000003</v>
      </c>
      <c r="E215" s="2">
        <v>38.470001000000003</v>
      </c>
      <c r="F215" s="2">
        <v>32.997718999999996</v>
      </c>
      <c r="G215" s="2" t="s">
        <v>220</v>
      </c>
    </row>
    <row r="216" spans="1:7">
      <c r="A216" s="5">
        <v>41705</v>
      </c>
      <c r="B216" s="2">
        <v>38.560001</v>
      </c>
      <c r="C216" s="2">
        <v>38.610000999999997</v>
      </c>
      <c r="D216" s="2">
        <v>38.360000999999997</v>
      </c>
      <c r="E216" s="2">
        <v>38.549999</v>
      </c>
      <c r="F216" s="2">
        <v>33.066349000000002</v>
      </c>
      <c r="G216" s="2" t="s">
        <v>221</v>
      </c>
    </row>
    <row r="217" spans="1:7">
      <c r="A217" s="5">
        <v>41708</v>
      </c>
      <c r="B217" s="2">
        <v>38.549999</v>
      </c>
      <c r="C217" s="2">
        <v>38.650002000000001</v>
      </c>
      <c r="D217" s="2">
        <v>38.439999</v>
      </c>
      <c r="E217" s="2">
        <v>38.650002000000001</v>
      </c>
      <c r="F217" s="2">
        <v>33.152126000000003</v>
      </c>
      <c r="G217" s="2" t="s">
        <v>222</v>
      </c>
    </row>
    <row r="218" spans="1:7">
      <c r="A218" s="5">
        <v>41709</v>
      </c>
      <c r="B218" s="2">
        <v>38.840000000000003</v>
      </c>
      <c r="C218" s="2">
        <v>38.840000000000003</v>
      </c>
      <c r="D218" s="2">
        <v>38.540000999999997</v>
      </c>
      <c r="E218" s="2">
        <v>38.799999</v>
      </c>
      <c r="F218" s="2">
        <v>33.280788000000001</v>
      </c>
      <c r="G218" s="2" t="s">
        <v>223</v>
      </c>
    </row>
    <row r="219" spans="1:7">
      <c r="A219" s="5">
        <v>41710</v>
      </c>
      <c r="B219" s="2">
        <v>38.270000000000003</v>
      </c>
      <c r="C219" s="2">
        <v>38.5</v>
      </c>
      <c r="D219" s="2">
        <v>38.209999000000003</v>
      </c>
      <c r="E219" s="2">
        <v>38.470001000000003</v>
      </c>
      <c r="F219" s="2">
        <v>33.259163000000001</v>
      </c>
      <c r="G219" s="2" t="s">
        <v>224</v>
      </c>
    </row>
    <row r="220" spans="1:7">
      <c r="A220" s="5">
        <v>41711</v>
      </c>
      <c r="B220" s="2">
        <v>38.450001</v>
      </c>
      <c r="C220" s="2">
        <v>38.490001999999997</v>
      </c>
      <c r="D220" s="2">
        <v>37.919998</v>
      </c>
      <c r="E220" s="2">
        <v>37.970001000000003</v>
      </c>
      <c r="F220" s="2">
        <v>32.826897000000002</v>
      </c>
      <c r="G220" s="2" t="s">
        <v>225</v>
      </c>
    </row>
    <row r="221" spans="1:7">
      <c r="A221" s="5">
        <v>41712</v>
      </c>
      <c r="B221" s="2">
        <v>37.950001</v>
      </c>
      <c r="C221" s="2">
        <v>38.32</v>
      </c>
      <c r="D221" s="2">
        <v>37.880001</v>
      </c>
      <c r="E221" s="2">
        <v>38.169998</v>
      </c>
      <c r="F221" s="2">
        <v>32.999805000000002</v>
      </c>
      <c r="G221" s="2" t="s">
        <v>226</v>
      </c>
    </row>
    <row r="222" spans="1:7">
      <c r="A222" s="5">
        <v>41715</v>
      </c>
      <c r="B222" s="2">
        <v>38.169998</v>
      </c>
      <c r="C222" s="2">
        <v>38.369999</v>
      </c>
      <c r="D222" s="2">
        <v>38.049999</v>
      </c>
      <c r="E222" s="2">
        <v>38.270000000000003</v>
      </c>
      <c r="F222" s="2">
        <v>33.086261999999998</v>
      </c>
      <c r="G222" s="2" t="s">
        <v>227</v>
      </c>
    </row>
    <row r="223" spans="1:7">
      <c r="A223" s="5">
        <v>41716</v>
      </c>
      <c r="B223" s="2">
        <v>38.270000000000003</v>
      </c>
      <c r="C223" s="2">
        <v>38.459999000000003</v>
      </c>
      <c r="D223" s="2">
        <v>38.139999000000003</v>
      </c>
      <c r="E223" s="2">
        <v>38.400002000000001</v>
      </c>
      <c r="F223" s="2">
        <v>33.198658000000002</v>
      </c>
      <c r="G223" s="2" t="s">
        <v>228</v>
      </c>
    </row>
    <row r="224" spans="1:7">
      <c r="A224" s="5">
        <v>41717</v>
      </c>
      <c r="B224" s="2">
        <v>38.360000999999997</v>
      </c>
      <c r="C224" s="2">
        <v>38.590000000000003</v>
      </c>
      <c r="D224" s="2">
        <v>38.099997999999999</v>
      </c>
      <c r="E224" s="2">
        <v>38.139999000000003</v>
      </c>
      <c r="F224" s="2">
        <v>32.973877000000002</v>
      </c>
      <c r="G224" s="2" t="s">
        <v>229</v>
      </c>
    </row>
    <row r="225" spans="1:7">
      <c r="A225" s="5">
        <v>41718</v>
      </c>
      <c r="B225" s="2">
        <v>38.110000999999997</v>
      </c>
      <c r="C225" s="2">
        <v>38.470001000000003</v>
      </c>
      <c r="D225" s="2">
        <v>37.950001</v>
      </c>
      <c r="E225" s="2">
        <v>38.450001</v>
      </c>
      <c r="F225" s="2">
        <v>33.241886000000001</v>
      </c>
      <c r="G225" s="2" t="s">
        <v>230</v>
      </c>
    </row>
    <row r="226" spans="1:7">
      <c r="A226" s="5">
        <v>41719</v>
      </c>
      <c r="B226" s="2">
        <v>38.779998999999997</v>
      </c>
      <c r="C226" s="2">
        <v>38.830002</v>
      </c>
      <c r="D226" s="2">
        <v>38.279998999999997</v>
      </c>
      <c r="E226" s="2">
        <v>38.439999</v>
      </c>
      <c r="F226" s="2">
        <v>33.233238</v>
      </c>
      <c r="G226" s="2" t="s">
        <v>231</v>
      </c>
    </row>
    <row r="227" spans="1:7">
      <c r="A227" s="5">
        <v>41722</v>
      </c>
      <c r="B227" s="2">
        <v>38.479999999999997</v>
      </c>
      <c r="C227" s="2">
        <v>38.529998999999997</v>
      </c>
      <c r="D227" s="2">
        <v>38.209999000000003</v>
      </c>
      <c r="E227" s="2">
        <v>38.400002000000001</v>
      </c>
      <c r="F227" s="2">
        <v>33.198658000000002</v>
      </c>
      <c r="G227" s="2" t="s">
        <v>232</v>
      </c>
    </row>
    <row r="228" spans="1:7">
      <c r="A228" s="5">
        <v>41723</v>
      </c>
      <c r="B228" s="2">
        <v>38.490001999999997</v>
      </c>
      <c r="C228" s="2">
        <v>38.799999</v>
      </c>
      <c r="D228" s="2">
        <v>38.459999000000003</v>
      </c>
      <c r="E228" s="2">
        <v>38.619999</v>
      </c>
      <c r="F228" s="2">
        <v>33.388855</v>
      </c>
      <c r="G228" s="2" t="s">
        <v>233</v>
      </c>
    </row>
    <row r="229" spans="1:7">
      <c r="A229" s="5">
        <v>41724</v>
      </c>
      <c r="B229" s="2">
        <v>38.689999</v>
      </c>
      <c r="C229" s="2">
        <v>38.939999</v>
      </c>
      <c r="D229" s="2">
        <v>38.610000999999997</v>
      </c>
      <c r="E229" s="2">
        <v>38.610000999999997</v>
      </c>
      <c r="F229" s="2">
        <v>33.380211000000003</v>
      </c>
      <c r="G229" s="2" t="s">
        <v>234</v>
      </c>
    </row>
    <row r="230" spans="1:7">
      <c r="A230" s="5">
        <v>41725</v>
      </c>
      <c r="B230" s="2">
        <v>38.509998000000003</v>
      </c>
      <c r="C230" s="2">
        <v>39</v>
      </c>
      <c r="D230" s="2">
        <v>38.479999999999997</v>
      </c>
      <c r="E230" s="2">
        <v>38.82</v>
      </c>
      <c r="F230" s="2">
        <v>33.561768000000001</v>
      </c>
      <c r="G230" s="2" t="s">
        <v>235</v>
      </c>
    </row>
    <row r="231" spans="1:7">
      <c r="A231" s="5">
        <v>41726</v>
      </c>
      <c r="B231" s="2">
        <v>38.889999000000003</v>
      </c>
      <c r="C231" s="2">
        <v>39.029998999999997</v>
      </c>
      <c r="D231" s="2">
        <v>38.82</v>
      </c>
      <c r="E231" s="2">
        <v>38.950001</v>
      </c>
      <c r="F231" s="2">
        <v>33.674151999999999</v>
      </c>
      <c r="G231" s="2" t="s">
        <v>236</v>
      </c>
    </row>
    <row r="232" spans="1:7">
      <c r="A232" s="5">
        <v>41729</v>
      </c>
      <c r="B232" s="2">
        <v>38.990001999999997</v>
      </c>
      <c r="C232" s="2">
        <v>39.029998999999997</v>
      </c>
      <c r="D232" s="2">
        <v>38.459999000000003</v>
      </c>
      <c r="E232" s="2">
        <v>38.659999999999997</v>
      </c>
      <c r="F232" s="2">
        <v>33.423434999999998</v>
      </c>
      <c r="G232" s="2" t="s">
        <v>237</v>
      </c>
    </row>
    <row r="233" spans="1:7">
      <c r="A233" s="5">
        <v>41730</v>
      </c>
      <c r="B233" s="2">
        <v>38.529998999999997</v>
      </c>
      <c r="C233" s="2">
        <v>38.889999000000003</v>
      </c>
      <c r="D233" s="2">
        <v>38.310001</v>
      </c>
      <c r="E233" s="2">
        <v>38.409999999999997</v>
      </c>
      <c r="F233" s="2">
        <v>33.207290999999998</v>
      </c>
      <c r="G233" s="2" t="s">
        <v>238</v>
      </c>
    </row>
    <row r="234" spans="1:7">
      <c r="A234" s="5">
        <v>41731</v>
      </c>
      <c r="B234" s="2">
        <v>38.490001999999997</v>
      </c>
      <c r="C234" s="2">
        <v>38.540000999999997</v>
      </c>
      <c r="D234" s="2">
        <v>38.299999</v>
      </c>
      <c r="E234" s="2">
        <v>38.330002</v>
      </c>
      <c r="F234" s="2">
        <v>33.138142000000002</v>
      </c>
      <c r="G234" s="2" t="s">
        <v>239</v>
      </c>
    </row>
    <row r="235" spans="1:7">
      <c r="A235" s="5">
        <v>41732</v>
      </c>
      <c r="B235" s="2">
        <v>38.389999000000003</v>
      </c>
      <c r="C235" s="2">
        <v>38.490001999999997</v>
      </c>
      <c r="D235" s="2">
        <v>38.040000999999997</v>
      </c>
      <c r="E235" s="2">
        <v>38.07</v>
      </c>
      <c r="F235" s="2">
        <v>32.913353000000001</v>
      </c>
      <c r="G235" s="2" t="s">
        <v>240</v>
      </c>
    </row>
    <row r="236" spans="1:7">
      <c r="A236" s="5">
        <v>41733</v>
      </c>
      <c r="B236" s="2">
        <v>38.240001999999997</v>
      </c>
      <c r="C236" s="2">
        <v>38.479999999999997</v>
      </c>
      <c r="D236" s="2">
        <v>38.139999000000003</v>
      </c>
      <c r="E236" s="2">
        <v>38.220001000000003</v>
      </c>
      <c r="F236" s="2">
        <v>33.043030000000002</v>
      </c>
      <c r="G236" s="2" t="s">
        <v>241</v>
      </c>
    </row>
    <row r="237" spans="1:7">
      <c r="A237" s="5">
        <v>41736</v>
      </c>
      <c r="B237" s="2">
        <v>38.270000000000003</v>
      </c>
      <c r="C237" s="2">
        <v>38.889999000000003</v>
      </c>
      <c r="D237" s="2">
        <v>38.259998000000003</v>
      </c>
      <c r="E237" s="2">
        <v>38.619999</v>
      </c>
      <c r="F237" s="2">
        <v>33.388855</v>
      </c>
      <c r="G237" s="2" t="s">
        <v>242</v>
      </c>
    </row>
    <row r="238" spans="1:7">
      <c r="A238" s="5">
        <v>41737</v>
      </c>
      <c r="B238" s="2">
        <v>38.669998</v>
      </c>
      <c r="C238" s="2">
        <v>38.900002000000001</v>
      </c>
      <c r="D238" s="2">
        <v>38.479999999999997</v>
      </c>
      <c r="E238" s="2">
        <v>38.900002000000001</v>
      </c>
      <c r="F238" s="2">
        <v>33.630920000000003</v>
      </c>
      <c r="G238" s="2" t="s">
        <v>243</v>
      </c>
    </row>
    <row r="239" spans="1:7">
      <c r="A239" s="5">
        <v>41738</v>
      </c>
      <c r="B239" s="2">
        <v>38.840000000000003</v>
      </c>
      <c r="C239" s="2">
        <v>38.990001999999997</v>
      </c>
      <c r="D239" s="2">
        <v>38.700001</v>
      </c>
      <c r="E239" s="2">
        <v>38.990001999999997</v>
      </c>
      <c r="F239" s="2">
        <v>33.708733000000002</v>
      </c>
      <c r="G239" s="2" t="s">
        <v>244</v>
      </c>
    </row>
    <row r="240" spans="1:7">
      <c r="A240" s="5">
        <v>41739</v>
      </c>
      <c r="B240" s="2">
        <v>38.979999999999997</v>
      </c>
      <c r="C240" s="2">
        <v>39.400002000000001</v>
      </c>
      <c r="D240" s="2">
        <v>38.82</v>
      </c>
      <c r="E240" s="2">
        <v>38.889999000000003</v>
      </c>
      <c r="F240" s="2">
        <v>33.622280000000003</v>
      </c>
      <c r="G240" s="2" t="s">
        <v>245</v>
      </c>
    </row>
    <row r="241" spans="1:7">
      <c r="A241" s="5">
        <v>41740</v>
      </c>
      <c r="B241" s="2">
        <v>38.830002</v>
      </c>
      <c r="C241" s="2">
        <v>39.220001000000003</v>
      </c>
      <c r="D241" s="2">
        <v>38.57</v>
      </c>
      <c r="E241" s="2">
        <v>38.630001</v>
      </c>
      <c r="F241" s="2">
        <v>33.397491000000002</v>
      </c>
      <c r="G241" s="2" t="s">
        <v>246</v>
      </c>
    </row>
    <row r="242" spans="1:7">
      <c r="A242" s="5">
        <v>41743</v>
      </c>
      <c r="B242" s="2">
        <v>38.709999000000003</v>
      </c>
      <c r="C242" s="2">
        <v>38.799999</v>
      </c>
      <c r="D242" s="2">
        <v>38.400002000000001</v>
      </c>
      <c r="E242" s="2">
        <v>38.729999999999997</v>
      </c>
      <c r="F242" s="2">
        <v>33.483944000000001</v>
      </c>
      <c r="G242" s="2" t="s">
        <v>247</v>
      </c>
    </row>
    <row r="243" spans="1:7">
      <c r="A243" s="5">
        <v>41744</v>
      </c>
      <c r="B243" s="2">
        <v>39.830002</v>
      </c>
      <c r="C243" s="2">
        <v>40.470001000000003</v>
      </c>
      <c r="D243" s="2">
        <v>39.5</v>
      </c>
      <c r="E243" s="2">
        <v>40.18</v>
      </c>
      <c r="F243" s="2">
        <v>34.737544999999997</v>
      </c>
      <c r="G243" s="2" t="s">
        <v>248</v>
      </c>
    </row>
    <row r="244" spans="1:7">
      <c r="A244" s="5">
        <v>41745</v>
      </c>
      <c r="B244" s="2">
        <v>40.119999</v>
      </c>
      <c r="C244" s="2">
        <v>40.590000000000003</v>
      </c>
      <c r="D244" s="2">
        <v>40.119999</v>
      </c>
      <c r="E244" s="2">
        <v>40.590000000000003</v>
      </c>
      <c r="F244" s="2">
        <v>35.092010000000002</v>
      </c>
      <c r="G244" s="2" t="s">
        <v>249</v>
      </c>
    </row>
    <row r="245" spans="1:7">
      <c r="A245" s="5">
        <v>41746</v>
      </c>
      <c r="B245" s="2">
        <v>40.43</v>
      </c>
      <c r="C245" s="2">
        <v>40.720001000000003</v>
      </c>
      <c r="D245" s="2">
        <v>40.25</v>
      </c>
      <c r="E245" s="2">
        <v>40.720001000000003</v>
      </c>
      <c r="F245" s="2">
        <v>35.204407000000003</v>
      </c>
      <c r="G245" s="2" t="s">
        <v>250</v>
      </c>
    </row>
    <row r="246" spans="1:7">
      <c r="A246" s="5">
        <v>41750</v>
      </c>
      <c r="B246" s="2">
        <v>40.470001000000003</v>
      </c>
      <c r="C246" s="2">
        <v>40.759998000000003</v>
      </c>
      <c r="D246" s="2">
        <v>40.349997999999999</v>
      </c>
      <c r="E246" s="2">
        <v>40.75</v>
      </c>
      <c r="F246" s="2">
        <v>35.230339000000001</v>
      </c>
      <c r="G246" s="2" t="s">
        <v>251</v>
      </c>
    </row>
    <row r="247" spans="1:7">
      <c r="A247" s="5">
        <v>41751</v>
      </c>
      <c r="B247" s="2">
        <v>40.580002</v>
      </c>
      <c r="C247" s="2">
        <v>40.759998000000003</v>
      </c>
      <c r="D247" s="2">
        <v>40.419998</v>
      </c>
      <c r="E247" s="2">
        <v>40.709999000000003</v>
      </c>
      <c r="F247" s="2">
        <v>35.195751000000001</v>
      </c>
      <c r="G247" s="2" t="s">
        <v>252</v>
      </c>
    </row>
    <row r="248" spans="1:7">
      <c r="A248" s="5">
        <v>41752</v>
      </c>
      <c r="B248" s="2">
        <v>40.700001</v>
      </c>
      <c r="C248" s="2">
        <v>40.810001</v>
      </c>
      <c r="D248" s="2">
        <v>40.560001</v>
      </c>
      <c r="E248" s="2">
        <v>40.729999999999997</v>
      </c>
      <c r="F248" s="2">
        <v>35.213047000000003</v>
      </c>
      <c r="G248" s="2" t="s">
        <v>253</v>
      </c>
    </row>
    <row r="249" spans="1:7">
      <c r="A249" s="5">
        <v>41753</v>
      </c>
      <c r="B249" s="2">
        <v>40.700001</v>
      </c>
      <c r="C249" s="2">
        <v>40.889999000000003</v>
      </c>
      <c r="D249" s="2">
        <v>40.459999000000003</v>
      </c>
      <c r="E249" s="2">
        <v>40.700001</v>
      </c>
      <c r="F249" s="2">
        <v>35.187119000000003</v>
      </c>
      <c r="G249" s="2" t="s">
        <v>254</v>
      </c>
    </row>
    <row r="250" spans="1:7">
      <c r="A250" s="5">
        <v>41754</v>
      </c>
      <c r="B250" s="2">
        <v>40.459999000000003</v>
      </c>
      <c r="C250" s="2">
        <v>41.009998000000003</v>
      </c>
      <c r="D250" s="2">
        <v>40.439999</v>
      </c>
      <c r="E250" s="2">
        <v>41.009998000000003</v>
      </c>
      <c r="F250" s="2">
        <v>35.455120000000001</v>
      </c>
      <c r="G250" s="2" t="s">
        <v>255</v>
      </c>
    </row>
    <row r="251" spans="1:7">
      <c r="A251" s="5">
        <v>41757</v>
      </c>
      <c r="B251" s="2">
        <v>40.82</v>
      </c>
      <c r="C251" s="2">
        <v>41.279998999999997</v>
      </c>
      <c r="D251" s="2">
        <v>40.740001999999997</v>
      </c>
      <c r="E251" s="2">
        <v>41.029998999999997</v>
      </c>
      <c r="F251" s="2">
        <v>35.472411999999998</v>
      </c>
      <c r="G251" s="2" t="s">
        <v>256</v>
      </c>
    </row>
    <row r="252" spans="1:7">
      <c r="A252" s="5">
        <v>41758</v>
      </c>
      <c r="B252" s="2">
        <v>40.970001000000003</v>
      </c>
      <c r="C252" s="2">
        <v>41.029998999999997</v>
      </c>
      <c r="D252" s="2">
        <v>40.520000000000003</v>
      </c>
      <c r="E252" s="2">
        <v>40.57</v>
      </c>
      <c r="F252" s="2">
        <v>35.074717999999997</v>
      </c>
      <c r="G252" s="2" t="s">
        <v>257</v>
      </c>
    </row>
    <row r="253" spans="1:7">
      <c r="A253" s="5">
        <v>41759</v>
      </c>
      <c r="B253" s="2">
        <v>40.689999</v>
      </c>
      <c r="C253" s="2">
        <v>40.880001</v>
      </c>
      <c r="D253" s="2">
        <v>40.590000000000003</v>
      </c>
      <c r="E253" s="2">
        <v>40.790000999999997</v>
      </c>
      <c r="F253" s="2">
        <v>35.264923000000003</v>
      </c>
      <c r="G253" s="2" t="s">
        <v>258</v>
      </c>
    </row>
    <row r="254" spans="1:7">
      <c r="A254" s="5">
        <v>41760</v>
      </c>
      <c r="B254" s="2">
        <v>40.790000999999997</v>
      </c>
      <c r="C254" s="2">
        <v>40.799999</v>
      </c>
      <c r="D254" s="2">
        <v>40.259998000000003</v>
      </c>
      <c r="E254" s="2">
        <v>40.779998999999997</v>
      </c>
      <c r="F254" s="2">
        <v>35.256267999999999</v>
      </c>
      <c r="G254" s="2" t="s">
        <v>259</v>
      </c>
    </row>
    <row r="255" spans="1:7">
      <c r="A255" s="5">
        <v>41761</v>
      </c>
      <c r="B255" s="2">
        <v>40.790000999999997</v>
      </c>
      <c r="C255" s="2">
        <v>40.959999000000003</v>
      </c>
      <c r="D255" s="2">
        <v>40.630001</v>
      </c>
      <c r="E255" s="2">
        <v>40.950001</v>
      </c>
      <c r="F255" s="2">
        <v>35.403252000000002</v>
      </c>
      <c r="G255" s="2" t="s">
        <v>260</v>
      </c>
    </row>
    <row r="256" spans="1:7">
      <c r="A256" s="5">
        <v>41764</v>
      </c>
      <c r="B256" s="2">
        <v>40.650002000000001</v>
      </c>
      <c r="C256" s="2">
        <v>40.93</v>
      </c>
      <c r="D256" s="2">
        <v>40.549999</v>
      </c>
      <c r="E256" s="2">
        <v>40.759998000000003</v>
      </c>
      <c r="F256" s="2">
        <v>35.238987000000002</v>
      </c>
      <c r="G256" s="2" t="s">
        <v>261</v>
      </c>
    </row>
    <row r="257" spans="1:7">
      <c r="A257" s="5">
        <v>41765</v>
      </c>
      <c r="B257" s="2">
        <v>40.520000000000003</v>
      </c>
      <c r="C257" s="2">
        <v>40.659999999999997</v>
      </c>
      <c r="D257" s="2">
        <v>40.450001</v>
      </c>
      <c r="E257" s="2">
        <v>40.490001999999997</v>
      </c>
      <c r="F257" s="2">
        <v>35.005558000000001</v>
      </c>
      <c r="G257" s="2" t="s">
        <v>262</v>
      </c>
    </row>
    <row r="258" spans="1:7">
      <c r="A258" s="5">
        <v>41766</v>
      </c>
      <c r="B258" s="2">
        <v>40.700001</v>
      </c>
      <c r="C258" s="2">
        <v>40.970001000000003</v>
      </c>
      <c r="D258" s="2">
        <v>40.630001</v>
      </c>
      <c r="E258" s="2">
        <v>40.909999999999997</v>
      </c>
      <c r="F258" s="2">
        <v>35.368668</v>
      </c>
      <c r="G258" s="2" t="s">
        <v>263</v>
      </c>
    </row>
    <row r="259" spans="1:7">
      <c r="A259" s="5">
        <v>41767</v>
      </c>
      <c r="B259" s="2">
        <v>40.849997999999999</v>
      </c>
      <c r="C259" s="2">
        <v>40.959999000000003</v>
      </c>
      <c r="D259" s="2">
        <v>40.650002000000001</v>
      </c>
      <c r="E259" s="2">
        <v>40.729999999999997</v>
      </c>
      <c r="F259" s="2">
        <v>35.213047000000003</v>
      </c>
      <c r="G259" s="2" t="s">
        <v>264</v>
      </c>
    </row>
    <row r="260" spans="1:7">
      <c r="A260" s="5">
        <v>41768</v>
      </c>
      <c r="B260" s="2">
        <v>40.779998999999997</v>
      </c>
      <c r="C260" s="2">
        <v>40.950001</v>
      </c>
      <c r="D260" s="2">
        <v>40.709999000000003</v>
      </c>
      <c r="E260" s="2">
        <v>40.869999</v>
      </c>
      <c r="F260" s="2">
        <v>35.33408</v>
      </c>
      <c r="G260" s="2" t="s">
        <v>265</v>
      </c>
    </row>
    <row r="261" spans="1:7">
      <c r="A261" s="5">
        <v>41771</v>
      </c>
      <c r="B261" s="2">
        <v>40.880001</v>
      </c>
      <c r="C261" s="2">
        <v>40.970001000000003</v>
      </c>
      <c r="D261" s="2">
        <v>40.689999</v>
      </c>
      <c r="E261" s="2">
        <v>40.82</v>
      </c>
      <c r="F261" s="2">
        <v>35.290855000000001</v>
      </c>
      <c r="G261" s="2" t="s">
        <v>266</v>
      </c>
    </row>
    <row r="262" spans="1:7">
      <c r="A262" s="5">
        <v>41772</v>
      </c>
      <c r="B262" s="2">
        <v>40.830002</v>
      </c>
      <c r="C262" s="2">
        <v>41.220001000000003</v>
      </c>
      <c r="D262" s="2">
        <v>40.82</v>
      </c>
      <c r="E262" s="2">
        <v>41.110000999999997</v>
      </c>
      <c r="F262" s="2">
        <v>35.541575999999999</v>
      </c>
      <c r="G262" s="2" t="s">
        <v>267</v>
      </c>
    </row>
    <row r="263" spans="1:7">
      <c r="A263" s="5">
        <v>41773</v>
      </c>
      <c r="B263" s="2">
        <v>41.02</v>
      </c>
      <c r="C263" s="2">
        <v>41.18</v>
      </c>
      <c r="D263" s="2">
        <v>40.830002</v>
      </c>
      <c r="E263" s="2">
        <v>40.889999000000003</v>
      </c>
      <c r="F263" s="2">
        <v>35.351371999999998</v>
      </c>
      <c r="G263" s="2" t="s">
        <v>268</v>
      </c>
    </row>
    <row r="264" spans="1:7">
      <c r="A264" s="5">
        <v>41774</v>
      </c>
      <c r="B264" s="2">
        <v>40.619999</v>
      </c>
      <c r="C264" s="2">
        <v>40.959999000000003</v>
      </c>
      <c r="D264" s="2">
        <v>40.439999</v>
      </c>
      <c r="E264" s="2">
        <v>40.520000000000003</v>
      </c>
      <c r="F264" s="2">
        <v>35.031497999999999</v>
      </c>
      <c r="G264" s="2" t="s">
        <v>269</v>
      </c>
    </row>
    <row r="265" spans="1:7">
      <c r="A265" s="5">
        <v>41775</v>
      </c>
      <c r="B265" s="2">
        <v>40.520000000000003</v>
      </c>
      <c r="C265" s="2">
        <v>40.909999999999997</v>
      </c>
      <c r="D265" s="2">
        <v>40.450001</v>
      </c>
      <c r="E265" s="2">
        <v>40.889999000000003</v>
      </c>
      <c r="F265" s="2">
        <v>35.351371999999998</v>
      </c>
      <c r="G265" s="2" t="s">
        <v>270</v>
      </c>
    </row>
    <row r="266" spans="1:7">
      <c r="A266" s="5">
        <v>41778</v>
      </c>
      <c r="B266" s="2">
        <v>40.599997999999999</v>
      </c>
      <c r="C266" s="2">
        <v>40.729999999999997</v>
      </c>
      <c r="D266" s="2">
        <v>40.419998</v>
      </c>
      <c r="E266" s="2">
        <v>40.709999000000003</v>
      </c>
      <c r="F266" s="2">
        <v>35.195751000000001</v>
      </c>
      <c r="G266" s="2" t="s">
        <v>271</v>
      </c>
    </row>
    <row r="267" spans="1:7">
      <c r="A267" s="5">
        <v>41779</v>
      </c>
      <c r="B267" s="2">
        <v>40.799999</v>
      </c>
      <c r="C267" s="2">
        <v>40.93</v>
      </c>
      <c r="D267" s="2">
        <v>40.57</v>
      </c>
      <c r="E267" s="2">
        <v>40.580002</v>
      </c>
      <c r="F267" s="2">
        <v>35.083370000000002</v>
      </c>
      <c r="G267" s="2" t="s">
        <v>272</v>
      </c>
    </row>
    <row r="268" spans="1:7">
      <c r="A268" s="5">
        <v>41780</v>
      </c>
      <c r="B268" s="2">
        <v>40.549999</v>
      </c>
      <c r="C268" s="2">
        <v>40.880001</v>
      </c>
      <c r="D268" s="2">
        <v>40.5</v>
      </c>
      <c r="E268" s="2">
        <v>40.869999</v>
      </c>
      <c r="F268" s="2">
        <v>35.33408</v>
      </c>
      <c r="G268" s="2" t="s">
        <v>273</v>
      </c>
    </row>
    <row r="269" spans="1:7">
      <c r="A269" s="5">
        <v>41781</v>
      </c>
      <c r="B269" s="2">
        <v>40.770000000000003</v>
      </c>
      <c r="C269" s="2">
        <v>40.840000000000003</v>
      </c>
      <c r="D269" s="2">
        <v>40.529998999999997</v>
      </c>
      <c r="E269" s="2">
        <v>40.580002</v>
      </c>
      <c r="F269" s="2">
        <v>35.083370000000002</v>
      </c>
      <c r="G269" s="2" t="s">
        <v>274</v>
      </c>
    </row>
    <row r="270" spans="1:7">
      <c r="A270" s="5">
        <v>41782</v>
      </c>
      <c r="B270" s="2">
        <v>40.630001</v>
      </c>
      <c r="C270" s="2">
        <v>40.700001</v>
      </c>
      <c r="D270" s="2">
        <v>40.529998999999997</v>
      </c>
      <c r="E270" s="2">
        <v>40.580002</v>
      </c>
      <c r="F270" s="2">
        <v>35.083370000000002</v>
      </c>
      <c r="G270" s="2" t="s">
        <v>275</v>
      </c>
    </row>
    <row r="271" spans="1:7">
      <c r="A271" s="5">
        <v>41786</v>
      </c>
      <c r="B271" s="2">
        <v>40.560001</v>
      </c>
      <c r="C271" s="2">
        <v>40.82</v>
      </c>
      <c r="D271" s="2">
        <v>40.479999999999997</v>
      </c>
      <c r="E271" s="2">
        <v>40.770000000000003</v>
      </c>
      <c r="F271" s="2">
        <v>35.247642999999997</v>
      </c>
      <c r="G271" s="2" t="s">
        <v>276</v>
      </c>
    </row>
    <row r="272" spans="1:7">
      <c r="A272" s="5">
        <v>41787</v>
      </c>
      <c r="B272" s="2">
        <v>40.700001</v>
      </c>
      <c r="C272" s="2">
        <v>40.889999000000003</v>
      </c>
      <c r="D272" s="2">
        <v>40.529998999999997</v>
      </c>
      <c r="E272" s="2">
        <v>40.580002</v>
      </c>
      <c r="F272" s="2">
        <v>35.083370000000002</v>
      </c>
      <c r="G272" s="2" t="s">
        <v>277</v>
      </c>
    </row>
    <row r="273" spans="1:7">
      <c r="A273" s="5">
        <v>41788</v>
      </c>
      <c r="B273" s="2">
        <v>40.68</v>
      </c>
      <c r="C273" s="2">
        <v>40.869999</v>
      </c>
      <c r="D273" s="2">
        <v>40.599997999999999</v>
      </c>
      <c r="E273" s="2">
        <v>40.659999999999997</v>
      </c>
      <c r="F273" s="2">
        <v>35.152526999999999</v>
      </c>
      <c r="G273" s="2" t="s">
        <v>278</v>
      </c>
    </row>
    <row r="274" spans="1:7">
      <c r="A274" s="5">
        <v>41789</v>
      </c>
      <c r="B274" s="2">
        <v>40.540000999999997</v>
      </c>
      <c r="C274" s="2">
        <v>40.919998</v>
      </c>
      <c r="D274" s="2">
        <v>40.490001999999997</v>
      </c>
      <c r="E274" s="2">
        <v>40.909999999999997</v>
      </c>
      <c r="F274" s="2">
        <v>35.368668</v>
      </c>
      <c r="G274" s="2" t="s">
        <v>279</v>
      </c>
    </row>
    <row r="275" spans="1:7">
      <c r="A275" s="5">
        <v>41792</v>
      </c>
      <c r="B275" s="2">
        <v>40.75</v>
      </c>
      <c r="C275" s="2">
        <v>40.889999000000003</v>
      </c>
      <c r="D275" s="2">
        <v>40.68</v>
      </c>
      <c r="E275" s="2">
        <v>40.860000999999997</v>
      </c>
      <c r="F275" s="2">
        <v>35.325439000000003</v>
      </c>
      <c r="G275" s="2" t="s">
        <v>280</v>
      </c>
    </row>
    <row r="276" spans="1:7">
      <c r="A276" s="5">
        <v>41793</v>
      </c>
      <c r="B276" s="2">
        <v>40.720001000000003</v>
      </c>
      <c r="C276" s="2">
        <v>41</v>
      </c>
      <c r="D276" s="2">
        <v>40.709999000000003</v>
      </c>
      <c r="E276" s="2">
        <v>40.880001</v>
      </c>
      <c r="F276" s="2">
        <v>35.342739000000002</v>
      </c>
      <c r="G276" s="2" t="s">
        <v>281</v>
      </c>
    </row>
    <row r="277" spans="1:7">
      <c r="A277" s="5">
        <v>41794</v>
      </c>
      <c r="B277" s="2">
        <v>40.909999999999997</v>
      </c>
      <c r="C277" s="2">
        <v>40.919998</v>
      </c>
      <c r="D277" s="2">
        <v>40.709999000000003</v>
      </c>
      <c r="E277" s="2">
        <v>40.790000999999997</v>
      </c>
      <c r="F277" s="2">
        <v>35.264923000000003</v>
      </c>
      <c r="G277" s="2" t="s">
        <v>282</v>
      </c>
    </row>
    <row r="278" spans="1:7">
      <c r="A278" s="5">
        <v>41795</v>
      </c>
      <c r="B278" s="2">
        <v>40.729999999999997</v>
      </c>
      <c r="C278" s="2">
        <v>41</v>
      </c>
      <c r="D278" s="2">
        <v>40.630001</v>
      </c>
      <c r="E278" s="2">
        <v>40.889999000000003</v>
      </c>
      <c r="F278" s="2">
        <v>35.351371999999998</v>
      </c>
      <c r="G278" s="2" t="s">
        <v>283</v>
      </c>
    </row>
    <row r="279" spans="1:7">
      <c r="A279" s="5">
        <v>41796</v>
      </c>
      <c r="B279" s="2">
        <v>40.939999</v>
      </c>
      <c r="C279" s="2">
        <v>41.060001</v>
      </c>
      <c r="D279" s="2">
        <v>40.840000000000003</v>
      </c>
      <c r="E279" s="2">
        <v>40.990001999999997</v>
      </c>
      <c r="F279" s="2">
        <v>35.437840000000001</v>
      </c>
      <c r="G279" s="2" t="s">
        <v>284</v>
      </c>
    </row>
    <row r="280" spans="1:7">
      <c r="A280" s="5">
        <v>41799</v>
      </c>
      <c r="B280" s="2">
        <v>40.849997999999999</v>
      </c>
      <c r="C280" s="2">
        <v>41.09</v>
      </c>
      <c r="D280" s="2">
        <v>40.849997999999999</v>
      </c>
      <c r="E280" s="2">
        <v>40.909999999999997</v>
      </c>
      <c r="F280" s="2">
        <v>35.368668</v>
      </c>
      <c r="G280" s="2" t="s">
        <v>285</v>
      </c>
    </row>
    <row r="281" spans="1:7">
      <c r="A281" s="5">
        <v>41800</v>
      </c>
      <c r="B281" s="2">
        <v>40.840000000000003</v>
      </c>
      <c r="C281" s="2">
        <v>41.150002000000001</v>
      </c>
      <c r="D281" s="2">
        <v>40.810001</v>
      </c>
      <c r="E281" s="2">
        <v>41.07</v>
      </c>
      <c r="F281" s="2">
        <v>35.506991999999997</v>
      </c>
      <c r="G281" s="2" t="s">
        <v>286</v>
      </c>
    </row>
    <row r="282" spans="1:7">
      <c r="A282" s="5">
        <v>41801</v>
      </c>
      <c r="B282" s="2">
        <v>40.98</v>
      </c>
      <c r="C282" s="2">
        <v>41.060001</v>
      </c>
      <c r="D282" s="2">
        <v>40.790000999999997</v>
      </c>
      <c r="E282" s="2">
        <v>40.860000999999997</v>
      </c>
      <c r="F282" s="2">
        <v>35.325439000000003</v>
      </c>
      <c r="G282" s="2" t="s">
        <v>287</v>
      </c>
    </row>
    <row r="283" spans="1:7">
      <c r="A283" s="5">
        <v>41802</v>
      </c>
      <c r="B283" s="2">
        <v>40.409999999999997</v>
      </c>
      <c r="C283" s="2">
        <v>40.68</v>
      </c>
      <c r="D283" s="2">
        <v>40.369999</v>
      </c>
      <c r="E283" s="2">
        <v>40.419998</v>
      </c>
      <c r="F283" s="2">
        <v>35.207844000000001</v>
      </c>
      <c r="G283" s="2" t="s">
        <v>288</v>
      </c>
    </row>
    <row r="284" spans="1:7">
      <c r="A284" s="5">
        <v>41803</v>
      </c>
      <c r="B284" s="2">
        <v>40.389999000000003</v>
      </c>
      <c r="C284" s="2">
        <v>40.529998999999997</v>
      </c>
      <c r="D284" s="2">
        <v>40.25</v>
      </c>
      <c r="E284" s="2">
        <v>40.369999</v>
      </c>
      <c r="F284" s="2">
        <v>35.164295000000003</v>
      </c>
      <c r="G284" s="2" t="s">
        <v>289</v>
      </c>
    </row>
    <row r="285" spans="1:7">
      <c r="A285" s="5">
        <v>41806</v>
      </c>
      <c r="B285" s="2">
        <v>40.189999</v>
      </c>
      <c r="C285" s="2">
        <v>40.770000000000003</v>
      </c>
      <c r="D285" s="2">
        <v>40.150002000000001</v>
      </c>
      <c r="E285" s="2">
        <v>40.659999999999997</v>
      </c>
      <c r="F285" s="2">
        <v>35.416896999999999</v>
      </c>
      <c r="G285" s="2" t="s">
        <v>290</v>
      </c>
    </row>
    <row r="286" spans="1:7">
      <c r="A286" s="5">
        <v>41807</v>
      </c>
      <c r="B286" s="2">
        <v>41.18</v>
      </c>
      <c r="C286" s="2">
        <v>41.200001</v>
      </c>
      <c r="D286" s="2">
        <v>40.610000999999997</v>
      </c>
      <c r="E286" s="2">
        <v>40.919998</v>
      </c>
      <c r="F286" s="2">
        <v>35.643379000000003</v>
      </c>
      <c r="G286" s="2" t="s">
        <v>291</v>
      </c>
    </row>
    <row r="287" spans="1:7">
      <c r="A287" s="5">
        <v>41808</v>
      </c>
      <c r="B287" s="2">
        <v>40.790000999999997</v>
      </c>
      <c r="C287" s="2">
        <v>41.57</v>
      </c>
      <c r="D287" s="2">
        <v>40.75</v>
      </c>
      <c r="E287" s="2">
        <v>41.560001</v>
      </c>
      <c r="F287" s="2">
        <v>36.200851</v>
      </c>
      <c r="G287" s="2" t="s">
        <v>292</v>
      </c>
    </row>
    <row r="288" spans="1:7">
      <c r="A288" s="5">
        <v>41809</v>
      </c>
      <c r="B288" s="2">
        <v>41.540000999999997</v>
      </c>
      <c r="C288" s="2">
        <v>41.869999</v>
      </c>
      <c r="D288" s="2">
        <v>41.529998999999997</v>
      </c>
      <c r="E288" s="2">
        <v>41.790000999999997</v>
      </c>
      <c r="F288" s="2">
        <v>36.401192000000002</v>
      </c>
      <c r="G288" s="2" t="s">
        <v>293</v>
      </c>
    </row>
    <row r="289" spans="1:7">
      <c r="A289" s="5">
        <v>41810</v>
      </c>
      <c r="B289" s="2">
        <v>41.869999</v>
      </c>
      <c r="C289" s="2">
        <v>41.880001</v>
      </c>
      <c r="D289" s="2">
        <v>41.529998999999997</v>
      </c>
      <c r="E289" s="2">
        <v>41.689999</v>
      </c>
      <c r="F289" s="2">
        <v>36.314082999999997</v>
      </c>
      <c r="G289" s="2" t="s">
        <v>294</v>
      </c>
    </row>
    <row r="290" spans="1:7">
      <c r="A290" s="5">
        <v>41813</v>
      </c>
      <c r="B290" s="2">
        <v>41.459999000000003</v>
      </c>
      <c r="C290" s="2">
        <v>41.740001999999997</v>
      </c>
      <c r="D290" s="2">
        <v>41.330002</v>
      </c>
      <c r="E290" s="2">
        <v>41.73</v>
      </c>
      <c r="F290" s="2">
        <v>36.348927000000003</v>
      </c>
      <c r="G290" s="2" t="s">
        <v>295</v>
      </c>
    </row>
    <row r="291" spans="1:7">
      <c r="A291" s="5">
        <v>41814</v>
      </c>
      <c r="B291" s="2">
        <v>41.52</v>
      </c>
      <c r="C291" s="2">
        <v>41.889999000000003</v>
      </c>
      <c r="D291" s="2">
        <v>41.470001000000003</v>
      </c>
      <c r="E291" s="2">
        <v>41.849997999999999</v>
      </c>
      <c r="F291" s="2">
        <v>36.453442000000003</v>
      </c>
      <c r="G291" s="2" t="s">
        <v>296</v>
      </c>
    </row>
    <row r="292" spans="1:7">
      <c r="A292" s="5">
        <v>41815</v>
      </c>
      <c r="B292" s="2">
        <v>41.599997999999999</v>
      </c>
      <c r="C292" s="2">
        <v>41.98</v>
      </c>
      <c r="D292" s="2">
        <v>41.459999000000003</v>
      </c>
      <c r="E292" s="2">
        <v>41.959999000000003</v>
      </c>
      <c r="F292" s="2">
        <v>36.549270999999997</v>
      </c>
      <c r="G292" s="2" t="s">
        <v>297</v>
      </c>
    </row>
    <row r="293" spans="1:7">
      <c r="A293" s="5">
        <v>41816</v>
      </c>
      <c r="B293" s="2">
        <v>41.91</v>
      </c>
      <c r="C293" s="2">
        <v>42.049999</v>
      </c>
      <c r="D293" s="2">
        <v>41.779998999999997</v>
      </c>
      <c r="E293" s="2">
        <v>42.029998999999997</v>
      </c>
      <c r="F293" s="2">
        <v>36.610236999999998</v>
      </c>
      <c r="G293" s="2" t="s">
        <v>298</v>
      </c>
    </row>
    <row r="294" spans="1:7">
      <c r="A294" s="5">
        <v>41817</v>
      </c>
      <c r="B294" s="2">
        <v>41.990001999999997</v>
      </c>
      <c r="C294" s="2">
        <v>42.290000999999997</v>
      </c>
      <c r="D294" s="2">
        <v>41.91</v>
      </c>
      <c r="E294" s="2">
        <v>42.189999</v>
      </c>
      <c r="F294" s="2">
        <v>36.749606999999997</v>
      </c>
      <c r="G294" s="2" t="s">
        <v>299</v>
      </c>
    </row>
    <row r="295" spans="1:7">
      <c r="A295" s="5">
        <v>41820</v>
      </c>
      <c r="B295" s="2">
        <v>41.98</v>
      </c>
      <c r="C295" s="2">
        <v>42.490001999999997</v>
      </c>
      <c r="D295" s="2">
        <v>41.82</v>
      </c>
      <c r="E295" s="2">
        <v>42.360000999999997</v>
      </c>
      <c r="F295" s="2">
        <v>36.897686</v>
      </c>
      <c r="G295" s="2" t="s">
        <v>300</v>
      </c>
    </row>
    <row r="296" spans="1:7">
      <c r="A296" s="5">
        <v>41821</v>
      </c>
      <c r="B296" s="2">
        <v>42.389999000000003</v>
      </c>
      <c r="C296" s="2">
        <v>42.450001</v>
      </c>
      <c r="D296" s="2">
        <v>42.150002000000001</v>
      </c>
      <c r="E296" s="2">
        <v>42.290000999999997</v>
      </c>
      <c r="F296" s="2">
        <v>36.836711999999999</v>
      </c>
      <c r="G296" s="2" t="s">
        <v>301</v>
      </c>
    </row>
    <row r="297" spans="1:7">
      <c r="A297" s="5">
        <v>41822</v>
      </c>
      <c r="B297" s="2">
        <v>42.310001</v>
      </c>
      <c r="C297" s="2">
        <v>42.41</v>
      </c>
      <c r="D297" s="2">
        <v>42.150002000000001</v>
      </c>
      <c r="E297" s="2">
        <v>42.290000999999997</v>
      </c>
      <c r="F297" s="2">
        <v>36.836711999999999</v>
      </c>
      <c r="G297" s="2" t="s">
        <v>302</v>
      </c>
    </row>
    <row r="298" spans="1:7">
      <c r="A298" s="5">
        <v>41823</v>
      </c>
      <c r="B298" s="2">
        <v>42.259998000000003</v>
      </c>
      <c r="C298" s="2">
        <v>42.32</v>
      </c>
      <c r="D298" s="2">
        <v>42.009998000000003</v>
      </c>
      <c r="E298" s="2">
        <v>42.23</v>
      </c>
      <c r="F298" s="2">
        <v>36.784443000000003</v>
      </c>
      <c r="G298" s="2" t="s">
        <v>303</v>
      </c>
    </row>
    <row r="299" spans="1:7">
      <c r="A299" s="5">
        <v>41827</v>
      </c>
      <c r="B299" s="2">
        <v>41.959999000000003</v>
      </c>
      <c r="C299" s="2">
        <v>42.200001</v>
      </c>
      <c r="D299" s="2">
        <v>41.93</v>
      </c>
      <c r="E299" s="2">
        <v>42.139999000000003</v>
      </c>
      <c r="F299" s="2">
        <v>36.706054999999999</v>
      </c>
      <c r="G299" s="2" t="s">
        <v>304</v>
      </c>
    </row>
    <row r="300" spans="1:7">
      <c r="A300" s="5">
        <v>41828</v>
      </c>
      <c r="B300" s="2">
        <v>41.970001000000003</v>
      </c>
      <c r="C300" s="2">
        <v>42.25</v>
      </c>
      <c r="D300" s="2">
        <v>41.91</v>
      </c>
      <c r="E300" s="2">
        <v>41.939999</v>
      </c>
      <c r="F300" s="2">
        <v>36.531852999999998</v>
      </c>
      <c r="G300" s="2" t="s">
        <v>305</v>
      </c>
    </row>
    <row r="301" spans="1:7">
      <c r="A301" s="5">
        <v>41829</v>
      </c>
      <c r="B301" s="2">
        <v>41.93</v>
      </c>
      <c r="C301" s="2">
        <v>42.16</v>
      </c>
      <c r="D301" s="2">
        <v>41.790000999999997</v>
      </c>
      <c r="E301" s="2">
        <v>41.950001</v>
      </c>
      <c r="F301" s="2">
        <v>36.540554</v>
      </c>
      <c r="G301" s="2" t="s">
        <v>306</v>
      </c>
    </row>
    <row r="302" spans="1:7">
      <c r="A302" s="5">
        <v>41830</v>
      </c>
      <c r="B302" s="2">
        <v>41.560001</v>
      </c>
      <c r="C302" s="2">
        <v>42.290000999999997</v>
      </c>
      <c r="D302" s="2">
        <v>41.549999</v>
      </c>
      <c r="E302" s="2">
        <v>42.259998000000003</v>
      </c>
      <c r="F302" s="2">
        <v>36.810585000000003</v>
      </c>
      <c r="G302" s="2" t="s">
        <v>307</v>
      </c>
    </row>
    <row r="303" spans="1:7">
      <c r="A303" s="5">
        <v>41831</v>
      </c>
      <c r="B303" s="2">
        <v>42.119999</v>
      </c>
      <c r="C303" s="2">
        <v>42.25</v>
      </c>
      <c r="D303" s="2">
        <v>41.880001</v>
      </c>
      <c r="E303" s="2">
        <v>41.970001000000003</v>
      </c>
      <c r="F303" s="2">
        <v>36.557980000000001</v>
      </c>
      <c r="G303" s="2" t="s">
        <v>308</v>
      </c>
    </row>
    <row r="304" spans="1:7">
      <c r="A304" s="5">
        <v>41834</v>
      </c>
      <c r="B304" s="2">
        <v>41.990001999999997</v>
      </c>
      <c r="C304" s="2">
        <v>42.389999000000003</v>
      </c>
      <c r="D304" s="2">
        <v>41.98</v>
      </c>
      <c r="E304" s="2">
        <v>42.380001</v>
      </c>
      <c r="F304" s="2">
        <v>36.915112000000001</v>
      </c>
      <c r="G304" s="2" t="s">
        <v>309</v>
      </c>
    </row>
    <row r="305" spans="1:7">
      <c r="A305" s="5">
        <v>41835</v>
      </c>
      <c r="B305" s="2">
        <v>42.41</v>
      </c>
      <c r="C305" s="2">
        <v>42.43</v>
      </c>
      <c r="D305" s="2">
        <v>41.950001</v>
      </c>
      <c r="E305" s="2">
        <v>42.099997999999999</v>
      </c>
      <c r="F305" s="2">
        <v>36.671211</v>
      </c>
      <c r="G305" s="2" t="s">
        <v>310</v>
      </c>
    </row>
    <row r="306" spans="1:7">
      <c r="A306" s="5">
        <v>41836</v>
      </c>
      <c r="B306" s="2">
        <v>42.259998000000003</v>
      </c>
      <c r="C306" s="2">
        <v>42.389999000000003</v>
      </c>
      <c r="D306" s="2">
        <v>42.02</v>
      </c>
      <c r="E306" s="2">
        <v>42.119999</v>
      </c>
      <c r="F306" s="2">
        <v>36.688633000000003</v>
      </c>
      <c r="G306" s="2" t="s">
        <v>311</v>
      </c>
    </row>
    <row r="307" spans="1:7">
      <c r="A307" s="5">
        <v>41837</v>
      </c>
      <c r="B307" s="2">
        <v>41.93</v>
      </c>
      <c r="C307" s="2">
        <v>42.150002000000001</v>
      </c>
      <c r="D307" s="2">
        <v>41.830002</v>
      </c>
      <c r="E307" s="2">
        <v>42.02</v>
      </c>
      <c r="F307" s="2">
        <v>36.601531999999999</v>
      </c>
      <c r="G307" s="2" t="s">
        <v>312</v>
      </c>
    </row>
    <row r="308" spans="1:7">
      <c r="A308" s="5">
        <v>41838</v>
      </c>
      <c r="B308" s="2">
        <v>42.139999000000003</v>
      </c>
      <c r="C308" s="2">
        <v>42.470001000000003</v>
      </c>
      <c r="D308" s="2">
        <v>42.02</v>
      </c>
      <c r="E308" s="2">
        <v>42.43</v>
      </c>
      <c r="F308" s="2">
        <v>36.958660000000002</v>
      </c>
      <c r="G308" s="2" t="s">
        <v>313</v>
      </c>
    </row>
    <row r="309" spans="1:7">
      <c r="A309" s="5">
        <v>41841</v>
      </c>
      <c r="B309" s="2">
        <v>42.119999</v>
      </c>
      <c r="C309" s="2">
        <v>42.57</v>
      </c>
      <c r="D309" s="2">
        <v>42.09</v>
      </c>
      <c r="E309" s="2">
        <v>42.400002000000001</v>
      </c>
      <c r="F309" s="2">
        <v>36.932532999999999</v>
      </c>
      <c r="G309" s="2" t="s">
        <v>314</v>
      </c>
    </row>
    <row r="310" spans="1:7">
      <c r="A310" s="5">
        <v>41842</v>
      </c>
      <c r="B310" s="2">
        <v>41.099997999999999</v>
      </c>
      <c r="C310" s="2">
        <v>41.330002</v>
      </c>
      <c r="D310" s="2">
        <v>40.610000999999997</v>
      </c>
      <c r="E310" s="2">
        <v>41.189999</v>
      </c>
      <c r="F310" s="2">
        <v>35.878554999999999</v>
      </c>
      <c r="G310" s="2" t="s">
        <v>315</v>
      </c>
    </row>
    <row r="311" spans="1:7">
      <c r="A311" s="5">
        <v>41843</v>
      </c>
      <c r="B311" s="2">
        <v>40.98</v>
      </c>
      <c r="C311" s="2">
        <v>41.049999</v>
      </c>
      <c r="D311" s="2">
        <v>40.630001</v>
      </c>
      <c r="E311" s="2">
        <v>40.810001</v>
      </c>
      <c r="F311" s="2">
        <v>35.547564999999999</v>
      </c>
      <c r="G311" s="2" t="s">
        <v>316</v>
      </c>
    </row>
    <row r="312" spans="1:7">
      <c r="A312" s="5">
        <v>41844</v>
      </c>
      <c r="B312" s="2">
        <v>40.970001000000003</v>
      </c>
      <c r="C312" s="2">
        <v>41.099997999999999</v>
      </c>
      <c r="D312" s="2">
        <v>40.659999999999997</v>
      </c>
      <c r="E312" s="2">
        <v>40.970001000000003</v>
      </c>
      <c r="F312" s="2">
        <v>35.686928000000002</v>
      </c>
      <c r="G312" s="2" t="s">
        <v>317</v>
      </c>
    </row>
    <row r="313" spans="1:7">
      <c r="A313" s="5">
        <v>41845</v>
      </c>
      <c r="B313" s="2">
        <v>40.919998</v>
      </c>
      <c r="C313" s="2">
        <v>41.040000999999997</v>
      </c>
      <c r="D313" s="2">
        <v>40.810001</v>
      </c>
      <c r="E313" s="2">
        <v>41</v>
      </c>
      <c r="F313" s="2">
        <v>35.713057999999997</v>
      </c>
      <c r="G313" s="2" t="s">
        <v>318</v>
      </c>
    </row>
    <row r="314" spans="1:7">
      <c r="A314" s="5">
        <v>41848</v>
      </c>
      <c r="B314" s="2">
        <v>40.990001999999997</v>
      </c>
      <c r="C314" s="2">
        <v>41</v>
      </c>
      <c r="D314" s="2">
        <v>40.610000999999997</v>
      </c>
      <c r="E314" s="2">
        <v>40.68</v>
      </c>
      <c r="F314" s="2">
        <v>35.434325999999999</v>
      </c>
      <c r="G314" s="2" t="s">
        <v>319</v>
      </c>
    </row>
    <row r="315" spans="1:7">
      <c r="A315" s="5">
        <v>41849</v>
      </c>
      <c r="B315" s="2">
        <v>40.75</v>
      </c>
      <c r="C315" s="2">
        <v>40.779998999999997</v>
      </c>
      <c r="D315" s="2">
        <v>40.349997999999999</v>
      </c>
      <c r="E315" s="2">
        <v>40.349997999999999</v>
      </c>
      <c r="F315" s="2">
        <v>35.146881</v>
      </c>
      <c r="G315" s="2" t="s">
        <v>320</v>
      </c>
    </row>
    <row r="316" spans="1:7">
      <c r="A316" s="5">
        <v>41850</v>
      </c>
      <c r="B316" s="2">
        <v>40.450001</v>
      </c>
      <c r="C316" s="2">
        <v>40.5</v>
      </c>
      <c r="D316" s="2">
        <v>39.610000999999997</v>
      </c>
      <c r="E316" s="2">
        <v>39.619999</v>
      </c>
      <c r="F316" s="2">
        <v>34.511009000000001</v>
      </c>
      <c r="G316" s="2" t="s">
        <v>321</v>
      </c>
    </row>
    <row r="317" spans="1:7">
      <c r="A317" s="5">
        <v>41851</v>
      </c>
      <c r="B317" s="2">
        <v>39.529998999999997</v>
      </c>
      <c r="C317" s="2">
        <v>39.729999999999997</v>
      </c>
      <c r="D317" s="2">
        <v>39.25</v>
      </c>
      <c r="E317" s="2">
        <v>39.290000999999997</v>
      </c>
      <c r="F317" s="2">
        <v>34.223568</v>
      </c>
      <c r="G317" s="2" t="s">
        <v>322</v>
      </c>
    </row>
    <row r="318" spans="1:7">
      <c r="A318" s="5">
        <v>41852</v>
      </c>
      <c r="B318" s="2">
        <v>39.130001</v>
      </c>
      <c r="C318" s="2">
        <v>39.490001999999997</v>
      </c>
      <c r="D318" s="2">
        <v>39.060001</v>
      </c>
      <c r="E318" s="2">
        <v>39.290000999999997</v>
      </c>
      <c r="F318" s="2">
        <v>34.223568</v>
      </c>
      <c r="G318" s="2" t="s">
        <v>323</v>
      </c>
    </row>
    <row r="319" spans="1:7">
      <c r="A319" s="5">
        <v>41855</v>
      </c>
      <c r="B319" s="2">
        <v>39.409999999999997</v>
      </c>
      <c r="C319" s="2">
        <v>39.459999000000003</v>
      </c>
      <c r="D319" s="2">
        <v>39.119999</v>
      </c>
      <c r="E319" s="2">
        <v>39.400002000000001</v>
      </c>
      <c r="F319" s="2">
        <v>34.319381999999997</v>
      </c>
      <c r="G319" s="2" t="s">
        <v>324</v>
      </c>
    </row>
    <row r="320" spans="1:7">
      <c r="A320" s="5">
        <v>41856</v>
      </c>
      <c r="B320" s="2">
        <v>39.340000000000003</v>
      </c>
      <c r="C320" s="2">
        <v>39.529998999999997</v>
      </c>
      <c r="D320" s="2">
        <v>39.099997999999999</v>
      </c>
      <c r="E320" s="2">
        <v>39.18</v>
      </c>
      <c r="F320" s="2">
        <v>34.127746999999999</v>
      </c>
      <c r="G320" s="2" t="s">
        <v>325</v>
      </c>
    </row>
    <row r="321" spans="1:7">
      <c r="A321" s="5">
        <v>41857</v>
      </c>
      <c r="B321" s="2">
        <v>39.130001</v>
      </c>
      <c r="C321" s="2">
        <v>39.959999000000003</v>
      </c>
      <c r="D321" s="2">
        <v>39.130001</v>
      </c>
      <c r="E321" s="2">
        <v>39.919998</v>
      </c>
      <c r="F321" s="2">
        <v>34.772326999999997</v>
      </c>
      <c r="G321" s="2" t="s">
        <v>326</v>
      </c>
    </row>
    <row r="322" spans="1:7">
      <c r="A322" s="5">
        <v>41858</v>
      </c>
      <c r="B322" s="2">
        <v>39.959999000000003</v>
      </c>
      <c r="C322" s="2">
        <v>40.009998000000003</v>
      </c>
      <c r="D322" s="2">
        <v>39.330002</v>
      </c>
      <c r="E322" s="2">
        <v>39.349997999999999</v>
      </c>
      <c r="F322" s="2">
        <v>34.275821999999998</v>
      </c>
      <c r="G322" s="2" t="s">
        <v>219</v>
      </c>
    </row>
    <row r="323" spans="1:7">
      <c r="A323" s="5">
        <v>41859</v>
      </c>
      <c r="B323" s="2">
        <v>39.340000000000003</v>
      </c>
      <c r="C323" s="2">
        <v>39.580002</v>
      </c>
      <c r="D323" s="2">
        <v>39.259998000000003</v>
      </c>
      <c r="E323" s="2">
        <v>39.450001</v>
      </c>
      <c r="F323" s="2">
        <v>34.362929999999999</v>
      </c>
      <c r="G323" s="2" t="s">
        <v>327</v>
      </c>
    </row>
    <row r="324" spans="1:7">
      <c r="A324" s="5">
        <v>41862</v>
      </c>
      <c r="B324" s="2">
        <v>39.520000000000003</v>
      </c>
      <c r="C324" s="2">
        <v>39.869999</v>
      </c>
      <c r="D324" s="2">
        <v>39.520000000000003</v>
      </c>
      <c r="E324" s="2">
        <v>39.57</v>
      </c>
      <c r="F324" s="2">
        <v>34.467461</v>
      </c>
      <c r="G324" s="2" t="s">
        <v>328</v>
      </c>
    </row>
    <row r="325" spans="1:7">
      <c r="A325" s="5">
        <v>41863</v>
      </c>
      <c r="B325" s="2">
        <v>39.560001</v>
      </c>
      <c r="C325" s="2">
        <v>39.840000000000003</v>
      </c>
      <c r="D325" s="2">
        <v>39.540000999999997</v>
      </c>
      <c r="E325" s="2">
        <v>39.68</v>
      </c>
      <c r="F325" s="2">
        <v>34.563267000000003</v>
      </c>
      <c r="G325" s="2" t="s">
        <v>329</v>
      </c>
    </row>
    <row r="326" spans="1:7">
      <c r="A326" s="5">
        <v>41864</v>
      </c>
      <c r="B326" s="2">
        <v>39.700001</v>
      </c>
      <c r="C326" s="2">
        <v>40.099997999999999</v>
      </c>
      <c r="D326" s="2">
        <v>39.700001</v>
      </c>
      <c r="E326" s="2">
        <v>39.939999</v>
      </c>
      <c r="F326" s="2">
        <v>34.789745000000003</v>
      </c>
      <c r="G326" s="2" t="s">
        <v>330</v>
      </c>
    </row>
    <row r="327" spans="1:7">
      <c r="A327" s="5">
        <v>41865</v>
      </c>
      <c r="B327" s="2">
        <v>39.93</v>
      </c>
      <c r="C327" s="2">
        <v>40.189999</v>
      </c>
      <c r="D327" s="2">
        <v>39.93</v>
      </c>
      <c r="E327" s="2">
        <v>40.18</v>
      </c>
      <c r="F327" s="2">
        <v>34.998795000000001</v>
      </c>
      <c r="G327" s="2" t="s">
        <v>331</v>
      </c>
    </row>
    <row r="328" spans="1:7">
      <c r="A328" s="5">
        <v>41866</v>
      </c>
      <c r="B328" s="2">
        <v>40.849997999999999</v>
      </c>
      <c r="C328" s="2">
        <v>41.150002000000001</v>
      </c>
      <c r="D328" s="2">
        <v>40.659999999999997</v>
      </c>
      <c r="E328" s="2">
        <v>40.880001</v>
      </c>
      <c r="F328" s="2">
        <v>35.608539999999998</v>
      </c>
      <c r="G328" s="2" t="s">
        <v>332</v>
      </c>
    </row>
    <row r="329" spans="1:7">
      <c r="A329" s="5">
        <v>41869</v>
      </c>
      <c r="B329" s="2">
        <v>40.790000999999997</v>
      </c>
      <c r="C329" s="2">
        <v>41.419998</v>
      </c>
      <c r="D329" s="2">
        <v>40.790000999999997</v>
      </c>
      <c r="E329" s="2">
        <v>41.349997999999999</v>
      </c>
      <c r="F329" s="2">
        <v>36.017924999999998</v>
      </c>
      <c r="G329" s="2" t="s">
        <v>333</v>
      </c>
    </row>
    <row r="330" spans="1:7">
      <c r="A330" s="5">
        <v>41870</v>
      </c>
      <c r="B330" s="2">
        <v>41.349997999999999</v>
      </c>
      <c r="C330" s="2">
        <v>41.48</v>
      </c>
      <c r="D330" s="2">
        <v>41.16</v>
      </c>
      <c r="E330" s="2">
        <v>41.259998000000003</v>
      </c>
      <c r="F330" s="2">
        <v>35.939521999999997</v>
      </c>
      <c r="G330" s="2" t="s">
        <v>334</v>
      </c>
    </row>
    <row r="331" spans="1:7">
      <c r="A331" s="5">
        <v>41871</v>
      </c>
      <c r="B331" s="2">
        <v>41.150002000000001</v>
      </c>
      <c r="C331" s="2">
        <v>41.34</v>
      </c>
      <c r="D331" s="2">
        <v>41.09</v>
      </c>
      <c r="E331" s="2">
        <v>41.25</v>
      </c>
      <c r="F331" s="2">
        <v>35.930824000000001</v>
      </c>
      <c r="G331" s="2" t="s">
        <v>335</v>
      </c>
    </row>
    <row r="332" spans="1:7">
      <c r="A332" s="5">
        <v>41872</v>
      </c>
      <c r="B332" s="2">
        <v>41.290000999999997</v>
      </c>
      <c r="C332" s="2">
        <v>41.689999</v>
      </c>
      <c r="D332" s="2">
        <v>41.220001000000003</v>
      </c>
      <c r="E332" s="2">
        <v>41.41</v>
      </c>
      <c r="F332" s="2">
        <v>36.070197999999998</v>
      </c>
      <c r="G332" s="2" t="s">
        <v>336</v>
      </c>
    </row>
    <row r="333" spans="1:7">
      <c r="A333" s="5">
        <v>41873</v>
      </c>
      <c r="B333" s="2">
        <v>41.290000999999997</v>
      </c>
      <c r="C333" s="2">
        <v>41.52</v>
      </c>
      <c r="D333" s="2">
        <v>41.049999</v>
      </c>
      <c r="E333" s="2">
        <v>41.119999</v>
      </c>
      <c r="F333" s="2">
        <v>35.817580999999997</v>
      </c>
      <c r="G333" s="2" t="s">
        <v>337</v>
      </c>
    </row>
    <row r="334" spans="1:7">
      <c r="A334" s="5">
        <v>41876</v>
      </c>
      <c r="B334" s="2">
        <v>41.32</v>
      </c>
      <c r="C334" s="2">
        <v>41.450001</v>
      </c>
      <c r="D334" s="2">
        <v>41.119999</v>
      </c>
      <c r="E334" s="2">
        <v>41.41</v>
      </c>
      <c r="F334" s="2">
        <v>36.070197999999998</v>
      </c>
      <c r="G334" s="2" t="s">
        <v>338</v>
      </c>
    </row>
    <row r="335" spans="1:7">
      <c r="A335" s="5">
        <v>41877</v>
      </c>
      <c r="B335" s="2">
        <v>41.41</v>
      </c>
      <c r="C335" s="2">
        <v>41.700001</v>
      </c>
      <c r="D335" s="2">
        <v>41.41</v>
      </c>
      <c r="E335" s="2">
        <v>41.599997999999999</v>
      </c>
      <c r="F335" s="2">
        <v>36.235683000000002</v>
      </c>
      <c r="G335" s="2" t="s">
        <v>339</v>
      </c>
    </row>
    <row r="336" spans="1:7">
      <c r="A336" s="5">
        <v>41878</v>
      </c>
      <c r="B336" s="2">
        <v>41.529998999999997</v>
      </c>
      <c r="C336" s="2">
        <v>41.709999000000003</v>
      </c>
      <c r="D336" s="2">
        <v>41.439999</v>
      </c>
      <c r="E336" s="2">
        <v>41.599997999999999</v>
      </c>
      <c r="F336" s="2">
        <v>36.235683000000002</v>
      </c>
      <c r="G336" s="2" t="s">
        <v>340</v>
      </c>
    </row>
    <row r="337" spans="1:7">
      <c r="A337" s="5">
        <v>41879</v>
      </c>
      <c r="B337" s="2">
        <v>41.509998000000003</v>
      </c>
      <c r="C337" s="2">
        <v>41.700001</v>
      </c>
      <c r="D337" s="2">
        <v>41.439999</v>
      </c>
      <c r="E337" s="2">
        <v>41.630001</v>
      </c>
      <c r="F337" s="2">
        <v>36.261822000000002</v>
      </c>
      <c r="G337" s="2" t="s">
        <v>341</v>
      </c>
    </row>
    <row r="338" spans="1:7">
      <c r="A338" s="5">
        <v>41880</v>
      </c>
      <c r="B338" s="2">
        <v>41.599997999999999</v>
      </c>
      <c r="C338" s="2">
        <v>41.75</v>
      </c>
      <c r="D338" s="2">
        <v>41.470001000000003</v>
      </c>
      <c r="E338" s="2">
        <v>41.720001000000003</v>
      </c>
      <c r="F338" s="2">
        <v>36.340214000000003</v>
      </c>
      <c r="G338" s="2" t="s">
        <v>342</v>
      </c>
    </row>
    <row r="339" spans="1:7">
      <c r="A339" s="5">
        <v>41884</v>
      </c>
      <c r="B339" s="2">
        <v>41.52</v>
      </c>
      <c r="C339" s="2">
        <v>41.84</v>
      </c>
      <c r="D339" s="2">
        <v>41.310001</v>
      </c>
      <c r="E339" s="2">
        <v>41.639999000000003</v>
      </c>
      <c r="F339" s="2">
        <v>36.270530999999998</v>
      </c>
      <c r="G339" s="2" t="s">
        <v>343</v>
      </c>
    </row>
    <row r="340" spans="1:7">
      <c r="A340" s="5">
        <v>41885</v>
      </c>
      <c r="B340" s="2">
        <v>41.689999</v>
      </c>
      <c r="C340" s="2">
        <v>41.849997999999999</v>
      </c>
      <c r="D340" s="2">
        <v>41.66</v>
      </c>
      <c r="E340" s="2">
        <v>41.779998999999997</v>
      </c>
      <c r="F340" s="2">
        <v>36.392479000000002</v>
      </c>
      <c r="G340" s="2" t="s">
        <v>344</v>
      </c>
    </row>
    <row r="341" spans="1:7">
      <c r="A341" s="5">
        <v>41886</v>
      </c>
      <c r="B341" s="2">
        <v>41.799999</v>
      </c>
      <c r="C341" s="2">
        <v>42.169998</v>
      </c>
      <c r="D341" s="2">
        <v>41.73</v>
      </c>
      <c r="E341" s="2">
        <v>41.869999</v>
      </c>
      <c r="F341" s="2">
        <v>36.470874999999999</v>
      </c>
      <c r="G341" s="2" t="s">
        <v>345</v>
      </c>
    </row>
    <row r="342" spans="1:7">
      <c r="A342" s="5">
        <v>41887</v>
      </c>
      <c r="B342" s="2">
        <v>41.860000999999997</v>
      </c>
      <c r="C342" s="2">
        <v>41.860000999999997</v>
      </c>
      <c r="D342" s="2">
        <v>41.610000999999997</v>
      </c>
      <c r="E342" s="2">
        <v>41.84</v>
      </c>
      <c r="F342" s="2">
        <v>36.444735999999999</v>
      </c>
      <c r="G342" s="2" t="s">
        <v>346</v>
      </c>
    </row>
    <row r="343" spans="1:7">
      <c r="A343" s="5">
        <v>41890</v>
      </c>
      <c r="B343" s="2">
        <v>41.669998</v>
      </c>
      <c r="C343" s="2">
        <v>41.939999</v>
      </c>
      <c r="D343" s="2">
        <v>41.630001</v>
      </c>
      <c r="E343" s="2">
        <v>41.779998999999997</v>
      </c>
      <c r="F343" s="2">
        <v>36.392479000000002</v>
      </c>
      <c r="G343" s="2" t="s">
        <v>347</v>
      </c>
    </row>
    <row r="344" spans="1:7">
      <c r="A344" s="5">
        <v>41891</v>
      </c>
      <c r="B344" s="2">
        <v>41.77</v>
      </c>
      <c r="C344" s="2">
        <v>42.029998999999997</v>
      </c>
      <c r="D344" s="2">
        <v>41.75</v>
      </c>
      <c r="E344" s="2">
        <v>41.939999</v>
      </c>
      <c r="F344" s="2">
        <v>36.531852999999998</v>
      </c>
      <c r="G344" s="2" t="s">
        <v>348</v>
      </c>
    </row>
    <row r="345" spans="1:7">
      <c r="A345" s="5">
        <v>41892</v>
      </c>
      <c r="B345" s="2">
        <v>41.900002000000001</v>
      </c>
      <c r="C345" s="2">
        <v>42.189999</v>
      </c>
      <c r="D345" s="2">
        <v>41.830002</v>
      </c>
      <c r="E345" s="2">
        <v>42.169998</v>
      </c>
      <c r="F345" s="2">
        <v>36.732185000000001</v>
      </c>
      <c r="G345" s="2" t="s">
        <v>349</v>
      </c>
    </row>
    <row r="346" spans="1:7">
      <c r="A346" s="5">
        <v>41893</v>
      </c>
      <c r="B346" s="2">
        <v>41.68</v>
      </c>
      <c r="C346" s="2">
        <v>42.060001</v>
      </c>
      <c r="D346" s="2">
        <v>41.66</v>
      </c>
      <c r="E346" s="2">
        <v>41.950001</v>
      </c>
      <c r="F346" s="2">
        <v>36.806759</v>
      </c>
      <c r="G346" s="2" t="s">
        <v>350</v>
      </c>
    </row>
    <row r="347" spans="1:7">
      <c r="A347" s="5">
        <v>41894</v>
      </c>
      <c r="B347" s="2">
        <v>41.900002000000001</v>
      </c>
      <c r="C347" s="2">
        <v>41.919998</v>
      </c>
      <c r="D347" s="2">
        <v>41.360000999999997</v>
      </c>
      <c r="E347" s="2">
        <v>41.459999000000003</v>
      </c>
      <c r="F347" s="2">
        <v>36.376842000000003</v>
      </c>
      <c r="G347" s="2" t="s">
        <v>351</v>
      </c>
    </row>
    <row r="348" spans="1:7">
      <c r="A348" s="5">
        <v>41897</v>
      </c>
      <c r="B348" s="2">
        <v>41.450001</v>
      </c>
      <c r="C348" s="2">
        <v>41.580002</v>
      </c>
      <c r="D348" s="2">
        <v>41.330002</v>
      </c>
      <c r="E348" s="2">
        <v>41.5</v>
      </c>
      <c r="F348" s="2">
        <v>36.411937999999999</v>
      </c>
      <c r="G348" s="2" t="s">
        <v>352</v>
      </c>
    </row>
    <row r="349" spans="1:7">
      <c r="A349" s="5">
        <v>41898</v>
      </c>
      <c r="B349" s="2">
        <v>41.290000999999997</v>
      </c>
      <c r="C349" s="2">
        <v>41.799999</v>
      </c>
      <c r="D349" s="2">
        <v>41.18</v>
      </c>
      <c r="E349" s="2">
        <v>41.639999000000003</v>
      </c>
      <c r="F349" s="2">
        <v>36.534775000000003</v>
      </c>
      <c r="G349" s="2" t="s">
        <v>353</v>
      </c>
    </row>
    <row r="350" spans="1:7">
      <c r="A350" s="5">
        <v>41899</v>
      </c>
      <c r="B350" s="2">
        <v>41.77</v>
      </c>
      <c r="C350" s="2">
        <v>41.779998999999997</v>
      </c>
      <c r="D350" s="2">
        <v>41.32</v>
      </c>
      <c r="E350" s="2">
        <v>41.610000999999997</v>
      </c>
      <c r="F350" s="2">
        <v>36.508453000000003</v>
      </c>
      <c r="G350" s="2" t="s">
        <v>354</v>
      </c>
    </row>
    <row r="351" spans="1:7">
      <c r="A351" s="5">
        <v>41900</v>
      </c>
      <c r="B351" s="2">
        <v>41.75</v>
      </c>
      <c r="C351" s="2">
        <v>41.880001</v>
      </c>
      <c r="D351" s="2">
        <v>41.549999</v>
      </c>
      <c r="E351" s="2">
        <v>41.790000999999997</v>
      </c>
      <c r="F351" s="2">
        <v>36.666381999999999</v>
      </c>
      <c r="G351" s="2" t="s">
        <v>355</v>
      </c>
    </row>
    <row r="352" spans="1:7">
      <c r="A352" s="5">
        <v>41901</v>
      </c>
      <c r="B352" s="2">
        <v>41.98</v>
      </c>
      <c r="C352" s="2">
        <v>42.349997999999999</v>
      </c>
      <c r="D352" s="2">
        <v>41.75</v>
      </c>
      <c r="E352" s="2">
        <v>42.049999</v>
      </c>
      <c r="F352" s="2">
        <v>36.894500999999998</v>
      </c>
      <c r="G352" s="2" t="s">
        <v>356</v>
      </c>
    </row>
    <row r="353" spans="1:7">
      <c r="A353" s="5">
        <v>41904</v>
      </c>
      <c r="B353" s="2">
        <v>41.849997999999999</v>
      </c>
      <c r="C353" s="2">
        <v>42.25</v>
      </c>
      <c r="D353" s="2">
        <v>41.73</v>
      </c>
      <c r="E353" s="2">
        <v>42.220001000000003</v>
      </c>
      <c r="F353" s="2">
        <v>37.043658999999998</v>
      </c>
      <c r="G353" s="2" t="s">
        <v>357</v>
      </c>
    </row>
    <row r="354" spans="1:7">
      <c r="A354" s="5">
        <v>41905</v>
      </c>
      <c r="B354" s="2">
        <v>42</v>
      </c>
      <c r="C354" s="2">
        <v>42.16</v>
      </c>
      <c r="D354" s="2">
        <v>41.880001</v>
      </c>
      <c r="E354" s="2">
        <v>41.889999000000003</v>
      </c>
      <c r="F354" s="2">
        <v>36.754123999999997</v>
      </c>
      <c r="G354" s="2" t="s">
        <v>358</v>
      </c>
    </row>
    <row r="355" spans="1:7">
      <c r="A355" s="5">
        <v>41906</v>
      </c>
      <c r="B355" s="2">
        <v>41.849997999999999</v>
      </c>
      <c r="C355" s="2">
        <v>42.34</v>
      </c>
      <c r="D355" s="2">
        <v>41.849997999999999</v>
      </c>
      <c r="E355" s="2">
        <v>42.27</v>
      </c>
      <c r="F355" s="2">
        <v>37.087536</v>
      </c>
      <c r="G355" s="2" t="s">
        <v>359</v>
      </c>
    </row>
    <row r="356" spans="1:7">
      <c r="A356" s="5">
        <v>41907</v>
      </c>
      <c r="B356" s="2">
        <v>42.060001</v>
      </c>
      <c r="C356" s="2">
        <v>42.169998</v>
      </c>
      <c r="D356" s="2">
        <v>41.77</v>
      </c>
      <c r="E356" s="2">
        <v>41.779998999999997</v>
      </c>
      <c r="F356" s="2">
        <v>36.657608000000003</v>
      </c>
      <c r="G356" s="2" t="s">
        <v>360</v>
      </c>
    </row>
    <row r="357" spans="1:7">
      <c r="A357" s="5">
        <v>41908</v>
      </c>
      <c r="B357" s="2">
        <v>42</v>
      </c>
      <c r="C357" s="2">
        <v>42.25</v>
      </c>
      <c r="D357" s="2">
        <v>41.709999000000003</v>
      </c>
      <c r="E357" s="2">
        <v>42.200001</v>
      </c>
      <c r="F357" s="2">
        <v>37.026122999999998</v>
      </c>
      <c r="G357" s="2" t="s">
        <v>361</v>
      </c>
    </row>
    <row r="358" spans="1:7">
      <c r="A358" s="5">
        <v>41911</v>
      </c>
      <c r="B358" s="2">
        <v>41.900002000000001</v>
      </c>
      <c r="C358" s="2">
        <v>42.259998000000003</v>
      </c>
      <c r="D358" s="2">
        <v>41.880001</v>
      </c>
      <c r="E358" s="2">
        <v>42.25</v>
      </c>
      <c r="F358" s="2">
        <v>37.069980999999999</v>
      </c>
      <c r="G358" s="2" t="s">
        <v>362</v>
      </c>
    </row>
    <row r="359" spans="1:7">
      <c r="A359" s="5">
        <v>41912</v>
      </c>
      <c r="B359" s="2">
        <v>42.099997999999999</v>
      </c>
      <c r="C359" s="2">
        <v>42.810001</v>
      </c>
      <c r="D359" s="2">
        <v>42.080002</v>
      </c>
      <c r="E359" s="2">
        <v>42.66</v>
      </c>
      <c r="F359" s="2">
        <v>37.429713999999997</v>
      </c>
      <c r="G359" s="2" t="s">
        <v>363</v>
      </c>
    </row>
    <row r="360" spans="1:7">
      <c r="A360" s="5">
        <v>41913</v>
      </c>
      <c r="B360" s="2">
        <v>42.549999</v>
      </c>
      <c r="C360" s="2">
        <v>42.849997999999999</v>
      </c>
      <c r="D360" s="2">
        <v>42.369999</v>
      </c>
      <c r="E360" s="2">
        <v>42.740001999999997</v>
      </c>
      <c r="F360" s="2">
        <v>37.499904999999998</v>
      </c>
      <c r="G360" s="2" t="s">
        <v>364</v>
      </c>
    </row>
    <row r="361" spans="1:7">
      <c r="A361" s="5">
        <v>41914</v>
      </c>
      <c r="B361" s="2">
        <v>42.599997999999999</v>
      </c>
      <c r="C361" s="2">
        <v>42.779998999999997</v>
      </c>
      <c r="D361" s="2">
        <v>42.419998</v>
      </c>
      <c r="E361" s="2">
        <v>42.66</v>
      </c>
      <c r="F361" s="2">
        <v>37.429713999999997</v>
      </c>
      <c r="G361" s="2" t="s">
        <v>365</v>
      </c>
    </row>
    <row r="362" spans="1:7">
      <c r="A362" s="5">
        <v>41915</v>
      </c>
      <c r="B362" s="2">
        <v>42.860000999999997</v>
      </c>
      <c r="C362" s="2">
        <v>43.07</v>
      </c>
      <c r="D362" s="2">
        <v>42.66</v>
      </c>
      <c r="E362" s="2">
        <v>43</v>
      </c>
      <c r="F362" s="2">
        <v>37.728034999999998</v>
      </c>
      <c r="G362" s="2" t="s">
        <v>366</v>
      </c>
    </row>
    <row r="363" spans="1:7">
      <c r="A363" s="5">
        <v>41918</v>
      </c>
      <c r="B363" s="2">
        <v>43.029998999999997</v>
      </c>
      <c r="C363" s="2">
        <v>43.68</v>
      </c>
      <c r="D363" s="2">
        <v>42.970001000000003</v>
      </c>
      <c r="E363" s="2">
        <v>43.599997999999999</v>
      </c>
      <c r="F363" s="2">
        <v>38.254463000000001</v>
      </c>
      <c r="G363" s="2" t="s">
        <v>367</v>
      </c>
    </row>
    <row r="364" spans="1:7">
      <c r="A364" s="5">
        <v>41919</v>
      </c>
      <c r="B364" s="2">
        <v>43.48</v>
      </c>
      <c r="C364" s="2">
        <v>44.139999000000003</v>
      </c>
      <c r="D364" s="2">
        <v>43.48</v>
      </c>
      <c r="E364" s="2">
        <v>43.919998</v>
      </c>
      <c r="F364" s="2">
        <v>38.535243999999999</v>
      </c>
      <c r="G364" s="2" t="s">
        <v>368</v>
      </c>
    </row>
    <row r="365" spans="1:7">
      <c r="A365" s="5">
        <v>41920</v>
      </c>
      <c r="B365" s="2">
        <v>43.580002</v>
      </c>
      <c r="C365" s="2">
        <v>44.560001</v>
      </c>
      <c r="D365" s="2">
        <v>43.509998000000003</v>
      </c>
      <c r="E365" s="2">
        <v>44.549999</v>
      </c>
      <c r="F365" s="2">
        <v>39.087994000000002</v>
      </c>
      <c r="G365" s="2" t="s">
        <v>369</v>
      </c>
    </row>
    <row r="366" spans="1:7">
      <c r="A366" s="5">
        <v>41921</v>
      </c>
      <c r="B366" s="2">
        <v>44.439999</v>
      </c>
      <c r="C366" s="2">
        <v>44.75</v>
      </c>
      <c r="D366" s="2">
        <v>43.869999</v>
      </c>
      <c r="E366" s="2">
        <v>43.869999</v>
      </c>
      <c r="F366" s="2">
        <v>38.491363999999997</v>
      </c>
      <c r="G366" s="2" t="s">
        <v>370</v>
      </c>
    </row>
    <row r="367" spans="1:7">
      <c r="A367" s="5">
        <v>41922</v>
      </c>
      <c r="B367" s="2">
        <v>43.880001</v>
      </c>
      <c r="C367" s="2">
        <v>44.869999</v>
      </c>
      <c r="D367" s="2">
        <v>43.849997999999999</v>
      </c>
      <c r="E367" s="2">
        <v>44.470001000000003</v>
      </c>
      <c r="F367" s="2">
        <v>39.017803000000001</v>
      </c>
      <c r="G367" s="2" t="s">
        <v>371</v>
      </c>
    </row>
    <row r="368" spans="1:7">
      <c r="A368" s="5">
        <v>41925</v>
      </c>
      <c r="B368" s="2">
        <v>44.279998999999997</v>
      </c>
      <c r="C368" s="2">
        <v>44.630001</v>
      </c>
      <c r="D368" s="2">
        <v>44.029998999999997</v>
      </c>
      <c r="E368" s="2">
        <v>44.07</v>
      </c>
      <c r="F368" s="2">
        <v>38.666843</v>
      </c>
      <c r="G368" s="2" t="s">
        <v>372</v>
      </c>
    </row>
    <row r="369" spans="1:7">
      <c r="A369" s="5">
        <v>41926</v>
      </c>
      <c r="B369" s="2">
        <v>44.040000999999997</v>
      </c>
      <c r="C369" s="2">
        <v>44.119999</v>
      </c>
      <c r="D369" s="2">
        <v>43.470001000000003</v>
      </c>
      <c r="E369" s="2">
        <v>43.639999000000003</v>
      </c>
      <c r="F369" s="2">
        <v>38.289561999999997</v>
      </c>
      <c r="G369" s="2" t="s">
        <v>373</v>
      </c>
    </row>
    <row r="370" spans="1:7">
      <c r="A370" s="5">
        <v>41927</v>
      </c>
      <c r="B370" s="2">
        <v>42.700001</v>
      </c>
      <c r="C370" s="2">
        <v>43.529998999999997</v>
      </c>
      <c r="D370" s="2">
        <v>42.700001</v>
      </c>
      <c r="E370" s="2">
        <v>43.23</v>
      </c>
      <c r="F370" s="2">
        <v>37.929828999999998</v>
      </c>
      <c r="G370" s="2" t="s">
        <v>374</v>
      </c>
    </row>
    <row r="371" spans="1:7">
      <c r="A371" s="5">
        <v>41928</v>
      </c>
      <c r="B371" s="2">
        <v>42.650002000000001</v>
      </c>
      <c r="C371" s="2">
        <v>42.939999</v>
      </c>
      <c r="D371" s="2">
        <v>42.380001</v>
      </c>
      <c r="E371" s="2">
        <v>42.560001</v>
      </c>
      <c r="F371" s="2">
        <v>37.34198</v>
      </c>
      <c r="G371" s="2" t="s">
        <v>375</v>
      </c>
    </row>
    <row r="372" spans="1:7">
      <c r="A372" s="5">
        <v>41929</v>
      </c>
      <c r="B372" s="2">
        <v>42.689999</v>
      </c>
      <c r="C372" s="2">
        <v>43.029998999999997</v>
      </c>
      <c r="D372" s="2">
        <v>42.310001</v>
      </c>
      <c r="E372" s="2">
        <v>42.880001</v>
      </c>
      <c r="F372" s="2">
        <v>37.622737999999998</v>
      </c>
      <c r="G372" s="2" t="s">
        <v>376</v>
      </c>
    </row>
    <row r="373" spans="1:7">
      <c r="A373" s="5">
        <v>41932</v>
      </c>
      <c r="B373" s="2">
        <v>42.75</v>
      </c>
      <c r="C373" s="2">
        <v>43.470001000000003</v>
      </c>
      <c r="D373" s="2">
        <v>42.709999000000003</v>
      </c>
      <c r="E373" s="2">
        <v>43.290000999999997</v>
      </c>
      <c r="F373" s="2">
        <v>37.982478999999998</v>
      </c>
      <c r="G373" s="2" t="s">
        <v>377</v>
      </c>
    </row>
    <row r="374" spans="1:7">
      <c r="A374" s="5">
        <v>41933</v>
      </c>
      <c r="B374" s="2">
        <v>40.799999</v>
      </c>
      <c r="C374" s="2">
        <v>41.189999</v>
      </c>
      <c r="D374" s="2">
        <v>40.259998000000003</v>
      </c>
      <c r="E374" s="2">
        <v>40.68</v>
      </c>
      <c r="F374" s="2">
        <v>35.692473999999997</v>
      </c>
      <c r="G374" s="2" t="s">
        <v>378</v>
      </c>
    </row>
    <row r="375" spans="1:7">
      <c r="A375" s="5">
        <v>41934</v>
      </c>
      <c r="B375" s="2">
        <v>40.189999</v>
      </c>
      <c r="C375" s="2">
        <v>41.110000999999997</v>
      </c>
      <c r="D375" s="2">
        <v>40.099997999999999</v>
      </c>
      <c r="E375" s="2">
        <v>40.619999</v>
      </c>
      <c r="F375" s="2">
        <v>35.639823999999997</v>
      </c>
      <c r="G375" s="2" t="s">
        <v>379</v>
      </c>
    </row>
    <row r="376" spans="1:7">
      <c r="A376" s="5">
        <v>41935</v>
      </c>
      <c r="B376" s="2">
        <v>40.939999</v>
      </c>
      <c r="C376" s="2">
        <v>41.380001</v>
      </c>
      <c r="D376" s="2">
        <v>40.740001999999997</v>
      </c>
      <c r="E376" s="2">
        <v>40.860000999999997</v>
      </c>
      <c r="F376" s="2">
        <v>35.850406999999997</v>
      </c>
      <c r="G376" s="2" t="s">
        <v>380</v>
      </c>
    </row>
    <row r="377" spans="1:7">
      <c r="A377" s="5">
        <v>41936</v>
      </c>
      <c r="B377" s="2">
        <v>40.98</v>
      </c>
      <c r="C377" s="2">
        <v>41.27</v>
      </c>
      <c r="D377" s="2">
        <v>40.919998</v>
      </c>
      <c r="E377" s="2">
        <v>41.029998999999997</v>
      </c>
      <c r="F377" s="2">
        <v>35.999561</v>
      </c>
      <c r="G377" s="2" t="s">
        <v>381</v>
      </c>
    </row>
    <row r="378" spans="1:7">
      <c r="A378" s="5">
        <v>41939</v>
      </c>
      <c r="B378" s="2">
        <v>40.700001</v>
      </c>
      <c r="C378" s="2">
        <v>40.909999999999997</v>
      </c>
      <c r="D378" s="2">
        <v>40.560001</v>
      </c>
      <c r="E378" s="2">
        <v>40.759998000000003</v>
      </c>
      <c r="F378" s="2">
        <v>35.762664999999998</v>
      </c>
      <c r="G378" s="2" t="s">
        <v>382</v>
      </c>
    </row>
    <row r="379" spans="1:7">
      <c r="A379" s="5">
        <v>41940</v>
      </c>
      <c r="B379" s="2">
        <v>40.759998000000003</v>
      </c>
      <c r="C379" s="2">
        <v>40.860000999999997</v>
      </c>
      <c r="D379" s="2">
        <v>40.509998000000003</v>
      </c>
      <c r="E379" s="2">
        <v>40.560001</v>
      </c>
      <c r="F379" s="2">
        <v>35.587189000000002</v>
      </c>
      <c r="G379" s="2" t="s">
        <v>383</v>
      </c>
    </row>
    <row r="380" spans="1:7">
      <c r="A380" s="5">
        <v>41941</v>
      </c>
      <c r="B380" s="2">
        <v>40.650002000000001</v>
      </c>
      <c r="C380" s="2">
        <v>41.029998999999997</v>
      </c>
      <c r="D380" s="2">
        <v>40.520000000000003</v>
      </c>
      <c r="E380" s="2">
        <v>40.959999000000003</v>
      </c>
      <c r="F380" s="2">
        <v>35.938144999999999</v>
      </c>
      <c r="G380" s="2" t="s">
        <v>384</v>
      </c>
    </row>
    <row r="381" spans="1:7">
      <c r="A381" s="5">
        <v>41942</v>
      </c>
      <c r="B381" s="2">
        <v>41</v>
      </c>
      <c r="C381" s="2">
        <v>41.59</v>
      </c>
      <c r="D381" s="2">
        <v>40.830002</v>
      </c>
      <c r="E381" s="2">
        <v>41.400002000000001</v>
      </c>
      <c r="F381" s="2">
        <v>36.324199999999998</v>
      </c>
      <c r="G381" s="2" t="s">
        <v>385</v>
      </c>
    </row>
    <row r="382" spans="1:7">
      <c r="A382" s="5">
        <v>41943</v>
      </c>
      <c r="B382" s="2">
        <v>41.830002</v>
      </c>
      <c r="C382" s="2">
        <v>41.889999000000003</v>
      </c>
      <c r="D382" s="2">
        <v>41.400002000000001</v>
      </c>
      <c r="E382" s="2">
        <v>41.880001</v>
      </c>
      <c r="F382" s="2">
        <v>36.745345999999998</v>
      </c>
      <c r="G382" s="2" t="s">
        <v>386</v>
      </c>
    </row>
    <row r="383" spans="1:7">
      <c r="A383" s="5">
        <v>41946</v>
      </c>
      <c r="B383" s="2">
        <v>41.790000999999997</v>
      </c>
      <c r="C383" s="2">
        <v>42.279998999999997</v>
      </c>
      <c r="D383" s="2">
        <v>41.59</v>
      </c>
      <c r="E383" s="2">
        <v>41.810001</v>
      </c>
      <c r="F383" s="2">
        <v>36.683933000000003</v>
      </c>
      <c r="G383" s="2" t="s">
        <v>387</v>
      </c>
    </row>
    <row r="384" spans="1:7">
      <c r="A384" s="5">
        <v>41947</v>
      </c>
      <c r="B384" s="2">
        <v>41.77</v>
      </c>
      <c r="C384" s="2">
        <v>42.049999</v>
      </c>
      <c r="D384" s="2">
        <v>41.66</v>
      </c>
      <c r="E384" s="2">
        <v>41.82</v>
      </c>
      <c r="F384" s="2">
        <v>36.692706999999999</v>
      </c>
      <c r="G384" s="2" t="s">
        <v>388</v>
      </c>
    </row>
    <row r="385" spans="1:7">
      <c r="A385" s="5">
        <v>41948</v>
      </c>
      <c r="B385" s="2">
        <v>42.299999</v>
      </c>
      <c r="C385" s="2">
        <v>42.540000999999997</v>
      </c>
      <c r="D385" s="2">
        <v>41.990001999999997</v>
      </c>
      <c r="E385" s="2">
        <v>42.310001</v>
      </c>
      <c r="F385" s="2">
        <v>37.122630999999998</v>
      </c>
      <c r="G385" s="2" t="s">
        <v>389</v>
      </c>
    </row>
    <row r="386" spans="1:7">
      <c r="A386" s="5">
        <v>41949</v>
      </c>
      <c r="B386" s="2">
        <v>42.43</v>
      </c>
      <c r="C386" s="2">
        <v>42.619999</v>
      </c>
      <c r="D386" s="2">
        <v>42.110000999999997</v>
      </c>
      <c r="E386" s="2">
        <v>42.290000999999997</v>
      </c>
      <c r="F386" s="2">
        <v>37.105075999999997</v>
      </c>
      <c r="G386" s="2" t="s">
        <v>390</v>
      </c>
    </row>
    <row r="387" spans="1:7">
      <c r="A387" s="5">
        <v>41950</v>
      </c>
      <c r="B387" s="2">
        <v>42.450001</v>
      </c>
      <c r="C387" s="2">
        <v>42.459999000000003</v>
      </c>
      <c r="D387" s="2">
        <v>42.139999000000003</v>
      </c>
      <c r="E387" s="2">
        <v>42.32</v>
      </c>
      <c r="F387" s="2">
        <v>37.131400999999997</v>
      </c>
      <c r="G387" s="2" t="s">
        <v>391</v>
      </c>
    </row>
    <row r="388" spans="1:7">
      <c r="A388" s="5">
        <v>41953</v>
      </c>
      <c r="B388" s="2">
        <v>42.25</v>
      </c>
      <c r="C388" s="2">
        <v>42.57</v>
      </c>
      <c r="D388" s="2">
        <v>42.09</v>
      </c>
      <c r="E388" s="2">
        <v>42.389999000000003</v>
      </c>
      <c r="F388" s="2">
        <v>37.192822</v>
      </c>
      <c r="G388" s="2" t="s">
        <v>392</v>
      </c>
    </row>
    <row r="389" spans="1:7">
      <c r="A389" s="5">
        <v>41954</v>
      </c>
      <c r="B389" s="2">
        <v>42.380001</v>
      </c>
      <c r="C389" s="2">
        <v>42.709999000000003</v>
      </c>
      <c r="D389" s="2">
        <v>42.360000999999997</v>
      </c>
      <c r="E389" s="2">
        <v>42.509998000000003</v>
      </c>
      <c r="F389" s="2">
        <v>37.298110999999999</v>
      </c>
      <c r="G389" s="2" t="s">
        <v>393</v>
      </c>
    </row>
    <row r="390" spans="1:7">
      <c r="A390" s="5">
        <v>41955</v>
      </c>
      <c r="B390" s="2">
        <v>42.509998000000003</v>
      </c>
      <c r="C390" s="2">
        <v>42.889999000000003</v>
      </c>
      <c r="D390" s="2">
        <v>42.310001</v>
      </c>
      <c r="E390" s="2">
        <v>42.709999000000003</v>
      </c>
      <c r="F390" s="2">
        <v>37.473587000000002</v>
      </c>
      <c r="G390" s="2" t="s">
        <v>394</v>
      </c>
    </row>
    <row r="391" spans="1:7">
      <c r="A391" s="5">
        <v>41956</v>
      </c>
      <c r="B391" s="2">
        <v>42.650002000000001</v>
      </c>
      <c r="C391" s="2">
        <v>43.080002</v>
      </c>
      <c r="D391" s="2">
        <v>42.630001</v>
      </c>
      <c r="E391" s="2">
        <v>42.790000999999997</v>
      </c>
      <c r="F391" s="2">
        <v>37.543765999999998</v>
      </c>
      <c r="G391" s="2" t="s">
        <v>395</v>
      </c>
    </row>
    <row r="392" spans="1:7">
      <c r="A392" s="5">
        <v>41957</v>
      </c>
      <c r="B392" s="2">
        <v>42.700001</v>
      </c>
      <c r="C392" s="2">
        <v>42.970001000000003</v>
      </c>
      <c r="D392" s="2">
        <v>42.5</v>
      </c>
      <c r="E392" s="2">
        <v>42.73</v>
      </c>
      <c r="F392" s="2">
        <v>37.491137999999999</v>
      </c>
      <c r="G392" s="2" t="s">
        <v>396</v>
      </c>
    </row>
    <row r="393" spans="1:7">
      <c r="A393" s="5">
        <v>41960</v>
      </c>
      <c r="B393" s="2">
        <v>42.75</v>
      </c>
      <c r="C393" s="2">
        <v>42.990001999999997</v>
      </c>
      <c r="D393" s="2">
        <v>42.73</v>
      </c>
      <c r="E393" s="2">
        <v>42.919998</v>
      </c>
      <c r="F393" s="2">
        <v>37.657840999999998</v>
      </c>
      <c r="G393" s="2" t="s">
        <v>397</v>
      </c>
    </row>
    <row r="394" spans="1:7">
      <c r="A394" s="5">
        <v>41961</v>
      </c>
      <c r="B394" s="2">
        <v>42.950001</v>
      </c>
      <c r="C394" s="2">
        <v>43.860000999999997</v>
      </c>
      <c r="D394" s="2">
        <v>42.75</v>
      </c>
      <c r="E394" s="2">
        <v>43.529998999999997</v>
      </c>
      <c r="F394" s="2">
        <v>38.193047</v>
      </c>
      <c r="G394" s="2" t="s">
        <v>398</v>
      </c>
    </row>
    <row r="395" spans="1:7">
      <c r="A395" s="5">
        <v>41962</v>
      </c>
      <c r="B395" s="2">
        <v>43.669998</v>
      </c>
      <c r="C395" s="2">
        <v>44.43</v>
      </c>
      <c r="D395" s="2">
        <v>43.560001</v>
      </c>
      <c r="E395" s="2">
        <v>44.220001000000003</v>
      </c>
      <c r="F395" s="2">
        <v>38.798447000000003</v>
      </c>
      <c r="G395" s="2" t="s">
        <v>399</v>
      </c>
    </row>
    <row r="396" spans="1:7">
      <c r="A396" s="5">
        <v>41963</v>
      </c>
      <c r="B396" s="2">
        <v>43.959999000000003</v>
      </c>
      <c r="C396" s="2">
        <v>44.419998</v>
      </c>
      <c r="D396" s="2">
        <v>43.849997999999999</v>
      </c>
      <c r="E396" s="2">
        <v>44.25</v>
      </c>
      <c r="F396" s="2">
        <v>38.824772000000003</v>
      </c>
      <c r="G396" s="2" t="s">
        <v>400</v>
      </c>
    </row>
    <row r="397" spans="1:7">
      <c r="A397" s="5">
        <v>41964</v>
      </c>
      <c r="B397" s="2">
        <v>44.580002</v>
      </c>
      <c r="C397" s="2">
        <v>44.740001999999997</v>
      </c>
      <c r="D397" s="2">
        <v>44.279998999999997</v>
      </c>
      <c r="E397" s="2">
        <v>44.5</v>
      </c>
      <c r="F397" s="2">
        <v>39.044125000000001</v>
      </c>
      <c r="G397" s="2" t="s">
        <v>401</v>
      </c>
    </row>
    <row r="398" spans="1:7">
      <c r="A398" s="5">
        <v>41967</v>
      </c>
      <c r="B398" s="2">
        <v>44.509998000000003</v>
      </c>
      <c r="C398" s="2">
        <v>44.779998999999997</v>
      </c>
      <c r="D398" s="2">
        <v>44.200001</v>
      </c>
      <c r="E398" s="2">
        <v>44.27</v>
      </c>
      <c r="F398" s="2">
        <v>38.842315999999997</v>
      </c>
      <c r="G398" s="2" t="s">
        <v>402</v>
      </c>
    </row>
    <row r="399" spans="1:7">
      <c r="A399" s="5">
        <v>41968</v>
      </c>
      <c r="B399" s="2">
        <v>44.27</v>
      </c>
      <c r="C399" s="2">
        <v>44.59</v>
      </c>
      <c r="D399" s="2">
        <v>44.119999</v>
      </c>
      <c r="E399" s="2">
        <v>44.43</v>
      </c>
      <c r="F399" s="2">
        <v>38.982711999999999</v>
      </c>
      <c r="G399" s="2" t="s">
        <v>403</v>
      </c>
    </row>
    <row r="400" spans="1:7">
      <c r="A400" s="5">
        <v>41969</v>
      </c>
      <c r="B400" s="2">
        <v>43.990001999999997</v>
      </c>
      <c r="C400" s="2">
        <v>44.369999</v>
      </c>
      <c r="D400" s="2">
        <v>43.970001000000003</v>
      </c>
      <c r="E400" s="2">
        <v>44.290000999999997</v>
      </c>
      <c r="F400" s="2">
        <v>39.128478999999999</v>
      </c>
      <c r="G400" s="2" t="s">
        <v>404</v>
      </c>
    </row>
    <row r="401" spans="1:7">
      <c r="A401" s="5">
        <v>41971</v>
      </c>
      <c r="B401" s="2">
        <v>44.150002000000001</v>
      </c>
      <c r="C401" s="2">
        <v>45</v>
      </c>
      <c r="D401" s="2">
        <v>44.150002000000001</v>
      </c>
      <c r="E401" s="2">
        <v>44.830002</v>
      </c>
      <c r="F401" s="2">
        <v>39.605549000000003</v>
      </c>
      <c r="G401" s="2" t="s">
        <v>405</v>
      </c>
    </row>
    <row r="402" spans="1:7">
      <c r="A402" s="5">
        <v>41974</v>
      </c>
      <c r="B402" s="2">
        <v>44.18</v>
      </c>
      <c r="C402" s="2">
        <v>44.77</v>
      </c>
      <c r="D402" s="2">
        <v>44.130001</v>
      </c>
      <c r="E402" s="2">
        <v>44.549999</v>
      </c>
      <c r="F402" s="2">
        <v>39.358176999999998</v>
      </c>
      <c r="G402" s="2" t="s">
        <v>406</v>
      </c>
    </row>
    <row r="403" spans="1:7">
      <c r="A403" s="5">
        <v>41975</v>
      </c>
      <c r="B403" s="2">
        <v>44.369999</v>
      </c>
      <c r="C403" s="2">
        <v>44.669998</v>
      </c>
      <c r="D403" s="2">
        <v>44.23</v>
      </c>
      <c r="E403" s="2">
        <v>44.540000999999997</v>
      </c>
      <c r="F403" s="2">
        <v>39.349342</v>
      </c>
      <c r="G403" s="2" t="s">
        <v>407</v>
      </c>
    </row>
    <row r="404" spans="1:7">
      <c r="A404" s="5">
        <v>41976</v>
      </c>
      <c r="B404" s="2">
        <v>44.419998</v>
      </c>
      <c r="C404" s="2">
        <v>44.439999</v>
      </c>
      <c r="D404" s="2">
        <v>43.759998000000003</v>
      </c>
      <c r="E404" s="2">
        <v>43.799999</v>
      </c>
      <c r="F404" s="2">
        <v>38.695576000000003</v>
      </c>
      <c r="G404" s="2" t="s">
        <v>408</v>
      </c>
    </row>
    <row r="405" spans="1:7">
      <c r="A405" s="5">
        <v>41977</v>
      </c>
      <c r="B405" s="2">
        <v>43.619999</v>
      </c>
      <c r="C405" s="2">
        <v>43.84</v>
      </c>
      <c r="D405" s="2">
        <v>43.369999</v>
      </c>
      <c r="E405" s="2">
        <v>43.5</v>
      </c>
      <c r="F405" s="2">
        <v>38.430546</v>
      </c>
      <c r="G405" s="2" t="s">
        <v>409</v>
      </c>
    </row>
    <row r="406" spans="1:7">
      <c r="A406" s="5">
        <v>41978</v>
      </c>
      <c r="B406" s="2">
        <v>43.5</v>
      </c>
      <c r="C406" s="2">
        <v>43.610000999999997</v>
      </c>
      <c r="D406" s="2">
        <v>43.200001</v>
      </c>
      <c r="E406" s="2">
        <v>43.529998999999997</v>
      </c>
      <c r="F406" s="2">
        <v>38.457047000000003</v>
      </c>
      <c r="G406" s="2" t="s">
        <v>410</v>
      </c>
    </row>
    <row r="407" spans="1:7">
      <c r="A407" s="5">
        <v>41981</v>
      </c>
      <c r="B407" s="2">
        <v>43.509998000000003</v>
      </c>
      <c r="C407" s="2">
        <v>43.630001</v>
      </c>
      <c r="D407" s="2">
        <v>43.09</v>
      </c>
      <c r="E407" s="2">
        <v>43.139999000000003</v>
      </c>
      <c r="F407" s="2">
        <v>38.112495000000003</v>
      </c>
      <c r="G407" s="2" t="s">
        <v>411</v>
      </c>
    </row>
    <row r="408" spans="1:7">
      <c r="A408" s="5">
        <v>41982</v>
      </c>
      <c r="B408" s="2">
        <v>42.150002000000001</v>
      </c>
      <c r="C408" s="2">
        <v>42.529998999999997</v>
      </c>
      <c r="D408" s="2">
        <v>41.669998</v>
      </c>
      <c r="E408" s="2">
        <v>42.040000999999997</v>
      </c>
      <c r="F408" s="2">
        <v>37.140689999999999</v>
      </c>
      <c r="G408" s="2" t="s">
        <v>412</v>
      </c>
    </row>
    <row r="409" spans="1:7">
      <c r="A409" s="5">
        <v>41983</v>
      </c>
      <c r="B409" s="2">
        <v>42.040000999999997</v>
      </c>
      <c r="C409" s="2">
        <v>42.240001999999997</v>
      </c>
      <c r="D409" s="2">
        <v>41.560001</v>
      </c>
      <c r="E409" s="2">
        <v>41.599997999999999</v>
      </c>
      <c r="F409" s="2">
        <v>36.751972000000002</v>
      </c>
      <c r="G409" s="2" t="s">
        <v>413</v>
      </c>
    </row>
    <row r="410" spans="1:7">
      <c r="A410" s="5">
        <v>41984</v>
      </c>
      <c r="B410" s="2">
        <v>41.619999</v>
      </c>
      <c r="C410" s="2">
        <v>42.009998000000003</v>
      </c>
      <c r="D410" s="2">
        <v>41.5</v>
      </c>
      <c r="E410" s="2">
        <v>41.529998999999997</v>
      </c>
      <c r="F410" s="2">
        <v>36.690120999999998</v>
      </c>
      <c r="G410" s="2" t="s">
        <v>414</v>
      </c>
    </row>
    <row r="411" spans="1:7">
      <c r="A411" s="5">
        <v>41985</v>
      </c>
      <c r="B411" s="2">
        <v>41.389999000000003</v>
      </c>
      <c r="C411" s="2">
        <v>41.610000999999997</v>
      </c>
      <c r="D411" s="2">
        <v>40.869999</v>
      </c>
      <c r="E411" s="2">
        <v>40.909999999999997</v>
      </c>
      <c r="F411" s="2">
        <v>36.142386999999999</v>
      </c>
      <c r="G411" s="2" t="s">
        <v>415</v>
      </c>
    </row>
    <row r="412" spans="1:7">
      <c r="A412" s="5">
        <v>41988</v>
      </c>
      <c r="B412" s="2">
        <v>41.130001</v>
      </c>
      <c r="C412" s="2">
        <v>41.18</v>
      </c>
      <c r="D412" s="2">
        <v>40.560001</v>
      </c>
      <c r="E412" s="2">
        <v>40.57</v>
      </c>
      <c r="F412" s="2">
        <v>35.841999000000001</v>
      </c>
      <c r="G412" s="2" t="s">
        <v>416</v>
      </c>
    </row>
    <row r="413" spans="1:7">
      <c r="A413" s="5">
        <v>41989</v>
      </c>
      <c r="B413" s="2">
        <v>40.200001</v>
      </c>
      <c r="C413" s="2">
        <v>41.310001</v>
      </c>
      <c r="D413" s="2">
        <v>39.799999</v>
      </c>
      <c r="E413" s="2">
        <v>40.389999000000003</v>
      </c>
      <c r="F413" s="2">
        <v>35.682975999999996</v>
      </c>
      <c r="G413" s="2" t="s">
        <v>417</v>
      </c>
    </row>
    <row r="414" spans="1:7">
      <c r="A414" s="5">
        <v>41990</v>
      </c>
      <c r="B414" s="2">
        <v>40.439999</v>
      </c>
      <c r="C414" s="2">
        <v>41.759998000000003</v>
      </c>
      <c r="D414" s="2">
        <v>40.380001</v>
      </c>
      <c r="E414" s="2">
        <v>41.549999</v>
      </c>
      <c r="F414" s="2">
        <v>36.707794</v>
      </c>
      <c r="G414" s="2" t="s">
        <v>418</v>
      </c>
    </row>
    <row r="415" spans="1:7">
      <c r="A415" s="5">
        <v>41991</v>
      </c>
      <c r="B415" s="2">
        <v>41.860000999999997</v>
      </c>
      <c r="C415" s="2">
        <v>42.389999000000003</v>
      </c>
      <c r="D415" s="2">
        <v>41.75</v>
      </c>
      <c r="E415" s="2">
        <v>42.389999000000003</v>
      </c>
      <c r="F415" s="2">
        <v>37.449902000000002</v>
      </c>
      <c r="G415" s="2" t="s">
        <v>419</v>
      </c>
    </row>
    <row r="416" spans="1:7">
      <c r="A416" s="5">
        <v>41992</v>
      </c>
      <c r="B416" s="2">
        <v>42.439999</v>
      </c>
      <c r="C416" s="2">
        <v>42.790000999999997</v>
      </c>
      <c r="D416" s="2">
        <v>41.889999000000003</v>
      </c>
      <c r="E416" s="2">
        <v>41.950001</v>
      </c>
      <c r="F416" s="2">
        <v>37.061171999999999</v>
      </c>
      <c r="G416" s="2" t="s">
        <v>420</v>
      </c>
    </row>
    <row r="417" spans="1:7">
      <c r="A417" s="5">
        <v>41995</v>
      </c>
      <c r="B417" s="2">
        <v>42.139999000000003</v>
      </c>
      <c r="C417" s="2">
        <v>42.439999</v>
      </c>
      <c r="D417" s="2">
        <v>42.09</v>
      </c>
      <c r="E417" s="2">
        <v>42.349997999999999</v>
      </c>
      <c r="F417" s="2">
        <v>37.414558</v>
      </c>
      <c r="G417" s="2" t="s">
        <v>421</v>
      </c>
    </row>
    <row r="418" spans="1:7">
      <c r="A418" s="5">
        <v>41996</v>
      </c>
      <c r="B418" s="2">
        <v>42.540000999999997</v>
      </c>
      <c r="C418" s="2">
        <v>43.139999000000003</v>
      </c>
      <c r="D418" s="2">
        <v>42.470001000000003</v>
      </c>
      <c r="E418" s="2">
        <v>42.970001000000003</v>
      </c>
      <c r="F418" s="2">
        <v>37.962307000000003</v>
      </c>
      <c r="G418" s="2" t="s">
        <v>422</v>
      </c>
    </row>
    <row r="419" spans="1:7">
      <c r="A419" s="5">
        <v>41997</v>
      </c>
      <c r="B419" s="2">
        <v>43.099997999999999</v>
      </c>
      <c r="C419" s="2">
        <v>43.23</v>
      </c>
      <c r="D419" s="2">
        <v>42.919998</v>
      </c>
      <c r="E419" s="2">
        <v>42.939999</v>
      </c>
      <c r="F419" s="2">
        <v>37.935799000000003</v>
      </c>
      <c r="G419" s="2" t="s">
        <v>423</v>
      </c>
    </row>
    <row r="420" spans="1:7">
      <c r="A420" s="5">
        <v>41999</v>
      </c>
      <c r="B420" s="2">
        <v>42.970001000000003</v>
      </c>
      <c r="C420" s="2">
        <v>43.299999</v>
      </c>
      <c r="D420" s="2">
        <v>42.93</v>
      </c>
      <c r="E420" s="2">
        <v>42.959999000000003</v>
      </c>
      <c r="F420" s="2">
        <v>37.953476000000002</v>
      </c>
      <c r="G420" s="2" t="s">
        <v>424</v>
      </c>
    </row>
    <row r="421" spans="1:7">
      <c r="A421" s="5">
        <v>42002</v>
      </c>
      <c r="B421" s="2">
        <v>42.799999</v>
      </c>
      <c r="C421" s="2">
        <v>43.060001</v>
      </c>
      <c r="D421" s="2">
        <v>42.490001999999997</v>
      </c>
      <c r="E421" s="2">
        <v>42.860000999999997</v>
      </c>
      <c r="F421" s="2">
        <v>37.865130999999998</v>
      </c>
      <c r="G421" s="2" t="s">
        <v>425</v>
      </c>
    </row>
    <row r="422" spans="1:7">
      <c r="A422" s="5">
        <v>42003</v>
      </c>
      <c r="B422" s="2">
        <v>42.740001999999997</v>
      </c>
      <c r="C422" s="2">
        <v>42.990001999999997</v>
      </c>
      <c r="D422" s="2">
        <v>42.650002000000001</v>
      </c>
      <c r="E422" s="2">
        <v>42.759998000000003</v>
      </c>
      <c r="F422" s="2">
        <v>37.776783000000002</v>
      </c>
      <c r="G422" s="2" t="s">
        <v>426</v>
      </c>
    </row>
    <row r="423" spans="1:7">
      <c r="A423" s="5">
        <v>42004</v>
      </c>
      <c r="B423" s="2">
        <v>42.919998</v>
      </c>
      <c r="C423" s="2">
        <v>42.939999</v>
      </c>
      <c r="D423" s="2">
        <v>42.220001000000003</v>
      </c>
      <c r="E423" s="2">
        <v>42.220001000000003</v>
      </c>
      <c r="F423" s="2">
        <v>37.299717000000001</v>
      </c>
      <c r="G423" s="2" t="s">
        <v>427</v>
      </c>
    </row>
    <row r="424" spans="1:7">
      <c r="A424" s="5">
        <v>42006</v>
      </c>
      <c r="B424" s="2">
        <v>42.259998000000003</v>
      </c>
      <c r="C424" s="2">
        <v>42.400002000000001</v>
      </c>
      <c r="D424" s="2">
        <v>41.799999</v>
      </c>
      <c r="E424" s="2">
        <v>42.139999000000003</v>
      </c>
      <c r="F424" s="2">
        <v>37.229038000000003</v>
      </c>
      <c r="G424" s="2" t="s">
        <v>428</v>
      </c>
    </row>
    <row r="425" spans="1:7">
      <c r="A425" s="5">
        <v>42009</v>
      </c>
      <c r="B425" s="2">
        <v>42.689999</v>
      </c>
      <c r="C425" s="2">
        <v>42.970001000000003</v>
      </c>
      <c r="D425" s="2">
        <v>42.080002</v>
      </c>
      <c r="E425" s="2">
        <v>42.139999000000003</v>
      </c>
      <c r="F425" s="2">
        <v>37.229038000000003</v>
      </c>
      <c r="G425" s="2" t="s">
        <v>429</v>
      </c>
    </row>
    <row r="426" spans="1:7">
      <c r="A426" s="5">
        <v>42010</v>
      </c>
      <c r="B426" s="2">
        <v>42.41</v>
      </c>
      <c r="C426" s="2">
        <v>42.939999</v>
      </c>
      <c r="D426" s="2">
        <v>42.240001999999997</v>
      </c>
      <c r="E426" s="2">
        <v>42.459999000000003</v>
      </c>
      <c r="F426" s="2">
        <v>37.511744999999998</v>
      </c>
      <c r="G426" s="2" t="s">
        <v>430</v>
      </c>
    </row>
    <row r="427" spans="1:7">
      <c r="A427" s="5">
        <v>42011</v>
      </c>
      <c r="B427" s="2">
        <v>42.799999</v>
      </c>
      <c r="C427" s="2">
        <v>43.110000999999997</v>
      </c>
      <c r="D427" s="2">
        <v>42.580002</v>
      </c>
      <c r="E427" s="2">
        <v>42.990001999999997</v>
      </c>
      <c r="F427" s="2">
        <v>37.979979999999998</v>
      </c>
      <c r="G427" s="2" t="s">
        <v>431</v>
      </c>
    </row>
    <row r="428" spans="1:7">
      <c r="A428" s="5">
        <v>42012</v>
      </c>
      <c r="B428" s="2">
        <v>43.18</v>
      </c>
      <c r="C428" s="2">
        <v>43.57</v>
      </c>
      <c r="D428" s="2">
        <v>43.099997999999999</v>
      </c>
      <c r="E428" s="2">
        <v>43.509998000000003</v>
      </c>
      <c r="F428" s="2">
        <v>38.439380999999997</v>
      </c>
      <c r="G428" s="2" t="s">
        <v>432</v>
      </c>
    </row>
    <row r="429" spans="1:7">
      <c r="A429" s="5">
        <v>42013</v>
      </c>
      <c r="B429" s="2">
        <v>43.470001000000003</v>
      </c>
      <c r="C429" s="2">
        <v>43.560001</v>
      </c>
      <c r="D429" s="2">
        <v>42.950001</v>
      </c>
      <c r="E429" s="2">
        <v>43.029998999999997</v>
      </c>
      <c r="F429" s="2">
        <v>38.015315999999999</v>
      </c>
      <c r="G429" s="2" t="s">
        <v>433</v>
      </c>
    </row>
    <row r="430" spans="1:7">
      <c r="A430" s="5">
        <v>42016</v>
      </c>
      <c r="B430" s="2">
        <v>43.07</v>
      </c>
      <c r="C430" s="2">
        <v>43.200001</v>
      </c>
      <c r="D430" s="2">
        <v>42.459999000000003</v>
      </c>
      <c r="E430" s="2">
        <v>42.639999000000003</v>
      </c>
      <c r="F430" s="2">
        <v>37.670769</v>
      </c>
      <c r="G430" s="2" t="s">
        <v>434</v>
      </c>
    </row>
    <row r="431" spans="1:7">
      <c r="A431" s="5">
        <v>42017</v>
      </c>
      <c r="B431" s="2">
        <v>42.830002</v>
      </c>
      <c r="C431" s="2">
        <v>43.240001999999997</v>
      </c>
      <c r="D431" s="2">
        <v>42.450001</v>
      </c>
      <c r="E431" s="2">
        <v>42.630001</v>
      </c>
      <c r="F431" s="2">
        <v>37.661934000000002</v>
      </c>
      <c r="G431" s="2" t="s">
        <v>435</v>
      </c>
    </row>
    <row r="432" spans="1:7">
      <c r="A432" s="5">
        <v>42018</v>
      </c>
      <c r="B432" s="2">
        <v>42.080002</v>
      </c>
      <c r="C432" s="2">
        <v>42.599997999999999</v>
      </c>
      <c r="D432" s="2">
        <v>42.07</v>
      </c>
      <c r="E432" s="2">
        <v>42.560001</v>
      </c>
      <c r="F432" s="2">
        <v>37.600093999999999</v>
      </c>
      <c r="G432" s="2" t="s">
        <v>436</v>
      </c>
    </row>
    <row r="433" spans="1:7">
      <c r="A433" s="5">
        <v>42019</v>
      </c>
      <c r="B433" s="2">
        <v>42.560001</v>
      </c>
      <c r="C433" s="2">
        <v>42.860000999999997</v>
      </c>
      <c r="D433" s="2">
        <v>42.169998</v>
      </c>
      <c r="E433" s="2">
        <v>42.380001</v>
      </c>
      <c r="F433" s="2">
        <v>37.441074</v>
      </c>
      <c r="G433" s="2" t="s">
        <v>437</v>
      </c>
    </row>
    <row r="434" spans="1:7">
      <c r="A434" s="5">
        <v>42020</v>
      </c>
      <c r="B434" s="2">
        <v>42.360000999999997</v>
      </c>
      <c r="C434" s="2">
        <v>42.59</v>
      </c>
      <c r="D434" s="2">
        <v>42.240001999999997</v>
      </c>
      <c r="E434" s="2">
        <v>42.529998999999997</v>
      </c>
      <c r="F434" s="2">
        <v>37.573585999999999</v>
      </c>
      <c r="G434" s="2" t="s">
        <v>438</v>
      </c>
    </row>
    <row r="435" spans="1:7">
      <c r="A435" s="5">
        <v>42024</v>
      </c>
      <c r="B435" s="2">
        <v>42.700001</v>
      </c>
      <c r="C435" s="2">
        <v>43.330002</v>
      </c>
      <c r="D435" s="2">
        <v>42.610000999999997</v>
      </c>
      <c r="E435" s="2">
        <v>43.16</v>
      </c>
      <c r="F435" s="2">
        <v>38.130161000000001</v>
      </c>
      <c r="G435" s="2" t="s">
        <v>439</v>
      </c>
    </row>
    <row r="436" spans="1:7">
      <c r="A436" s="5">
        <v>42025</v>
      </c>
      <c r="B436" s="2">
        <v>42.889999000000003</v>
      </c>
      <c r="C436" s="2">
        <v>43.43</v>
      </c>
      <c r="D436" s="2">
        <v>42.759998000000003</v>
      </c>
      <c r="E436" s="2">
        <v>43.360000999999997</v>
      </c>
      <c r="F436" s="2">
        <v>38.306862000000002</v>
      </c>
      <c r="G436" s="2" t="s">
        <v>440</v>
      </c>
    </row>
    <row r="437" spans="1:7">
      <c r="A437" s="5">
        <v>42026</v>
      </c>
      <c r="B437" s="2">
        <v>43.369999</v>
      </c>
      <c r="C437" s="2">
        <v>43.830002</v>
      </c>
      <c r="D437" s="2">
        <v>43.07</v>
      </c>
      <c r="E437" s="2">
        <v>43.779998999999997</v>
      </c>
      <c r="F437" s="2">
        <v>38.677909999999997</v>
      </c>
      <c r="G437" s="2" t="s">
        <v>441</v>
      </c>
    </row>
    <row r="438" spans="1:7">
      <c r="A438" s="5">
        <v>42027</v>
      </c>
      <c r="B438" s="2">
        <v>43.599997999999999</v>
      </c>
      <c r="C438" s="2">
        <v>43.75</v>
      </c>
      <c r="D438" s="2">
        <v>43.18</v>
      </c>
      <c r="E438" s="2">
        <v>43.310001</v>
      </c>
      <c r="F438" s="2">
        <v>38.262687999999997</v>
      </c>
      <c r="G438" s="2" t="s">
        <v>442</v>
      </c>
    </row>
    <row r="439" spans="1:7">
      <c r="A439" s="5">
        <v>42030</v>
      </c>
      <c r="B439" s="2">
        <v>43.18</v>
      </c>
      <c r="C439" s="2">
        <v>43.23</v>
      </c>
      <c r="D439" s="2">
        <v>42.830002</v>
      </c>
      <c r="E439" s="2">
        <v>43</v>
      </c>
      <c r="F439" s="2">
        <v>37.988810999999998</v>
      </c>
      <c r="G439" s="2" t="s">
        <v>443</v>
      </c>
    </row>
    <row r="440" spans="1:7">
      <c r="A440" s="5">
        <v>42031</v>
      </c>
      <c r="B440" s="2">
        <v>42.540000999999997</v>
      </c>
      <c r="C440" s="2">
        <v>42.639999000000003</v>
      </c>
      <c r="D440" s="2">
        <v>42.150002000000001</v>
      </c>
      <c r="E440" s="2">
        <v>42.389999000000003</v>
      </c>
      <c r="F440" s="2">
        <v>37.449902000000002</v>
      </c>
      <c r="G440" s="2" t="s">
        <v>444</v>
      </c>
    </row>
    <row r="441" spans="1:7">
      <c r="A441" s="5">
        <v>42032</v>
      </c>
      <c r="B441" s="2">
        <v>42.59</v>
      </c>
      <c r="C441" s="2">
        <v>42.799999</v>
      </c>
      <c r="D441" s="2">
        <v>41.900002000000001</v>
      </c>
      <c r="E441" s="2">
        <v>41.919998</v>
      </c>
      <c r="F441" s="2">
        <v>37.034668000000003</v>
      </c>
      <c r="G441" s="2" t="s">
        <v>445</v>
      </c>
    </row>
    <row r="442" spans="1:7">
      <c r="A442" s="5">
        <v>42033</v>
      </c>
      <c r="B442" s="2">
        <v>41.77</v>
      </c>
      <c r="C442" s="2">
        <v>42.150002000000001</v>
      </c>
      <c r="D442" s="2">
        <v>41.470001000000003</v>
      </c>
      <c r="E442" s="2">
        <v>42.099997999999999</v>
      </c>
      <c r="F442" s="2">
        <v>37.193699000000002</v>
      </c>
      <c r="G442" s="2" t="s">
        <v>446</v>
      </c>
    </row>
    <row r="443" spans="1:7">
      <c r="A443" s="5">
        <v>42034</v>
      </c>
      <c r="B443" s="2">
        <v>41.830002</v>
      </c>
      <c r="C443" s="2">
        <v>41.93</v>
      </c>
      <c r="D443" s="2">
        <v>41.110000999999997</v>
      </c>
      <c r="E443" s="2">
        <v>41.169998</v>
      </c>
      <c r="F443" s="2">
        <v>36.372078000000002</v>
      </c>
      <c r="G443" s="2" t="s">
        <v>447</v>
      </c>
    </row>
    <row r="444" spans="1:7">
      <c r="A444" s="5">
        <v>42037</v>
      </c>
      <c r="B444" s="2">
        <v>41.209999000000003</v>
      </c>
      <c r="C444" s="2">
        <v>41.630001</v>
      </c>
      <c r="D444" s="2">
        <v>40.900002000000001</v>
      </c>
      <c r="E444" s="2">
        <v>41.59</v>
      </c>
      <c r="F444" s="2">
        <v>36.743133999999998</v>
      </c>
      <c r="G444" s="2" t="s">
        <v>448</v>
      </c>
    </row>
    <row r="445" spans="1:7">
      <c r="A445" s="5">
        <v>42038</v>
      </c>
      <c r="B445" s="2">
        <v>41.75</v>
      </c>
      <c r="C445" s="2">
        <v>41.849997999999999</v>
      </c>
      <c r="D445" s="2">
        <v>41.369999</v>
      </c>
      <c r="E445" s="2">
        <v>41.630001</v>
      </c>
      <c r="F445" s="2">
        <v>36.778472999999998</v>
      </c>
      <c r="G445" s="2" t="s">
        <v>449</v>
      </c>
    </row>
    <row r="446" spans="1:7">
      <c r="A446" s="5">
        <v>42039</v>
      </c>
      <c r="B446" s="2">
        <v>41.77</v>
      </c>
      <c r="C446" s="2">
        <v>42.09</v>
      </c>
      <c r="D446" s="2">
        <v>41.619999</v>
      </c>
      <c r="E446" s="2">
        <v>41.68</v>
      </c>
      <c r="F446" s="2">
        <v>36.822651</v>
      </c>
      <c r="G446" s="2" t="s">
        <v>450</v>
      </c>
    </row>
    <row r="447" spans="1:7">
      <c r="A447" s="5">
        <v>42040</v>
      </c>
      <c r="B447" s="2">
        <v>41.799999</v>
      </c>
      <c r="C447" s="2">
        <v>41.82</v>
      </c>
      <c r="D447" s="2">
        <v>41.509998000000003</v>
      </c>
      <c r="E447" s="2">
        <v>41.790000999999997</v>
      </c>
      <c r="F447" s="2">
        <v>36.919829999999997</v>
      </c>
      <c r="G447" s="2" t="s">
        <v>451</v>
      </c>
    </row>
    <row r="448" spans="1:7">
      <c r="A448" s="5">
        <v>42041</v>
      </c>
      <c r="B448" s="2">
        <v>41.630001</v>
      </c>
      <c r="C448" s="2">
        <v>41.759998000000003</v>
      </c>
      <c r="D448" s="2">
        <v>41.32</v>
      </c>
      <c r="E448" s="2">
        <v>41.450001</v>
      </c>
      <c r="F448" s="2">
        <v>36.619446000000003</v>
      </c>
      <c r="G448" s="2" t="s">
        <v>452</v>
      </c>
    </row>
    <row r="449" spans="1:7">
      <c r="A449" s="5">
        <v>42044</v>
      </c>
      <c r="B449" s="2">
        <v>41.380001</v>
      </c>
      <c r="C449" s="2">
        <v>41.450001</v>
      </c>
      <c r="D449" s="2">
        <v>41.040000999999997</v>
      </c>
      <c r="E449" s="2">
        <v>41.23</v>
      </c>
      <c r="F449" s="2">
        <v>36.425086999999998</v>
      </c>
      <c r="G449" s="2" t="s">
        <v>453</v>
      </c>
    </row>
    <row r="450" spans="1:7">
      <c r="A450" s="5">
        <v>42045</v>
      </c>
      <c r="B450" s="2">
        <v>42.91</v>
      </c>
      <c r="C450" s="2">
        <v>43.029998999999997</v>
      </c>
      <c r="D450" s="2">
        <v>42.200001</v>
      </c>
      <c r="E450" s="2">
        <v>42.400002000000001</v>
      </c>
      <c r="F450" s="2">
        <v>37.458736000000002</v>
      </c>
      <c r="G450" s="2" t="s">
        <v>454</v>
      </c>
    </row>
    <row r="451" spans="1:7">
      <c r="A451" s="5">
        <v>42046</v>
      </c>
      <c r="B451" s="2">
        <v>42.099997999999999</v>
      </c>
      <c r="C451" s="2">
        <v>42.490001999999997</v>
      </c>
      <c r="D451" s="2">
        <v>41.700001</v>
      </c>
      <c r="E451" s="2">
        <v>42.369999</v>
      </c>
      <c r="F451" s="2">
        <v>37.432231999999999</v>
      </c>
      <c r="G451" s="2" t="s">
        <v>455</v>
      </c>
    </row>
    <row r="452" spans="1:7">
      <c r="A452" s="5">
        <v>42047</v>
      </c>
      <c r="B452" s="2">
        <v>42.400002000000001</v>
      </c>
      <c r="C452" s="2">
        <v>42.66</v>
      </c>
      <c r="D452" s="2">
        <v>42.07</v>
      </c>
      <c r="E452" s="2">
        <v>42.169998</v>
      </c>
      <c r="F452" s="2">
        <v>37.255538999999999</v>
      </c>
      <c r="G452" s="2" t="s">
        <v>456</v>
      </c>
    </row>
    <row r="453" spans="1:7">
      <c r="A453" s="5">
        <v>42048</v>
      </c>
      <c r="B453" s="2">
        <v>42.02</v>
      </c>
      <c r="C453" s="2">
        <v>42.23</v>
      </c>
      <c r="D453" s="2">
        <v>41.759998000000003</v>
      </c>
      <c r="E453" s="2">
        <v>41.990001999999997</v>
      </c>
      <c r="F453" s="2">
        <v>37.096519000000001</v>
      </c>
      <c r="G453" s="2" t="s">
        <v>457</v>
      </c>
    </row>
    <row r="454" spans="1:7">
      <c r="A454" s="5">
        <v>42052</v>
      </c>
      <c r="B454" s="2">
        <v>41.810001</v>
      </c>
      <c r="C454" s="2">
        <v>41.880001</v>
      </c>
      <c r="D454" s="2">
        <v>41.639999000000003</v>
      </c>
      <c r="E454" s="2">
        <v>41.810001</v>
      </c>
      <c r="F454" s="2">
        <v>36.937496000000003</v>
      </c>
      <c r="G454" s="2" t="s">
        <v>458</v>
      </c>
    </row>
    <row r="455" spans="1:7">
      <c r="A455" s="5">
        <v>42053</v>
      </c>
      <c r="B455" s="2">
        <v>41.75</v>
      </c>
      <c r="C455" s="2">
        <v>41.799999</v>
      </c>
      <c r="D455" s="2">
        <v>41.470001000000003</v>
      </c>
      <c r="E455" s="2">
        <v>41.73</v>
      </c>
      <c r="F455" s="2">
        <v>36.866821000000002</v>
      </c>
      <c r="G455" s="2" t="s">
        <v>459</v>
      </c>
    </row>
    <row r="456" spans="1:7">
      <c r="A456" s="5">
        <v>42054</v>
      </c>
      <c r="B456" s="2">
        <v>41.68</v>
      </c>
      <c r="C456" s="2">
        <v>42.240001999999997</v>
      </c>
      <c r="D456" s="2">
        <v>41.529998999999997</v>
      </c>
      <c r="E456" s="2">
        <v>42.110000999999997</v>
      </c>
      <c r="F456" s="2">
        <v>37.202530000000003</v>
      </c>
      <c r="G456" s="2" t="s">
        <v>460</v>
      </c>
    </row>
    <row r="457" spans="1:7">
      <c r="A457" s="5">
        <v>42055</v>
      </c>
      <c r="B457" s="2">
        <v>42.040000999999997</v>
      </c>
      <c r="C457" s="2">
        <v>42.110000999999997</v>
      </c>
      <c r="D457" s="2">
        <v>41.639999000000003</v>
      </c>
      <c r="E457" s="2">
        <v>41.970001000000003</v>
      </c>
      <c r="F457" s="2">
        <v>37.078850000000003</v>
      </c>
      <c r="G457" s="2" t="s">
        <v>461</v>
      </c>
    </row>
    <row r="458" spans="1:7">
      <c r="A458" s="5">
        <v>42058</v>
      </c>
      <c r="B458" s="2">
        <v>41.709999000000003</v>
      </c>
      <c r="C458" s="2">
        <v>42.169998</v>
      </c>
      <c r="D458" s="2">
        <v>41.689999</v>
      </c>
      <c r="E458" s="2">
        <v>41.849997999999999</v>
      </c>
      <c r="F458" s="2">
        <v>36.972831999999997</v>
      </c>
      <c r="G458" s="2" t="s">
        <v>462</v>
      </c>
    </row>
    <row r="459" spans="1:7">
      <c r="A459" s="5">
        <v>42059</v>
      </c>
      <c r="B459" s="2">
        <v>41.849997999999999</v>
      </c>
      <c r="C459" s="2">
        <v>42.330002</v>
      </c>
      <c r="D459" s="2">
        <v>41.77</v>
      </c>
      <c r="E459" s="2">
        <v>42.130001</v>
      </c>
      <c r="F459" s="2">
        <v>37.220199999999998</v>
      </c>
      <c r="G459" s="2" t="s">
        <v>463</v>
      </c>
    </row>
    <row r="460" spans="1:7">
      <c r="A460" s="5">
        <v>42060</v>
      </c>
      <c r="B460" s="2">
        <v>42.169998</v>
      </c>
      <c r="C460" s="2">
        <v>42.240001999999997</v>
      </c>
      <c r="D460" s="2">
        <v>41.740001999999997</v>
      </c>
      <c r="E460" s="2">
        <v>42.049999</v>
      </c>
      <c r="F460" s="2">
        <v>37.149521</v>
      </c>
      <c r="G460" s="2" t="s">
        <v>464</v>
      </c>
    </row>
    <row r="461" spans="1:7">
      <c r="A461" s="5">
        <v>42061</v>
      </c>
      <c r="B461" s="2">
        <v>42.040000999999997</v>
      </c>
      <c r="C461" s="2">
        <v>42.549999</v>
      </c>
      <c r="D461" s="2">
        <v>41.970001000000003</v>
      </c>
      <c r="E461" s="2">
        <v>42.459999000000003</v>
      </c>
      <c r="F461" s="2">
        <v>37.511744999999998</v>
      </c>
      <c r="G461" s="2" t="s">
        <v>465</v>
      </c>
    </row>
    <row r="462" spans="1:7">
      <c r="A462" s="5">
        <v>42062</v>
      </c>
      <c r="B462" s="2">
        <v>42.52</v>
      </c>
      <c r="C462" s="2">
        <v>43.66</v>
      </c>
      <c r="D462" s="2">
        <v>42.470001000000003</v>
      </c>
      <c r="E462" s="2">
        <v>43.299999</v>
      </c>
      <c r="F462" s="2">
        <v>38.253852999999999</v>
      </c>
      <c r="G462" s="2" t="s">
        <v>466</v>
      </c>
    </row>
    <row r="463" spans="1:7">
      <c r="A463" s="5">
        <v>42065</v>
      </c>
      <c r="B463" s="2">
        <v>43.299999</v>
      </c>
      <c r="C463" s="2">
        <v>43.299999</v>
      </c>
      <c r="D463" s="2">
        <v>43.080002</v>
      </c>
      <c r="E463" s="2">
        <v>43.200001</v>
      </c>
      <c r="F463" s="2">
        <v>38.165508000000003</v>
      </c>
      <c r="G463" s="2" t="s">
        <v>467</v>
      </c>
    </row>
    <row r="464" spans="1:7">
      <c r="A464" s="5">
        <v>42066</v>
      </c>
      <c r="B464" s="2">
        <v>43.110000999999997</v>
      </c>
      <c r="C464" s="2">
        <v>43.16</v>
      </c>
      <c r="D464" s="2">
        <v>42.84</v>
      </c>
      <c r="E464" s="2">
        <v>42.950001</v>
      </c>
      <c r="F464" s="2">
        <v>37.944645000000001</v>
      </c>
      <c r="G464" s="2" t="s">
        <v>468</v>
      </c>
    </row>
    <row r="465" spans="1:7">
      <c r="A465" s="5">
        <v>42067</v>
      </c>
      <c r="B465" s="2">
        <v>42.919998</v>
      </c>
      <c r="C465" s="2">
        <v>42.98</v>
      </c>
      <c r="D465" s="2">
        <v>42.470001000000003</v>
      </c>
      <c r="E465" s="2">
        <v>42.5</v>
      </c>
      <c r="F465" s="2">
        <v>37.547080999999999</v>
      </c>
      <c r="G465" s="2" t="s">
        <v>469</v>
      </c>
    </row>
    <row r="466" spans="1:7">
      <c r="A466" s="5">
        <v>42068</v>
      </c>
      <c r="B466" s="2">
        <v>42.560001</v>
      </c>
      <c r="C466" s="2">
        <v>42.610000999999997</v>
      </c>
      <c r="D466" s="2">
        <v>42.25</v>
      </c>
      <c r="E466" s="2">
        <v>42.400002000000001</v>
      </c>
      <c r="F466" s="2">
        <v>37.458736000000002</v>
      </c>
      <c r="G466" s="2" t="s">
        <v>470</v>
      </c>
    </row>
    <row r="467" spans="1:7">
      <c r="A467" s="5">
        <v>42069</v>
      </c>
      <c r="B467" s="2">
        <v>42.119999</v>
      </c>
      <c r="C467" s="2">
        <v>42.200001</v>
      </c>
      <c r="D467" s="2">
        <v>41.330002</v>
      </c>
      <c r="E467" s="2">
        <v>41.52</v>
      </c>
      <c r="F467" s="2">
        <v>36.681292999999997</v>
      </c>
      <c r="G467" s="2" t="s">
        <v>471</v>
      </c>
    </row>
    <row r="468" spans="1:7">
      <c r="A468" s="5">
        <v>42072</v>
      </c>
      <c r="B468" s="2">
        <v>41.529998999999997</v>
      </c>
      <c r="C468" s="2">
        <v>41.549999</v>
      </c>
      <c r="D468" s="2">
        <v>41.32</v>
      </c>
      <c r="E468" s="2">
        <v>41.389999000000003</v>
      </c>
      <c r="F468" s="2">
        <v>36.566443999999997</v>
      </c>
      <c r="G468" s="2" t="s">
        <v>472</v>
      </c>
    </row>
    <row r="469" spans="1:7">
      <c r="A469" s="5">
        <v>42073</v>
      </c>
      <c r="B469" s="2">
        <v>41.099997999999999</v>
      </c>
      <c r="C469" s="2">
        <v>41.150002000000001</v>
      </c>
      <c r="D469" s="2">
        <v>40.68</v>
      </c>
      <c r="E469" s="2">
        <v>40.689999</v>
      </c>
      <c r="F469" s="2">
        <v>35.948013000000003</v>
      </c>
      <c r="G469" s="2" t="s">
        <v>473</v>
      </c>
    </row>
    <row r="470" spans="1:7">
      <c r="A470" s="5">
        <v>42074</v>
      </c>
      <c r="B470" s="2">
        <v>40.729999999999997</v>
      </c>
      <c r="C470" s="2">
        <v>40.729999999999997</v>
      </c>
      <c r="D470" s="2">
        <v>40.080002</v>
      </c>
      <c r="E470" s="2">
        <v>40.099997999999999</v>
      </c>
      <c r="F470" s="2">
        <v>35.426772999999997</v>
      </c>
      <c r="G470" s="2" t="s">
        <v>474</v>
      </c>
    </row>
    <row r="471" spans="1:7">
      <c r="A471" s="5">
        <v>42075</v>
      </c>
      <c r="B471" s="2">
        <v>40.099997999999999</v>
      </c>
      <c r="C471" s="2">
        <v>40.57</v>
      </c>
      <c r="D471" s="2">
        <v>40.020000000000003</v>
      </c>
      <c r="E471" s="2">
        <v>40.57</v>
      </c>
      <c r="F471" s="2">
        <v>36.139412</v>
      </c>
      <c r="G471" s="2" t="s">
        <v>475</v>
      </c>
    </row>
    <row r="472" spans="1:7">
      <c r="A472" s="5">
        <v>42076</v>
      </c>
      <c r="B472" s="2">
        <v>40.439999</v>
      </c>
      <c r="C472" s="2">
        <v>40.57</v>
      </c>
      <c r="D472" s="2">
        <v>39.610000999999997</v>
      </c>
      <c r="E472" s="2">
        <v>39.909999999999997</v>
      </c>
      <c r="F472" s="2">
        <v>35.551487000000002</v>
      </c>
      <c r="G472" s="2" t="s">
        <v>476</v>
      </c>
    </row>
    <row r="473" spans="1:7">
      <c r="A473" s="5">
        <v>42079</v>
      </c>
      <c r="B473" s="2">
        <v>40</v>
      </c>
      <c r="C473" s="2">
        <v>40.349997999999999</v>
      </c>
      <c r="D473" s="2">
        <v>39.990001999999997</v>
      </c>
      <c r="E473" s="2">
        <v>40.290000999999997</v>
      </c>
      <c r="F473" s="2">
        <v>35.889991999999999</v>
      </c>
      <c r="G473" s="2" t="s">
        <v>477</v>
      </c>
    </row>
    <row r="474" spans="1:7">
      <c r="A474" s="5">
        <v>42080</v>
      </c>
      <c r="B474" s="2">
        <v>40.669998</v>
      </c>
      <c r="C474" s="2">
        <v>40.729999999999997</v>
      </c>
      <c r="D474" s="2">
        <v>40.32</v>
      </c>
      <c r="E474" s="2">
        <v>40.509998000000003</v>
      </c>
      <c r="F474" s="2">
        <v>36.085963999999997</v>
      </c>
      <c r="G474" s="2" t="s">
        <v>478</v>
      </c>
    </row>
    <row r="475" spans="1:7">
      <c r="A475" s="5">
        <v>42081</v>
      </c>
      <c r="B475" s="2">
        <v>40.479999999999997</v>
      </c>
      <c r="C475" s="2">
        <v>40.790000999999997</v>
      </c>
      <c r="D475" s="2">
        <v>39.799999</v>
      </c>
      <c r="E475" s="2">
        <v>40.599997999999999</v>
      </c>
      <c r="F475" s="2">
        <v>36.166134</v>
      </c>
      <c r="G475" s="2" t="s">
        <v>479</v>
      </c>
    </row>
    <row r="476" spans="1:7">
      <c r="A476" s="5">
        <v>42082</v>
      </c>
      <c r="B476" s="2">
        <v>40.479999999999997</v>
      </c>
      <c r="C476" s="2">
        <v>40.520000000000003</v>
      </c>
      <c r="D476" s="2">
        <v>39.959999000000003</v>
      </c>
      <c r="E476" s="2">
        <v>40.020000000000003</v>
      </c>
      <c r="F476" s="2">
        <v>35.649470999999998</v>
      </c>
      <c r="G476" s="2" t="s">
        <v>480</v>
      </c>
    </row>
    <row r="477" spans="1:7">
      <c r="A477" s="5">
        <v>42083</v>
      </c>
      <c r="B477" s="2">
        <v>40.07</v>
      </c>
      <c r="C477" s="2">
        <v>40.659999999999997</v>
      </c>
      <c r="D477" s="2">
        <v>40.009998000000003</v>
      </c>
      <c r="E477" s="2">
        <v>40.650002000000001</v>
      </c>
      <c r="F477" s="2">
        <v>36.210673999999997</v>
      </c>
      <c r="G477" s="2" t="s">
        <v>481</v>
      </c>
    </row>
    <row r="478" spans="1:7">
      <c r="A478" s="5">
        <v>42086</v>
      </c>
      <c r="B478" s="2">
        <v>40.639999000000003</v>
      </c>
      <c r="C478" s="2">
        <v>40.939999</v>
      </c>
      <c r="D478" s="2">
        <v>40.5</v>
      </c>
      <c r="E478" s="2">
        <v>40.619999</v>
      </c>
      <c r="F478" s="2">
        <v>36.183951999999998</v>
      </c>
      <c r="G478" s="2" t="s">
        <v>482</v>
      </c>
    </row>
    <row r="479" spans="1:7">
      <c r="A479" s="5">
        <v>42087</v>
      </c>
      <c r="B479" s="2">
        <v>40.909999999999997</v>
      </c>
      <c r="C479" s="2">
        <v>40.990001999999997</v>
      </c>
      <c r="D479" s="2">
        <v>40.470001000000003</v>
      </c>
      <c r="E479" s="2">
        <v>40.470001000000003</v>
      </c>
      <c r="F479" s="2">
        <v>36.050331</v>
      </c>
      <c r="G479" s="2" t="s">
        <v>483</v>
      </c>
    </row>
    <row r="480" spans="1:7">
      <c r="A480" s="5">
        <v>42088</v>
      </c>
      <c r="B480" s="2">
        <v>40.590000000000003</v>
      </c>
      <c r="C480" s="2">
        <v>40.700001</v>
      </c>
      <c r="D480" s="2">
        <v>40.240001999999997</v>
      </c>
      <c r="E480" s="2">
        <v>40.450001</v>
      </c>
      <c r="F480" s="2">
        <v>36.032519999999998</v>
      </c>
      <c r="G480" s="2" t="s">
        <v>484</v>
      </c>
    </row>
    <row r="481" spans="1:7">
      <c r="A481" s="5">
        <v>42089</v>
      </c>
      <c r="B481" s="2">
        <v>40.340000000000003</v>
      </c>
      <c r="C481" s="2">
        <v>40.560001</v>
      </c>
      <c r="D481" s="2">
        <v>40.229999999999997</v>
      </c>
      <c r="E481" s="2">
        <v>40.349997999999999</v>
      </c>
      <c r="F481" s="2">
        <v>35.943443000000002</v>
      </c>
      <c r="G481" s="2" t="s">
        <v>485</v>
      </c>
    </row>
    <row r="482" spans="1:7">
      <c r="A482" s="5">
        <v>42090</v>
      </c>
      <c r="B482" s="2">
        <v>40.479999999999997</v>
      </c>
      <c r="C482" s="2">
        <v>40.479999999999997</v>
      </c>
      <c r="D482" s="2">
        <v>39.970001000000003</v>
      </c>
      <c r="E482" s="2">
        <v>40.080002</v>
      </c>
      <c r="F482" s="2">
        <v>35.702927000000003</v>
      </c>
      <c r="G482" s="2" t="s">
        <v>486</v>
      </c>
    </row>
    <row r="483" spans="1:7">
      <c r="A483" s="5">
        <v>42093</v>
      </c>
      <c r="B483" s="2">
        <v>40.110000999999997</v>
      </c>
      <c r="C483" s="2">
        <v>40.610000999999997</v>
      </c>
      <c r="D483" s="2">
        <v>39.939999</v>
      </c>
      <c r="E483" s="2">
        <v>40.509998000000003</v>
      </c>
      <c r="F483" s="2">
        <v>36.085963999999997</v>
      </c>
      <c r="G483" s="2" t="s">
        <v>487</v>
      </c>
    </row>
    <row r="484" spans="1:7">
      <c r="A484" s="5">
        <v>42094</v>
      </c>
      <c r="B484" s="2">
        <v>40.509998000000003</v>
      </c>
      <c r="C484" s="2">
        <v>40.900002000000001</v>
      </c>
      <c r="D484" s="2">
        <v>40.349997999999999</v>
      </c>
      <c r="E484" s="2">
        <v>40.549999</v>
      </c>
      <c r="F484" s="2">
        <v>36.121592999999997</v>
      </c>
      <c r="G484" s="2" t="s">
        <v>488</v>
      </c>
    </row>
    <row r="485" spans="1:7">
      <c r="A485" s="5">
        <v>42095</v>
      </c>
      <c r="B485" s="2">
        <v>40.790000999999997</v>
      </c>
      <c r="C485" s="2">
        <v>40.810001</v>
      </c>
      <c r="D485" s="2">
        <v>40.229999999999997</v>
      </c>
      <c r="E485" s="2">
        <v>40.68</v>
      </c>
      <c r="F485" s="2">
        <v>36.237395999999997</v>
      </c>
      <c r="G485" s="2" t="s">
        <v>489</v>
      </c>
    </row>
    <row r="486" spans="1:7">
      <c r="A486" s="5">
        <v>42096</v>
      </c>
      <c r="B486" s="2">
        <v>40.729999999999997</v>
      </c>
      <c r="C486" s="2">
        <v>40.869999</v>
      </c>
      <c r="D486" s="2">
        <v>40.479999999999997</v>
      </c>
      <c r="E486" s="2">
        <v>40.68</v>
      </c>
      <c r="F486" s="2">
        <v>36.237395999999997</v>
      </c>
      <c r="G486" s="2" t="s">
        <v>490</v>
      </c>
    </row>
    <row r="487" spans="1:7">
      <c r="A487" s="5">
        <v>42100</v>
      </c>
      <c r="B487" s="2">
        <v>40.770000000000003</v>
      </c>
      <c r="C487" s="2">
        <v>41.610000999999997</v>
      </c>
      <c r="D487" s="2">
        <v>40.590000000000003</v>
      </c>
      <c r="E487" s="2">
        <v>41.169998</v>
      </c>
      <c r="F487" s="2">
        <v>36.673889000000003</v>
      </c>
      <c r="G487" s="2" t="s">
        <v>491</v>
      </c>
    </row>
    <row r="488" spans="1:7">
      <c r="A488" s="5">
        <v>42101</v>
      </c>
      <c r="B488" s="2">
        <v>41.049999</v>
      </c>
      <c r="C488" s="2">
        <v>41.369999</v>
      </c>
      <c r="D488" s="2">
        <v>40.970001000000003</v>
      </c>
      <c r="E488" s="2">
        <v>41.009998000000003</v>
      </c>
      <c r="F488" s="2">
        <v>36.531360999999997</v>
      </c>
      <c r="G488" s="2" t="s">
        <v>492</v>
      </c>
    </row>
    <row r="489" spans="1:7">
      <c r="A489" s="5">
        <v>42102</v>
      </c>
      <c r="B489" s="2">
        <v>40.98</v>
      </c>
      <c r="C489" s="2">
        <v>41.09</v>
      </c>
      <c r="D489" s="2">
        <v>40.740001999999997</v>
      </c>
      <c r="E489" s="2">
        <v>40.889999000000003</v>
      </c>
      <c r="F489" s="2">
        <v>36.424464999999998</v>
      </c>
      <c r="G489" s="2" t="s">
        <v>493</v>
      </c>
    </row>
    <row r="490" spans="1:7">
      <c r="A490" s="5">
        <v>42103</v>
      </c>
      <c r="B490" s="2">
        <v>40.799999</v>
      </c>
      <c r="C490" s="2">
        <v>41.080002</v>
      </c>
      <c r="D490" s="2">
        <v>40.630001</v>
      </c>
      <c r="E490" s="2">
        <v>41.049999</v>
      </c>
      <c r="F490" s="2">
        <v>36.566986</v>
      </c>
      <c r="G490" s="2" t="s">
        <v>494</v>
      </c>
    </row>
    <row r="491" spans="1:7">
      <c r="A491" s="5">
        <v>42104</v>
      </c>
      <c r="B491" s="2">
        <v>41.09</v>
      </c>
      <c r="C491" s="2">
        <v>41.16</v>
      </c>
      <c r="D491" s="2">
        <v>40.849997999999999</v>
      </c>
      <c r="E491" s="2">
        <v>40.880001</v>
      </c>
      <c r="F491" s="2">
        <v>36.415554</v>
      </c>
      <c r="G491" s="2" t="s">
        <v>495</v>
      </c>
    </row>
    <row r="492" spans="1:7">
      <c r="A492" s="5">
        <v>42107</v>
      </c>
      <c r="B492" s="2">
        <v>40.970001000000003</v>
      </c>
      <c r="C492" s="2">
        <v>40.970001000000003</v>
      </c>
      <c r="D492" s="2">
        <v>40.700001</v>
      </c>
      <c r="E492" s="2">
        <v>40.700001</v>
      </c>
      <c r="F492" s="2">
        <v>36.255215</v>
      </c>
      <c r="G492" s="2" t="s">
        <v>496</v>
      </c>
    </row>
    <row r="493" spans="1:7">
      <c r="A493" s="5">
        <v>42108</v>
      </c>
      <c r="B493" s="2">
        <v>40.590000000000003</v>
      </c>
      <c r="C493" s="2">
        <v>40.650002000000001</v>
      </c>
      <c r="D493" s="2">
        <v>40.32</v>
      </c>
      <c r="E493" s="2">
        <v>40.509998000000003</v>
      </c>
      <c r="F493" s="2">
        <v>36.085963999999997</v>
      </c>
      <c r="G493" s="2" t="s">
        <v>497</v>
      </c>
    </row>
    <row r="494" spans="1:7">
      <c r="A494" s="5">
        <v>42109</v>
      </c>
      <c r="B494" s="2">
        <v>40.590000000000003</v>
      </c>
      <c r="C494" s="2">
        <v>40.810001</v>
      </c>
      <c r="D494" s="2">
        <v>40.32</v>
      </c>
      <c r="E494" s="2">
        <v>40.400002000000001</v>
      </c>
      <c r="F494" s="2">
        <v>35.987983999999997</v>
      </c>
      <c r="G494" s="2" t="s">
        <v>498</v>
      </c>
    </row>
    <row r="495" spans="1:7">
      <c r="A495" s="5">
        <v>42110</v>
      </c>
      <c r="B495" s="2">
        <v>40.409999999999997</v>
      </c>
      <c r="C495" s="2">
        <v>40.860000999999997</v>
      </c>
      <c r="D495" s="2">
        <v>40.299999</v>
      </c>
      <c r="E495" s="2">
        <v>40.599997999999999</v>
      </c>
      <c r="F495" s="2">
        <v>36.166134</v>
      </c>
      <c r="G495" s="2" t="s">
        <v>499</v>
      </c>
    </row>
    <row r="496" spans="1:7">
      <c r="A496" s="5">
        <v>42111</v>
      </c>
      <c r="B496" s="2">
        <v>40.470001000000003</v>
      </c>
      <c r="C496" s="2">
        <v>40.659999999999997</v>
      </c>
      <c r="D496" s="2">
        <v>40.099997999999999</v>
      </c>
      <c r="E496" s="2">
        <v>40.299999</v>
      </c>
      <c r="F496" s="2">
        <v>35.898890999999999</v>
      </c>
      <c r="G496" s="2" t="s">
        <v>500</v>
      </c>
    </row>
    <row r="497" spans="1:7">
      <c r="A497" s="5">
        <v>42114</v>
      </c>
      <c r="B497" s="2">
        <v>40.419998</v>
      </c>
      <c r="C497" s="2">
        <v>40.900002000000001</v>
      </c>
      <c r="D497" s="2">
        <v>40.409999999999997</v>
      </c>
      <c r="E497" s="2">
        <v>40.659999999999997</v>
      </c>
      <c r="F497" s="2">
        <v>36.219588999999999</v>
      </c>
      <c r="G497" s="2" t="s">
        <v>501</v>
      </c>
    </row>
    <row r="498" spans="1:7">
      <c r="A498" s="5">
        <v>42115</v>
      </c>
      <c r="B498" s="2">
        <v>40.669998</v>
      </c>
      <c r="C498" s="2">
        <v>40.990001999999997</v>
      </c>
      <c r="D498" s="2">
        <v>40.540000999999997</v>
      </c>
      <c r="E498" s="2">
        <v>40.779998999999997</v>
      </c>
      <c r="F498" s="2">
        <v>36.326481000000001</v>
      </c>
      <c r="G498" s="2" t="s">
        <v>502</v>
      </c>
    </row>
    <row r="499" spans="1:7">
      <c r="A499" s="5">
        <v>42116</v>
      </c>
      <c r="B499" s="2">
        <v>41.560001</v>
      </c>
      <c r="C499" s="2">
        <v>41.57</v>
      </c>
      <c r="D499" s="2">
        <v>41.07</v>
      </c>
      <c r="E499" s="2">
        <v>41.310001</v>
      </c>
      <c r="F499" s="2">
        <v>36.798588000000002</v>
      </c>
      <c r="G499" s="2" t="s">
        <v>503</v>
      </c>
    </row>
    <row r="500" spans="1:7">
      <c r="A500" s="5">
        <v>42117</v>
      </c>
      <c r="B500" s="2">
        <v>41.23</v>
      </c>
      <c r="C500" s="2">
        <v>41.41</v>
      </c>
      <c r="D500" s="2">
        <v>40.919998</v>
      </c>
      <c r="E500" s="2">
        <v>40.950001</v>
      </c>
      <c r="F500" s="2">
        <v>36.477908999999997</v>
      </c>
      <c r="G500" s="2" t="s">
        <v>504</v>
      </c>
    </row>
    <row r="501" spans="1:7">
      <c r="A501" s="5">
        <v>42118</v>
      </c>
      <c r="B501" s="2">
        <v>41.040000999999997</v>
      </c>
      <c r="C501" s="2">
        <v>41.119999</v>
      </c>
      <c r="D501" s="2">
        <v>40.810001</v>
      </c>
      <c r="E501" s="2">
        <v>40.889999000000003</v>
      </c>
      <c r="F501" s="2">
        <v>36.424464999999998</v>
      </c>
      <c r="G501" s="2" t="s">
        <v>505</v>
      </c>
    </row>
    <row r="502" spans="1:7">
      <c r="A502" s="5">
        <v>42121</v>
      </c>
      <c r="B502" s="2">
        <v>41</v>
      </c>
      <c r="C502" s="2">
        <v>41.150002000000001</v>
      </c>
      <c r="D502" s="2">
        <v>40.779998999999997</v>
      </c>
      <c r="E502" s="2">
        <v>40.830002</v>
      </c>
      <c r="F502" s="2">
        <v>36.371014000000002</v>
      </c>
      <c r="G502" s="2" t="s">
        <v>506</v>
      </c>
    </row>
    <row r="503" spans="1:7">
      <c r="A503" s="5">
        <v>42122</v>
      </c>
      <c r="B503" s="2">
        <v>40.950001</v>
      </c>
      <c r="C503" s="2">
        <v>40.970001000000003</v>
      </c>
      <c r="D503" s="2">
        <v>40.599997999999999</v>
      </c>
      <c r="E503" s="2">
        <v>40.770000000000003</v>
      </c>
      <c r="F503" s="2">
        <v>36.317570000000003</v>
      </c>
      <c r="G503" s="2" t="s">
        <v>507</v>
      </c>
    </row>
    <row r="504" spans="1:7">
      <c r="A504" s="5">
        <v>42123</v>
      </c>
      <c r="B504" s="2">
        <v>40.659999999999997</v>
      </c>
      <c r="C504" s="2">
        <v>40.75</v>
      </c>
      <c r="D504" s="2">
        <v>40.400002000000001</v>
      </c>
      <c r="E504" s="2">
        <v>40.490001999999997</v>
      </c>
      <c r="F504" s="2">
        <v>36.068156999999999</v>
      </c>
      <c r="G504" s="2" t="s">
        <v>508</v>
      </c>
    </row>
    <row r="505" spans="1:7">
      <c r="A505" s="5">
        <v>42124</v>
      </c>
      <c r="B505" s="2">
        <v>40.400002000000001</v>
      </c>
      <c r="C505" s="2">
        <v>40.580002</v>
      </c>
      <c r="D505" s="2">
        <v>40.279998999999997</v>
      </c>
      <c r="E505" s="2">
        <v>40.560001</v>
      </c>
      <c r="F505" s="2">
        <v>36.130501000000002</v>
      </c>
      <c r="G505" s="2" t="s">
        <v>509</v>
      </c>
    </row>
    <row r="506" spans="1:7">
      <c r="A506" s="5">
        <v>42125</v>
      </c>
      <c r="B506" s="2">
        <v>40.580002</v>
      </c>
      <c r="C506" s="2">
        <v>40.93</v>
      </c>
      <c r="D506" s="2">
        <v>40.5</v>
      </c>
      <c r="E506" s="2">
        <v>40.909999999999997</v>
      </c>
      <c r="F506" s="2">
        <v>36.442287</v>
      </c>
      <c r="G506" s="2" t="s">
        <v>510</v>
      </c>
    </row>
    <row r="507" spans="1:7">
      <c r="A507" s="5">
        <v>42128</v>
      </c>
      <c r="B507" s="2">
        <v>40.880001</v>
      </c>
      <c r="C507" s="2">
        <v>41.099997999999999</v>
      </c>
      <c r="D507" s="2">
        <v>40.770000000000003</v>
      </c>
      <c r="E507" s="2">
        <v>40.959999000000003</v>
      </c>
      <c r="F507" s="2">
        <v>36.486815999999997</v>
      </c>
      <c r="G507" s="2" t="s">
        <v>511</v>
      </c>
    </row>
    <row r="508" spans="1:7">
      <c r="A508" s="5">
        <v>42129</v>
      </c>
      <c r="B508" s="2">
        <v>41.139999000000003</v>
      </c>
      <c r="C508" s="2">
        <v>41.139999000000003</v>
      </c>
      <c r="D508" s="2">
        <v>40.68</v>
      </c>
      <c r="E508" s="2">
        <v>40.75</v>
      </c>
      <c r="F508" s="2">
        <v>36.299747000000004</v>
      </c>
      <c r="G508" s="2" t="s">
        <v>512</v>
      </c>
    </row>
    <row r="509" spans="1:7">
      <c r="A509" s="5">
        <v>42130</v>
      </c>
      <c r="B509" s="2">
        <v>41.040000999999997</v>
      </c>
      <c r="C509" s="2">
        <v>41.09</v>
      </c>
      <c r="D509" s="2">
        <v>40.389999000000003</v>
      </c>
      <c r="E509" s="2">
        <v>40.659999999999997</v>
      </c>
      <c r="F509" s="2">
        <v>36.219588999999999</v>
      </c>
      <c r="G509" s="2" t="s">
        <v>513</v>
      </c>
    </row>
    <row r="510" spans="1:7">
      <c r="A510" s="5">
        <v>42131</v>
      </c>
      <c r="B510" s="2">
        <v>40.529998999999997</v>
      </c>
      <c r="C510" s="2">
        <v>40.909999999999997</v>
      </c>
      <c r="D510" s="2">
        <v>40.509998000000003</v>
      </c>
      <c r="E510" s="2">
        <v>40.700001</v>
      </c>
      <c r="F510" s="2">
        <v>36.255215</v>
      </c>
      <c r="G510" s="2" t="s">
        <v>514</v>
      </c>
    </row>
    <row r="511" spans="1:7">
      <c r="A511" s="5">
        <v>42132</v>
      </c>
      <c r="B511" s="2">
        <v>41</v>
      </c>
      <c r="C511" s="2">
        <v>41.169998</v>
      </c>
      <c r="D511" s="2">
        <v>40.849997999999999</v>
      </c>
      <c r="E511" s="2">
        <v>40.98</v>
      </c>
      <c r="F511" s="2">
        <v>36.504631000000003</v>
      </c>
      <c r="G511" s="2" t="s">
        <v>515</v>
      </c>
    </row>
    <row r="512" spans="1:7">
      <c r="A512" s="5">
        <v>42135</v>
      </c>
      <c r="B512" s="2">
        <v>40.98</v>
      </c>
      <c r="C512" s="2">
        <v>41.389999000000003</v>
      </c>
      <c r="D512" s="2">
        <v>40.880001</v>
      </c>
      <c r="E512" s="2">
        <v>40.939999</v>
      </c>
      <c r="F512" s="2">
        <v>36.469002000000003</v>
      </c>
      <c r="G512" s="2" t="s">
        <v>516</v>
      </c>
    </row>
    <row r="513" spans="1:7">
      <c r="A513" s="5">
        <v>42136</v>
      </c>
      <c r="B513" s="2">
        <v>40.770000000000003</v>
      </c>
      <c r="C513" s="2">
        <v>40.959999000000003</v>
      </c>
      <c r="D513" s="2">
        <v>40.520000000000003</v>
      </c>
      <c r="E513" s="2">
        <v>40.689999</v>
      </c>
      <c r="F513" s="2">
        <v>36.246304000000002</v>
      </c>
      <c r="G513" s="2" t="s">
        <v>517</v>
      </c>
    </row>
    <row r="514" spans="1:7">
      <c r="A514" s="5">
        <v>42137</v>
      </c>
      <c r="B514" s="2">
        <v>40.75</v>
      </c>
      <c r="C514" s="2">
        <v>41.360000999999997</v>
      </c>
      <c r="D514" s="2">
        <v>40.720001000000003</v>
      </c>
      <c r="E514" s="2">
        <v>41.049999</v>
      </c>
      <c r="F514" s="2">
        <v>36.566986</v>
      </c>
      <c r="G514" s="2" t="s">
        <v>518</v>
      </c>
    </row>
    <row r="515" spans="1:7">
      <c r="A515" s="5">
        <v>42138</v>
      </c>
      <c r="B515" s="2">
        <v>41.299999</v>
      </c>
      <c r="C515" s="2">
        <v>41.599997999999999</v>
      </c>
      <c r="D515" s="2">
        <v>41.259998000000003</v>
      </c>
      <c r="E515" s="2">
        <v>41.5</v>
      </c>
      <c r="F515" s="2">
        <v>36.967841999999997</v>
      </c>
      <c r="G515" s="2" t="s">
        <v>519</v>
      </c>
    </row>
    <row r="516" spans="1:7">
      <c r="A516" s="5">
        <v>42139</v>
      </c>
      <c r="B516" s="2">
        <v>41.450001</v>
      </c>
      <c r="C516" s="2">
        <v>41.689999</v>
      </c>
      <c r="D516" s="2">
        <v>41.43</v>
      </c>
      <c r="E516" s="2">
        <v>41.52</v>
      </c>
      <c r="F516" s="2">
        <v>36.985667999999997</v>
      </c>
      <c r="G516" s="2" t="s">
        <v>520</v>
      </c>
    </row>
    <row r="517" spans="1:7">
      <c r="A517" s="5">
        <v>42142</v>
      </c>
      <c r="B517" s="2">
        <v>41.490001999999997</v>
      </c>
      <c r="C517" s="2">
        <v>41.490001999999997</v>
      </c>
      <c r="D517" s="2">
        <v>41.25</v>
      </c>
      <c r="E517" s="2">
        <v>41.32</v>
      </c>
      <c r="F517" s="2">
        <v>36.807502999999997</v>
      </c>
      <c r="G517" s="2" t="s">
        <v>521</v>
      </c>
    </row>
    <row r="518" spans="1:7">
      <c r="A518" s="5">
        <v>42143</v>
      </c>
      <c r="B518" s="2">
        <v>41.23</v>
      </c>
      <c r="C518" s="2">
        <v>41.389999000000003</v>
      </c>
      <c r="D518" s="2">
        <v>41.130001</v>
      </c>
      <c r="E518" s="2">
        <v>41.310001</v>
      </c>
      <c r="F518" s="2">
        <v>36.798588000000002</v>
      </c>
      <c r="G518" s="2" t="s">
        <v>522</v>
      </c>
    </row>
    <row r="519" spans="1:7">
      <c r="A519" s="5">
        <v>42144</v>
      </c>
      <c r="B519" s="2">
        <v>41.369999</v>
      </c>
      <c r="C519" s="2">
        <v>41.59</v>
      </c>
      <c r="D519" s="2">
        <v>41.310001</v>
      </c>
      <c r="E519" s="2">
        <v>41.349997999999999</v>
      </c>
      <c r="F519" s="2">
        <v>36.834225000000004</v>
      </c>
      <c r="G519" s="2" t="s">
        <v>523</v>
      </c>
    </row>
    <row r="520" spans="1:7">
      <c r="A520" s="5">
        <v>42145</v>
      </c>
      <c r="B520" s="2">
        <v>41.259998000000003</v>
      </c>
      <c r="C520" s="2">
        <v>41.32</v>
      </c>
      <c r="D520" s="2">
        <v>41.07</v>
      </c>
      <c r="E520" s="2">
        <v>41.23</v>
      </c>
      <c r="F520" s="2">
        <v>36.727328999999997</v>
      </c>
      <c r="G520" s="2" t="s">
        <v>524</v>
      </c>
    </row>
    <row r="521" spans="1:7">
      <c r="A521" s="5">
        <v>42146</v>
      </c>
      <c r="B521" s="2">
        <v>41.119999</v>
      </c>
      <c r="C521" s="2">
        <v>41.240001999999997</v>
      </c>
      <c r="D521" s="2">
        <v>41.040000999999997</v>
      </c>
      <c r="E521" s="2">
        <v>41.209999000000003</v>
      </c>
      <c r="F521" s="2">
        <v>36.709518000000003</v>
      </c>
      <c r="G521" s="2" t="s">
        <v>525</v>
      </c>
    </row>
    <row r="522" spans="1:7">
      <c r="A522" s="5">
        <v>42150</v>
      </c>
      <c r="B522" s="2">
        <v>41.119999</v>
      </c>
      <c r="C522" s="2">
        <v>41.18</v>
      </c>
      <c r="D522" s="2">
        <v>40.740001999999997</v>
      </c>
      <c r="E522" s="2">
        <v>40.990001999999997</v>
      </c>
      <c r="F522" s="2">
        <v>36.513553999999999</v>
      </c>
      <c r="G522" s="2" t="s">
        <v>526</v>
      </c>
    </row>
    <row r="523" spans="1:7">
      <c r="A523" s="5">
        <v>42151</v>
      </c>
      <c r="B523" s="2">
        <v>40.939999</v>
      </c>
      <c r="C523" s="2">
        <v>41.200001</v>
      </c>
      <c r="D523" s="2">
        <v>40.830002</v>
      </c>
      <c r="E523" s="2">
        <v>41.119999</v>
      </c>
      <c r="F523" s="2">
        <v>36.629340999999997</v>
      </c>
      <c r="G523" s="2" t="s">
        <v>527</v>
      </c>
    </row>
    <row r="524" spans="1:7">
      <c r="A524" s="5">
        <v>42152</v>
      </c>
      <c r="B524" s="2">
        <v>41.200001</v>
      </c>
      <c r="C524" s="2">
        <v>41.299999</v>
      </c>
      <c r="D524" s="2">
        <v>40.880001</v>
      </c>
      <c r="E524" s="2">
        <v>41.139999000000003</v>
      </c>
      <c r="F524" s="2">
        <v>36.647162999999999</v>
      </c>
      <c r="G524" s="2" t="s">
        <v>528</v>
      </c>
    </row>
    <row r="525" spans="1:7">
      <c r="A525" s="5">
        <v>42153</v>
      </c>
      <c r="B525" s="2">
        <v>41.18</v>
      </c>
      <c r="C525" s="2">
        <v>41.18</v>
      </c>
      <c r="D525" s="2">
        <v>40.770000000000003</v>
      </c>
      <c r="E525" s="2">
        <v>40.959999000000003</v>
      </c>
      <c r="F525" s="2">
        <v>36.486815999999997</v>
      </c>
      <c r="G525" s="2" t="s">
        <v>529</v>
      </c>
    </row>
    <row r="526" spans="1:7">
      <c r="A526" s="5">
        <v>42156</v>
      </c>
      <c r="B526" s="2">
        <v>41.360000999999997</v>
      </c>
      <c r="C526" s="2">
        <v>41.41</v>
      </c>
      <c r="D526" s="2">
        <v>40.880001</v>
      </c>
      <c r="E526" s="2">
        <v>40.939999</v>
      </c>
      <c r="F526" s="2">
        <v>36.469002000000003</v>
      </c>
      <c r="G526" s="2" t="s">
        <v>530</v>
      </c>
    </row>
    <row r="527" spans="1:7">
      <c r="A527" s="5">
        <v>42157</v>
      </c>
      <c r="B527" s="2">
        <v>40.840000000000003</v>
      </c>
      <c r="C527" s="2">
        <v>41.16</v>
      </c>
      <c r="D527" s="2">
        <v>40.68</v>
      </c>
      <c r="E527" s="2">
        <v>40.990001999999997</v>
      </c>
      <c r="F527" s="2">
        <v>36.513553999999999</v>
      </c>
      <c r="G527" s="2" t="s">
        <v>531</v>
      </c>
    </row>
    <row r="528" spans="1:7">
      <c r="A528" s="5">
        <v>42158</v>
      </c>
      <c r="B528" s="2">
        <v>41.099997999999999</v>
      </c>
      <c r="C528" s="2">
        <v>41.209999000000003</v>
      </c>
      <c r="D528" s="2">
        <v>40.779998999999997</v>
      </c>
      <c r="E528" s="2">
        <v>40.869999</v>
      </c>
      <c r="F528" s="2">
        <v>36.406643000000003</v>
      </c>
      <c r="G528" s="2" t="s">
        <v>532</v>
      </c>
    </row>
    <row r="529" spans="1:7">
      <c r="A529" s="5">
        <v>42159</v>
      </c>
      <c r="B529" s="2">
        <v>40.709999000000003</v>
      </c>
      <c r="C529" s="2">
        <v>40.98</v>
      </c>
      <c r="D529" s="2">
        <v>40.529998999999997</v>
      </c>
      <c r="E529" s="2">
        <v>40.590000000000003</v>
      </c>
      <c r="F529" s="2">
        <v>36.157229999999998</v>
      </c>
      <c r="G529" s="2" t="s">
        <v>533</v>
      </c>
    </row>
    <row r="530" spans="1:7">
      <c r="A530" s="5">
        <v>42160</v>
      </c>
      <c r="B530" s="2">
        <v>40.479999999999997</v>
      </c>
      <c r="C530" s="2">
        <v>40.520000000000003</v>
      </c>
      <c r="D530" s="2">
        <v>40.080002</v>
      </c>
      <c r="E530" s="2">
        <v>40.099997999999999</v>
      </c>
      <c r="F530" s="2">
        <v>35.720737</v>
      </c>
      <c r="G530" s="2" t="s">
        <v>534</v>
      </c>
    </row>
    <row r="531" spans="1:7">
      <c r="A531" s="5">
        <v>42163</v>
      </c>
      <c r="B531" s="2">
        <v>40.099997999999999</v>
      </c>
      <c r="C531" s="2">
        <v>40.259998000000003</v>
      </c>
      <c r="D531" s="2">
        <v>40.020000000000003</v>
      </c>
      <c r="E531" s="2">
        <v>40.159999999999997</v>
      </c>
      <c r="F531" s="2">
        <v>35.774192999999997</v>
      </c>
      <c r="G531" s="2" t="s">
        <v>535</v>
      </c>
    </row>
    <row r="532" spans="1:7">
      <c r="A532" s="5">
        <v>42164</v>
      </c>
      <c r="B532" s="2">
        <v>40.169998</v>
      </c>
      <c r="C532" s="2">
        <v>40.419998</v>
      </c>
      <c r="D532" s="2">
        <v>40.110000999999997</v>
      </c>
      <c r="E532" s="2">
        <v>40.200001</v>
      </c>
      <c r="F532" s="2">
        <v>35.809821999999997</v>
      </c>
      <c r="G532" s="2" t="s">
        <v>536</v>
      </c>
    </row>
    <row r="533" spans="1:7">
      <c r="A533" s="5">
        <v>42165</v>
      </c>
      <c r="B533" s="2">
        <v>40.32</v>
      </c>
      <c r="C533" s="2">
        <v>40.540000999999997</v>
      </c>
      <c r="D533" s="2">
        <v>40.279998999999997</v>
      </c>
      <c r="E533" s="2">
        <v>40.330002</v>
      </c>
      <c r="F533" s="2">
        <v>35.925621</v>
      </c>
      <c r="G533" s="2" t="s">
        <v>537</v>
      </c>
    </row>
    <row r="534" spans="1:7">
      <c r="A534" s="5">
        <v>42166</v>
      </c>
      <c r="B534" s="2">
        <v>40.110000999999997</v>
      </c>
      <c r="C534" s="2">
        <v>40.25</v>
      </c>
      <c r="D534" s="2">
        <v>40.029998999999997</v>
      </c>
      <c r="E534" s="2">
        <v>40.099997999999999</v>
      </c>
      <c r="F534" s="2">
        <v>36.015427000000003</v>
      </c>
      <c r="G534" s="2" t="s">
        <v>538</v>
      </c>
    </row>
    <row r="535" spans="1:7">
      <c r="A535" s="5">
        <v>42167</v>
      </c>
      <c r="B535" s="2">
        <v>40.040000999999997</v>
      </c>
      <c r="C535" s="2">
        <v>40.119999</v>
      </c>
      <c r="D535" s="2">
        <v>39.840000000000003</v>
      </c>
      <c r="E535" s="2">
        <v>39.959999000000003</v>
      </c>
      <c r="F535" s="2">
        <v>35.889693999999999</v>
      </c>
      <c r="G535" s="2" t="s">
        <v>539</v>
      </c>
    </row>
    <row r="536" spans="1:7">
      <c r="A536" s="5">
        <v>42170</v>
      </c>
      <c r="B536" s="2">
        <v>39.830002</v>
      </c>
      <c r="C536" s="2">
        <v>39.860000999999997</v>
      </c>
      <c r="D536" s="2">
        <v>39.57</v>
      </c>
      <c r="E536" s="2">
        <v>39.590000000000003</v>
      </c>
      <c r="F536" s="2">
        <v>35.557380999999999</v>
      </c>
      <c r="G536" s="2" t="s">
        <v>540</v>
      </c>
    </row>
    <row r="537" spans="1:7">
      <c r="A537" s="5">
        <v>42171</v>
      </c>
      <c r="B537" s="2">
        <v>39.630001</v>
      </c>
      <c r="C537" s="2">
        <v>40.159999999999997</v>
      </c>
      <c r="D537" s="2">
        <v>39.599997999999999</v>
      </c>
      <c r="E537" s="2">
        <v>40.080002</v>
      </c>
      <c r="F537" s="2">
        <v>35.997475000000001</v>
      </c>
      <c r="G537" s="2" t="s">
        <v>541</v>
      </c>
    </row>
    <row r="538" spans="1:7">
      <c r="A538" s="5">
        <v>42172</v>
      </c>
      <c r="B538" s="2">
        <v>40.080002</v>
      </c>
      <c r="C538" s="2">
        <v>40.32</v>
      </c>
      <c r="D538" s="2">
        <v>40.009998000000003</v>
      </c>
      <c r="E538" s="2">
        <v>40.270000000000003</v>
      </c>
      <c r="F538" s="2">
        <v>36.168125000000003</v>
      </c>
      <c r="G538" s="2" t="s">
        <v>542</v>
      </c>
    </row>
    <row r="539" spans="1:7">
      <c r="A539" s="5">
        <v>42173</v>
      </c>
      <c r="B539" s="2">
        <v>40.159999999999997</v>
      </c>
      <c r="C539" s="2">
        <v>40.740001999999997</v>
      </c>
      <c r="D539" s="2">
        <v>40.159999999999997</v>
      </c>
      <c r="E539" s="2">
        <v>40.650002000000001</v>
      </c>
      <c r="F539" s="2">
        <v>36.509407000000003</v>
      </c>
      <c r="G539" s="2" t="s">
        <v>543</v>
      </c>
    </row>
    <row r="540" spans="1:7">
      <c r="A540" s="5">
        <v>42174</v>
      </c>
      <c r="B540" s="2">
        <v>40.590000000000003</v>
      </c>
      <c r="C540" s="2">
        <v>40.650002000000001</v>
      </c>
      <c r="D540" s="2">
        <v>40.400002000000001</v>
      </c>
      <c r="E540" s="2">
        <v>40.400002000000001</v>
      </c>
      <c r="F540" s="2">
        <v>36.284882000000003</v>
      </c>
      <c r="G540" s="2" t="s">
        <v>544</v>
      </c>
    </row>
    <row r="541" spans="1:7">
      <c r="A541" s="5">
        <v>42177</v>
      </c>
      <c r="B541" s="2">
        <v>40.509998000000003</v>
      </c>
      <c r="C541" s="2">
        <v>40.810001</v>
      </c>
      <c r="D541" s="2">
        <v>40.459999000000003</v>
      </c>
      <c r="E541" s="2">
        <v>40.479999999999997</v>
      </c>
      <c r="F541" s="2">
        <v>36.356731000000003</v>
      </c>
      <c r="G541" s="2" t="s">
        <v>545</v>
      </c>
    </row>
    <row r="542" spans="1:7">
      <c r="A542" s="5">
        <v>42178</v>
      </c>
      <c r="B542" s="2">
        <v>40.43</v>
      </c>
      <c r="C542" s="2">
        <v>40.520000000000003</v>
      </c>
      <c r="D542" s="2">
        <v>40.310001</v>
      </c>
      <c r="E542" s="2">
        <v>40.380001</v>
      </c>
      <c r="F542" s="2">
        <v>36.266914</v>
      </c>
      <c r="G542" s="2" t="s">
        <v>546</v>
      </c>
    </row>
    <row r="543" spans="1:7">
      <c r="A543" s="5">
        <v>42179</v>
      </c>
      <c r="B543" s="2">
        <v>40.369999</v>
      </c>
      <c r="C543" s="2">
        <v>40.450001</v>
      </c>
      <c r="D543" s="2">
        <v>40.189999</v>
      </c>
      <c r="E543" s="2">
        <v>40.189999</v>
      </c>
      <c r="F543" s="2">
        <v>36.096271999999999</v>
      </c>
      <c r="G543" s="2" t="s">
        <v>547</v>
      </c>
    </row>
    <row r="544" spans="1:7">
      <c r="A544" s="5">
        <v>42180</v>
      </c>
      <c r="B544" s="2">
        <v>40.279998999999997</v>
      </c>
      <c r="C544" s="2">
        <v>40.340000000000003</v>
      </c>
      <c r="D544" s="2">
        <v>40.020000000000003</v>
      </c>
      <c r="E544" s="2">
        <v>40.020000000000003</v>
      </c>
      <c r="F544" s="2">
        <v>35.943573000000001</v>
      </c>
      <c r="G544" s="2" t="s">
        <v>548</v>
      </c>
    </row>
    <row r="545" spans="1:7">
      <c r="A545" s="5">
        <v>42181</v>
      </c>
      <c r="B545" s="2">
        <v>40.099997999999999</v>
      </c>
      <c r="C545" s="2">
        <v>40.349997999999999</v>
      </c>
      <c r="D545" s="2">
        <v>40</v>
      </c>
      <c r="E545" s="2">
        <v>40</v>
      </c>
      <c r="F545" s="2">
        <v>35.925617000000003</v>
      </c>
      <c r="G545" s="2" t="s">
        <v>549</v>
      </c>
    </row>
    <row r="546" spans="1:7">
      <c r="A546" s="5">
        <v>42184</v>
      </c>
      <c r="B546" s="2">
        <v>39.799999</v>
      </c>
      <c r="C546" s="2">
        <v>39.979999999999997</v>
      </c>
      <c r="D546" s="2">
        <v>39.400002000000001</v>
      </c>
      <c r="E546" s="2">
        <v>39.400002000000001</v>
      </c>
      <c r="F546" s="2">
        <v>35.386738000000001</v>
      </c>
      <c r="G546" s="2" t="s">
        <v>550</v>
      </c>
    </row>
    <row r="547" spans="1:7">
      <c r="A547" s="5">
        <v>42185</v>
      </c>
      <c r="B547" s="2">
        <v>39.610000999999997</v>
      </c>
      <c r="C547" s="2">
        <v>39.610000999999997</v>
      </c>
      <c r="D547" s="2">
        <v>39.119999</v>
      </c>
      <c r="E547" s="2">
        <v>39.229999999999997</v>
      </c>
      <c r="F547" s="2">
        <v>35.234051000000001</v>
      </c>
      <c r="G547" s="2" t="s">
        <v>551</v>
      </c>
    </row>
    <row r="548" spans="1:7">
      <c r="A548" s="5">
        <v>42186</v>
      </c>
      <c r="B548" s="2">
        <v>39.380001</v>
      </c>
      <c r="C548" s="2">
        <v>39.599997999999999</v>
      </c>
      <c r="D548" s="2">
        <v>39.279998999999997</v>
      </c>
      <c r="E548" s="2">
        <v>39.5</v>
      </c>
      <c r="F548" s="2">
        <v>35.476546999999997</v>
      </c>
      <c r="G548" s="2" t="s">
        <v>552</v>
      </c>
    </row>
    <row r="549" spans="1:7">
      <c r="A549" s="5">
        <v>42187</v>
      </c>
      <c r="B549" s="2">
        <v>39.630001</v>
      </c>
      <c r="C549" s="2">
        <v>39.810001</v>
      </c>
      <c r="D549" s="2">
        <v>39.349997999999999</v>
      </c>
      <c r="E549" s="2">
        <v>39.490001999999997</v>
      </c>
      <c r="F549" s="2">
        <v>35.467567000000003</v>
      </c>
      <c r="G549" s="2" t="s">
        <v>553</v>
      </c>
    </row>
    <row r="550" spans="1:7">
      <c r="A550" s="5">
        <v>42191</v>
      </c>
      <c r="B550" s="2">
        <v>39.32</v>
      </c>
      <c r="C550" s="2">
        <v>39.599997999999999</v>
      </c>
      <c r="D550" s="2">
        <v>39.220001000000003</v>
      </c>
      <c r="E550" s="2">
        <v>39.419998</v>
      </c>
      <c r="F550" s="2">
        <v>35.404693999999999</v>
      </c>
      <c r="G550" s="2" t="s">
        <v>554</v>
      </c>
    </row>
    <row r="551" spans="1:7">
      <c r="A551" s="5">
        <v>42192</v>
      </c>
      <c r="B551" s="2">
        <v>39.490001999999997</v>
      </c>
      <c r="C551" s="2">
        <v>40.380001</v>
      </c>
      <c r="D551" s="2">
        <v>39.400002000000001</v>
      </c>
      <c r="E551" s="2">
        <v>40.25</v>
      </c>
      <c r="F551" s="2">
        <v>36.150154000000001</v>
      </c>
      <c r="G551" s="2" t="s">
        <v>555</v>
      </c>
    </row>
    <row r="552" spans="1:7">
      <c r="A552" s="5">
        <v>42193</v>
      </c>
      <c r="B552" s="2">
        <v>39.990001999999997</v>
      </c>
      <c r="C552" s="2">
        <v>40.229999999999997</v>
      </c>
      <c r="D552" s="2">
        <v>39.840000000000003</v>
      </c>
      <c r="E552" s="2">
        <v>39.860000999999997</v>
      </c>
      <c r="F552" s="2">
        <v>35.799877000000002</v>
      </c>
      <c r="G552" s="2" t="s">
        <v>556</v>
      </c>
    </row>
    <row r="553" spans="1:7">
      <c r="A553" s="5">
        <v>42194</v>
      </c>
      <c r="B553" s="2">
        <v>40.459999000000003</v>
      </c>
      <c r="C553" s="2">
        <v>40.580002</v>
      </c>
      <c r="D553" s="2">
        <v>39.900002000000001</v>
      </c>
      <c r="E553" s="2">
        <v>39.919998</v>
      </c>
      <c r="F553" s="2">
        <v>35.853763999999998</v>
      </c>
      <c r="G553" s="2" t="s">
        <v>557</v>
      </c>
    </row>
    <row r="554" spans="1:7">
      <c r="A554" s="5">
        <v>42195</v>
      </c>
      <c r="B554" s="2">
        <v>40.270000000000003</v>
      </c>
      <c r="C554" s="2">
        <v>40.520000000000003</v>
      </c>
      <c r="D554" s="2">
        <v>40.159999999999997</v>
      </c>
      <c r="E554" s="2">
        <v>40.389999000000003</v>
      </c>
      <c r="F554" s="2">
        <v>36.275897999999998</v>
      </c>
      <c r="G554" s="2" t="s">
        <v>558</v>
      </c>
    </row>
    <row r="555" spans="1:7">
      <c r="A555" s="5">
        <v>42198</v>
      </c>
      <c r="B555" s="2">
        <v>40.560001</v>
      </c>
      <c r="C555" s="2">
        <v>40.770000000000003</v>
      </c>
      <c r="D555" s="2">
        <v>40.490001999999997</v>
      </c>
      <c r="E555" s="2">
        <v>40.659999999999997</v>
      </c>
      <c r="F555" s="2">
        <v>36.518391000000001</v>
      </c>
      <c r="G555" s="2" t="s">
        <v>559</v>
      </c>
    </row>
    <row r="556" spans="1:7">
      <c r="A556" s="5">
        <v>42199</v>
      </c>
      <c r="B556" s="2">
        <v>40.900002000000001</v>
      </c>
      <c r="C556" s="2">
        <v>41.259998000000003</v>
      </c>
      <c r="D556" s="2">
        <v>40.840000000000003</v>
      </c>
      <c r="E556" s="2">
        <v>41.169998</v>
      </c>
      <c r="F556" s="2">
        <v>36.976433</v>
      </c>
      <c r="G556" s="2" t="s">
        <v>560</v>
      </c>
    </row>
    <row r="557" spans="1:7">
      <c r="A557" s="5">
        <v>42200</v>
      </c>
      <c r="B557" s="2">
        <v>41.150002000000001</v>
      </c>
      <c r="C557" s="2">
        <v>41.360000999999997</v>
      </c>
      <c r="D557" s="2">
        <v>41.099997999999999</v>
      </c>
      <c r="E557" s="2">
        <v>41.130001</v>
      </c>
      <c r="F557" s="2">
        <v>36.940517</v>
      </c>
      <c r="G557" s="2" t="s">
        <v>561</v>
      </c>
    </row>
    <row r="558" spans="1:7">
      <c r="A558" s="5">
        <v>42201</v>
      </c>
      <c r="B558" s="2">
        <v>41.419998</v>
      </c>
      <c r="C558" s="2">
        <v>41.599997999999999</v>
      </c>
      <c r="D558" s="2">
        <v>41.349997999999999</v>
      </c>
      <c r="E558" s="2">
        <v>41.48</v>
      </c>
      <c r="F558" s="2">
        <v>37.254868000000002</v>
      </c>
      <c r="G558" s="2" t="s">
        <v>562</v>
      </c>
    </row>
    <row r="559" spans="1:7">
      <c r="A559" s="5">
        <v>42202</v>
      </c>
      <c r="B559" s="2">
        <v>41.310001</v>
      </c>
      <c r="C559" s="2">
        <v>41.32</v>
      </c>
      <c r="D559" s="2">
        <v>41.049999</v>
      </c>
      <c r="E559" s="2">
        <v>41.25</v>
      </c>
      <c r="F559" s="2">
        <v>37.048293999999999</v>
      </c>
      <c r="G559" s="2" t="s">
        <v>563</v>
      </c>
    </row>
    <row r="560" spans="1:7">
      <c r="A560" s="5">
        <v>42205</v>
      </c>
      <c r="B560" s="2">
        <v>41.349997999999999</v>
      </c>
      <c r="C560" s="2">
        <v>41.540000999999997</v>
      </c>
      <c r="D560" s="2">
        <v>41.220001000000003</v>
      </c>
      <c r="E560" s="2">
        <v>41.380001</v>
      </c>
      <c r="F560" s="2">
        <v>37.165053999999998</v>
      </c>
      <c r="G560" s="2" t="s">
        <v>564</v>
      </c>
    </row>
    <row r="561" spans="1:7">
      <c r="A561" s="5">
        <v>42206</v>
      </c>
      <c r="B561" s="2">
        <v>41.380001</v>
      </c>
      <c r="C561" s="2">
        <v>41.52</v>
      </c>
      <c r="D561" s="2">
        <v>41.099997999999999</v>
      </c>
      <c r="E561" s="2">
        <v>41.189999</v>
      </c>
      <c r="F561" s="2">
        <v>36.994404000000003</v>
      </c>
      <c r="G561" s="2" t="s">
        <v>565</v>
      </c>
    </row>
    <row r="562" spans="1:7">
      <c r="A562" s="5">
        <v>42207</v>
      </c>
      <c r="B562" s="2">
        <v>40.810001</v>
      </c>
      <c r="C562" s="2">
        <v>41.59</v>
      </c>
      <c r="D562" s="2">
        <v>40.590000000000003</v>
      </c>
      <c r="E562" s="2">
        <v>40.900002000000001</v>
      </c>
      <c r="F562" s="2">
        <v>36.733947999999998</v>
      </c>
      <c r="G562" s="2" t="s">
        <v>566</v>
      </c>
    </row>
    <row r="563" spans="1:7">
      <c r="A563" s="5">
        <v>42208</v>
      </c>
      <c r="B563" s="2">
        <v>40.990001999999997</v>
      </c>
      <c r="C563" s="2">
        <v>41.02</v>
      </c>
      <c r="D563" s="2">
        <v>40.479999999999997</v>
      </c>
      <c r="E563" s="2">
        <v>40.840000000000003</v>
      </c>
      <c r="F563" s="2">
        <v>36.680058000000002</v>
      </c>
      <c r="G563" s="2" t="s">
        <v>567</v>
      </c>
    </row>
    <row r="564" spans="1:7">
      <c r="A564" s="5">
        <v>42209</v>
      </c>
      <c r="B564" s="2">
        <v>40.759998000000003</v>
      </c>
      <c r="C564" s="2">
        <v>40.830002</v>
      </c>
      <c r="D564" s="2">
        <v>40.409999999999997</v>
      </c>
      <c r="E564" s="2">
        <v>40.439999</v>
      </c>
      <c r="F564" s="2">
        <v>36.320801000000003</v>
      </c>
      <c r="G564" s="2" t="s">
        <v>568</v>
      </c>
    </row>
    <row r="565" spans="1:7">
      <c r="A565" s="5">
        <v>42212</v>
      </c>
      <c r="B565" s="2">
        <v>40.279998999999997</v>
      </c>
      <c r="C565" s="2">
        <v>40.580002</v>
      </c>
      <c r="D565" s="2">
        <v>40.159999999999997</v>
      </c>
      <c r="E565" s="2">
        <v>40.540000999999997</v>
      </c>
      <c r="F565" s="2">
        <v>36.410614000000002</v>
      </c>
      <c r="G565" s="2" t="s">
        <v>569</v>
      </c>
    </row>
    <row r="566" spans="1:7">
      <c r="A566" s="5">
        <v>42213</v>
      </c>
      <c r="B566" s="2">
        <v>40.650002000000001</v>
      </c>
      <c r="C566" s="2">
        <v>40.729999999999997</v>
      </c>
      <c r="D566" s="2">
        <v>40.439999</v>
      </c>
      <c r="E566" s="2">
        <v>40.549999</v>
      </c>
      <c r="F566" s="2">
        <v>36.419586000000002</v>
      </c>
      <c r="G566" s="2" t="s">
        <v>570</v>
      </c>
    </row>
    <row r="567" spans="1:7">
      <c r="A567" s="5">
        <v>42214</v>
      </c>
      <c r="B567" s="2">
        <v>40.529998999999997</v>
      </c>
      <c r="C567" s="2">
        <v>40.709999000000003</v>
      </c>
      <c r="D567" s="2">
        <v>40.490001999999997</v>
      </c>
      <c r="E567" s="2">
        <v>40.590000000000003</v>
      </c>
      <c r="F567" s="2">
        <v>36.455523999999997</v>
      </c>
      <c r="G567" s="2" t="s">
        <v>571</v>
      </c>
    </row>
    <row r="568" spans="1:7">
      <c r="A568" s="5">
        <v>42215</v>
      </c>
      <c r="B568" s="2">
        <v>40.549999</v>
      </c>
      <c r="C568" s="2">
        <v>40.75</v>
      </c>
      <c r="D568" s="2">
        <v>40.389999000000003</v>
      </c>
      <c r="E568" s="2">
        <v>40.560001</v>
      </c>
      <c r="F568" s="2">
        <v>36.428581000000001</v>
      </c>
      <c r="G568" s="2" t="s">
        <v>572</v>
      </c>
    </row>
    <row r="569" spans="1:7">
      <c r="A569" s="5">
        <v>42216</v>
      </c>
      <c r="B569" s="2">
        <v>40.880001</v>
      </c>
      <c r="C569" s="2">
        <v>41.220001000000003</v>
      </c>
      <c r="D569" s="2">
        <v>40.770000000000003</v>
      </c>
      <c r="E569" s="2">
        <v>41.080002</v>
      </c>
      <c r="F569" s="2">
        <v>36.895611000000002</v>
      </c>
      <c r="G569" s="2" t="s">
        <v>573</v>
      </c>
    </row>
    <row r="570" spans="1:7">
      <c r="A570" s="5">
        <v>42219</v>
      </c>
      <c r="B570" s="2">
        <v>40.849997999999999</v>
      </c>
      <c r="C570" s="2">
        <v>41.549999</v>
      </c>
      <c r="D570" s="2">
        <v>40.840000000000003</v>
      </c>
      <c r="E570" s="2">
        <v>41.540000999999997</v>
      </c>
      <c r="F570" s="2">
        <v>37.308762000000002</v>
      </c>
      <c r="G570" s="2" t="s">
        <v>574</v>
      </c>
    </row>
    <row r="571" spans="1:7">
      <c r="A571" s="5">
        <v>42220</v>
      </c>
      <c r="B571" s="2">
        <v>41.509998000000003</v>
      </c>
      <c r="C571" s="2">
        <v>41.869999</v>
      </c>
      <c r="D571" s="2">
        <v>41.34</v>
      </c>
      <c r="E571" s="2">
        <v>41.849997999999999</v>
      </c>
      <c r="F571" s="2">
        <v>37.587181000000001</v>
      </c>
      <c r="G571" s="2" t="s">
        <v>575</v>
      </c>
    </row>
    <row r="572" spans="1:7">
      <c r="A572" s="5">
        <v>42221</v>
      </c>
      <c r="B572" s="2">
        <v>41.919998</v>
      </c>
      <c r="C572" s="2">
        <v>42.220001000000003</v>
      </c>
      <c r="D572" s="2">
        <v>41.82</v>
      </c>
      <c r="E572" s="2">
        <v>42.119999</v>
      </c>
      <c r="F572" s="2">
        <v>37.829678000000001</v>
      </c>
      <c r="G572" s="2" t="s">
        <v>576</v>
      </c>
    </row>
    <row r="573" spans="1:7">
      <c r="A573" s="5">
        <v>42222</v>
      </c>
      <c r="B573" s="2">
        <v>42</v>
      </c>
      <c r="C573" s="2">
        <v>42.25</v>
      </c>
      <c r="D573" s="2">
        <v>41.860000999999997</v>
      </c>
      <c r="E573" s="2">
        <v>41.919998</v>
      </c>
      <c r="F573" s="2">
        <v>37.650047000000001</v>
      </c>
      <c r="G573" s="2" t="s">
        <v>577</v>
      </c>
    </row>
    <row r="574" spans="1:7">
      <c r="A574" s="5">
        <v>42223</v>
      </c>
      <c r="B574" s="2">
        <v>41.810001</v>
      </c>
      <c r="C574" s="2">
        <v>41.970001000000003</v>
      </c>
      <c r="D574" s="2">
        <v>41.529998999999997</v>
      </c>
      <c r="E574" s="2">
        <v>41.77</v>
      </c>
      <c r="F574" s="2">
        <v>37.515331000000003</v>
      </c>
      <c r="G574" s="2" t="s">
        <v>578</v>
      </c>
    </row>
    <row r="575" spans="1:7">
      <c r="A575" s="5">
        <v>42226</v>
      </c>
      <c r="B575" s="2">
        <v>41.889999000000003</v>
      </c>
      <c r="C575" s="2">
        <v>41.990001999999997</v>
      </c>
      <c r="D575" s="2">
        <v>41.580002</v>
      </c>
      <c r="E575" s="2">
        <v>41.68</v>
      </c>
      <c r="F575" s="2">
        <v>37.434502000000002</v>
      </c>
      <c r="G575" s="2" t="s">
        <v>579</v>
      </c>
    </row>
    <row r="576" spans="1:7">
      <c r="A576" s="5">
        <v>42227</v>
      </c>
      <c r="B576" s="2">
        <v>41.400002000000001</v>
      </c>
      <c r="C576" s="2">
        <v>41.57</v>
      </c>
      <c r="D576" s="2">
        <v>41.169998</v>
      </c>
      <c r="E576" s="2">
        <v>41.48</v>
      </c>
      <c r="F576" s="2">
        <v>37.254868000000002</v>
      </c>
      <c r="G576" s="2" t="s">
        <v>580</v>
      </c>
    </row>
    <row r="577" spans="1:7">
      <c r="A577" s="5">
        <v>42228</v>
      </c>
      <c r="B577" s="2">
        <v>41.130001</v>
      </c>
      <c r="C577" s="2">
        <v>41.259998000000003</v>
      </c>
      <c r="D577" s="2">
        <v>40.849997999999999</v>
      </c>
      <c r="E577" s="2">
        <v>41.259998000000003</v>
      </c>
      <c r="F577" s="2">
        <v>37.057274</v>
      </c>
      <c r="G577" s="2" t="s">
        <v>581</v>
      </c>
    </row>
    <row r="578" spans="1:7">
      <c r="A578" s="5">
        <v>42229</v>
      </c>
      <c r="B578" s="2">
        <v>41.279998999999997</v>
      </c>
      <c r="C578" s="2">
        <v>41.380001</v>
      </c>
      <c r="D578" s="2">
        <v>41.009998000000003</v>
      </c>
      <c r="E578" s="2">
        <v>41.099997999999999</v>
      </c>
      <c r="F578" s="2">
        <v>36.913581999999998</v>
      </c>
      <c r="G578" s="2" t="s">
        <v>582</v>
      </c>
    </row>
    <row r="579" spans="1:7">
      <c r="A579" s="5">
        <v>42230</v>
      </c>
      <c r="B579" s="2">
        <v>41.009998000000003</v>
      </c>
      <c r="C579" s="2">
        <v>41.25</v>
      </c>
      <c r="D579" s="2">
        <v>40.959999000000003</v>
      </c>
      <c r="E579" s="2">
        <v>41.25</v>
      </c>
      <c r="F579" s="2">
        <v>37.048293999999999</v>
      </c>
      <c r="G579" s="2" t="s">
        <v>583</v>
      </c>
    </row>
    <row r="580" spans="1:7">
      <c r="A580" s="5">
        <v>42233</v>
      </c>
      <c r="B580" s="2">
        <v>41.029998999999997</v>
      </c>
      <c r="C580" s="2">
        <v>41.450001</v>
      </c>
      <c r="D580" s="2">
        <v>40.970001000000003</v>
      </c>
      <c r="E580" s="2">
        <v>41.349997999999999</v>
      </c>
      <c r="F580" s="2">
        <v>37.138111000000002</v>
      </c>
      <c r="G580" s="2" t="s">
        <v>584</v>
      </c>
    </row>
    <row r="581" spans="1:7">
      <c r="A581" s="5">
        <v>42234</v>
      </c>
      <c r="B581" s="2">
        <v>41.279998999999997</v>
      </c>
      <c r="C581" s="2">
        <v>41.529998999999997</v>
      </c>
      <c r="D581" s="2">
        <v>41.189999</v>
      </c>
      <c r="E581" s="2">
        <v>41.299999</v>
      </c>
      <c r="F581" s="2">
        <v>37.093201000000001</v>
      </c>
      <c r="G581" s="2" t="s">
        <v>585</v>
      </c>
    </row>
    <row r="582" spans="1:7">
      <c r="A582" s="5">
        <v>42235</v>
      </c>
      <c r="B582" s="2">
        <v>41.139999000000003</v>
      </c>
      <c r="C582" s="2">
        <v>41.240001999999997</v>
      </c>
      <c r="D582" s="2">
        <v>40.779998999999997</v>
      </c>
      <c r="E582" s="2">
        <v>40.779998999999997</v>
      </c>
      <c r="F582" s="2">
        <v>36.626170999999999</v>
      </c>
      <c r="G582" s="2" t="s">
        <v>586</v>
      </c>
    </row>
    <row r="583" spans="1:7">
      <c r="A583" s="5">
        <v>42236</v>
      </c>
      <c r="B583" s="2">
        <v>40.520000000000003</v>
      </c>
      <c r="C583" s="2">
        <v>40.82</v>
      </c>
      <c r="D583" s="2">
        <v>40.419998</v>
      </c>
      <c r="E583" s="2">
        <v>40.549999</v>
      </c>
      <c r="F583" s="2">
        <v>36.419586000000002</v>
      </c>
      <c r="G583" s="2" t="s">
        <v>587</v>
      </c>
    </row>
    <row r="584" spans="1:7">
      <c r="A584" s="5">
        <v>42237</v>
      </c>
      <c r="B584" s="2">
        <v>40.159999999999997</v>
      </c>
      <c r="C584" s="2">
        <v>40.470001000000003</v>
      </c>
      <c r="D584" s="2">
        <v>39.509998000000003</v>
      </c>
      <c r="E584" s="2">
        <v>39.529998999999997</v>
      </c>
      <c r="F584" s="2">
        <v>35.503489999999999</v>
      </c>
      <c r="G584" s="2" t="s">
        <v>588</v>
      </c>
    </row>
    <row r="585" spans="1:7">
      <c r="A585" s="5">
        <v>42240</v>
      </c>
      <c r="B585" s="2">
        <v>37.990001999999997</v>
      </c>
      <c r="C585" s="2">
        <v>38.939999</v>
      </c>
      <c r="D585" s="2">
        <v>36.560001</v>
      </c>
      <c r="E585" s="2">
        <v>38.380001</v>
      </c>
      <c r="F585" s="2">
        <v>34.470633999999997</v>
      </c>
      <c r="G585" s="2" t="s">
        <v>589</v>
      </c>
    </row>
    <row r="586" spans="1:7">
      <c r="A586" s="5">
        <v>42241</v>
      </c>
      <c r="B586" s="2">
        <v>39.130001</v>
      </c>
      <c r="C586" s="2">
        <v>39.279998999999997</v>
      </c>
      <c r="D586" s="2">
        <v>37.93</v>
      </c>
      <c r="E586" s="2">
        <v>37.990001999999997</v>
      </c>
      <c r="F586" s="2">
        <v>34.120361000000003</v>
      </c>
      <c r="G586" s="2" t="s">
        <v>590</v>
      </c>
    </row>
    <row r="587" spans="1:7">
      <c r="A587" s="5">
        <v>42242</v>
      </c>
      <c r="B587" s="2">
        <v>38.75</v>
      </c>
      <c r="C587" s="2">
        <v>38.830002</v>
      </c>
      <c r="D587" s="2">
        <v>37.889999000000003</v>
      </c>
      <c r="E587" s="2">
        <v>38.729999999999997</v>
      </c>
      <c r="F587" s="2">
        <v>34.784987999999998</v>
      </c>
      <c r="G587" s="2" t="s">
        <v>591</v>
      </c>
    </row>
    <row r="588" spans="1:7">
      <c r="A588" s="5">
        <v>42243</v>
      </c>
      <c r="B588" s="2">
        <v>39.060001</v>
      </c>
      <c r="C588" s="2">
        <v>39.380001</v>
      </c>
      <c r="D588" s="2">
        <v>38.599997999999999</v>
      </c>
      <c r="E588" s="2">
        <v>39.270000000000003</v>
      </c>
      <c r="F588" s="2">
        <v>35.269978000000002</v>
      </c>
      <c r="G588" s="2" t="s">
        <v>592</v>
      </c>
    </row>
    <row r="589" spans="1:7">
      <c r="A589" s="5">
        <v>42244</v>
      </c>
      <c r="B589" s="2">
        <v>39.110000999999997</v>
      </c>
      <c r="C589" s="2">
        <v>39.470001000000003</v>
      </c>
      <c r="D589" s="2">
        <v>39.049999</v>
      </c>
      <c r="E589" s="2">
        <v>39.450001</v>
      </c>
      <c r="F589" s="2">
        <v>35.431643999999999</v>
      </c>
      <c r="G589" s="2" t="s">
        <v>593</v>
      </c>
    </row>
    <row r="590" spans="1:7">
      <c r="A590" s="5">
        <v>42247</v>
      </c>
      <c r="B590" s="2">
        <v>39.150002000000001</v>
      </c>
      <c r="C590" s="2">
        <v>39.450001</v>
      </c>
      <c r="D590" s="2">
        <v>39.060001</v>
      </c>
      <c r="E590" s="2">
        <v>39.32</v>
      </c>
      <c r="F590" s="2">
        <v>35.314883999999999</v>
      </c>
      <c r="G590" s="2" t="s">
        <v>594</v>
      </c>
    </row>
    <row r="591" spans="1:7">
      <c r="A591" s="5">
        <v>42248</v>
      </c>
      <c r="B591" s="2">
        <v>38.669998</v>
      </c>
      <c r="C591" s="2">
        <v>39.029998999999997</v>
      </c>
      <c r="D591" s="2">
        <v>38.540000999999997</v>
      </c>
      <c r="E591" s="2">
        <v>38.75</v>
      </c>
      <c r="F591" s="2">
        <v>34.802948000000001</v>
      </c>
      <c r="G591" s="2" t="s">
        <v>595</v>
      </c>
    </row>
    <row r="592" spans="1:7">
      <c r="A592" s="5">
        <v>42249</v>
      </c>
      <c r="B592" s="2">
        <v>39.029998999999997</v>
      </c>
      <c r="C592" s="2">
        <v>39.07</v>
      </c>
      <c r="D592" s="2">
        <v>38.560001</v>
      </c>
      <c r="E592" s="2">
        <v>38.900002000000001</v>
      </c>
      <c r="F592" s="2">
        <v>34.937663999999998</v>
      </c>
      <c r="G592" s="2" t="s">
        <v>596</v>
      </c>
    </row>
    <row r="593" spans="1:7">
      <c r="A593" s="5">
        <v>42250</v>
      </c>
      <c r="B593" s="2">
        <v>38.900002000000001</v>
      </c>
      <c r="C593" s="2">
        <v>39.340000000000003</v>
      </c>
      <c r="D593" s="2">
        <v>38.840000000000003</v>
      </c>
      <c r="E593" s="2">
        <v>39.159999999999997</v>
      </c>
      <c r="F593" s="2">
        <v>35.171185000000001</v>
      </c>
      <c r="G593" s="2" t="s">
        <v>597</v>
      </c>
    </row>
    <row r="594" spans="1:7">
      <c r="A594" s="5">
        <v>42251</v>
      </c>
      <c r="B594" s="2">
        <v>38.68</v>
      </c>
      <c r="C594" s="2">
        <v>38.790000999999997</v>
      </c>
      <c r="D594" s="2">
        <v>38.380001</v>
      </c>
      <c r="E594" s="2">
        <v>38.520000000000003</v>
      </c>
      <c r="F594" s="2">
        <v>34.596370999999998</v>
      </c>
      <c r="G594" s="2" t="s">
        <v>598</v>
      </c>
    </row>
    <row r="595" spans="1:7">
      <c r="A595" s="5">
        <v>42255</v>
      </c>
      <c r="B595" s="2">
        <v>38.869999</v>
      </c>
      <c r="C595" s="2">
        <v>39.029998999999997</v>
      </c>
      <c r="D595" s="2">
        <v>38.599997999999999</v>
      </c>
      <c r="E595" s="2">
        <v>38.900002000000001</v>
      </c>
      <c r="F595" s="2">
        <v>34.937663999999998</v>
      </c>
      <c r="G595" s="2" t="s">
        <v>599</v>
      </c>
    </row>
    <row r="596" spans="1:7">
      <c r="A596" s="5">
        <v>42256</v>
      </c>
      <c r="B596" s="2">
        <v>39.119999</v>
      </c>
      <c r="C596" s="2">
        <v>39.209999000000003</v>
      </c>
      <c r="D596" s="2">
        <v>38.200001</v>
      </c>
      <c r="E596" s="2">
        <v>38.299999</v>
      </c>
      <c r="F596" s="2">
        <v>34.398781</v>
      </c>
      <c r="G596" s="2" t="s">
        <v>600</v>
      </c>
    </row>
    <row r="597" spans="1:7">
      <c r="A597" s="5">
        <v>42257</v>
      </c>
      <c r="B597" s="2">
        <v>38.310001</v>
      </c>
      <c r="C597" s="2">
        <v>38.650002000000001</v>
      </c>
      <c r="D597" s="2">
        <v>38.25</v>
      </c>
      <c r="E597" s="2">
        <v>38.419998</v>
      </c>
      <c r="F597" s="2">
        <v>34.506554000000001</v>
      </c>
      <c r="G597" s="2" t="s">
        <v>601</v>
      </c>
    </row>
    <row r="598" spans="1:7">
      <c r="A598" s="5">
        <v>42258</v>
      </c>
      <c r="B598" s="2">
        <v>38.009998000000003</v>
      </c>
      <c r="C598" s="2">
        <v>38.189999</v>
      </c>
      <c r="D598" s="2">
        <v>37.840000000000003</v>
      </c>
      <c r="E598" s="2">
        <v>38.130001</v>
      </c>
      <c r="F598" s="2">
        <v>34.542797</v>
      </c>
      <c r="G598" s="2" t="s">
        <v>602</v>
      </c>
    </row>
    <row r="599" spans="1:7">
      <c r="A599" s="5">
        <v>42261</v>
      </c>
      <c r="B599" s="2">
        <v>38.220001000000003</v>
      </c>
      <c r="C599" s="2">
        <v>38.220001000000003</v>
      </c>
      <c r="D599" s="2">
        <v>37.849997999999999</v>
      </c>
      <c r="E599" s="2">
        <v>38.099997999999999</v>
      </c>
      <c r="F599" s="2">
        <v>34.515613999999999</v>
      </c>
      <c r="G599" s="2" t="s">
        <v>603</v>
      </c>
    </row>
    <row r="600" spans="1:7">
      <c r="A600" s="5">
        <v>42262</v>
      </c>
      <c r="B600" s="2">
        <v>38.07</v>
      </c>
      <c r="C600" s="2">
        <v>38.630001</v>
      </c>
      <c r="D600" s="2">
        <v>37.919998</v>
      </c>
      <c r="E600" s="2">
        <v>38.5</v>
      </c>
      <c r="F600" s="2">
        <v>34.877983</v>
      </c>
      <c r="G600" s="2" t="s">
        <v>604</v>
      </c>
    </row>
    <row r="601" spans="1:7">
      <c r="A601" s="5">
        <v>42263</v>
      </c>
      <c r="B601" s="2">
        <v>38.669998</v>
      </c>
      <c r="C601" s="2">
        <v>39.189999</v>
      </c>
      <c r="D601" s="2">
        <v>38.470001000000003</v>
      </c>
      <c r="E601" s="2">
        <v>39.150002000000001</v>
      </c>
      <c r="F601" s="2">
        <v>35.466830999999999</v>
      </c>
      <c r="G601" s="2" t="s">
        <v>605</v>
      </c>
    </row>
    <row r="602" spans="1:7">
      <c r="A602" s="5">
        <v>42264</v>
      </c>
      <c r="B602" s="2">
        <v>39.150002000000001</v>
      </c>
      <c r="C602" s="2">
        <v>39.610000999999997</v>
      </c>
      <c r="D602" s="2">
        <v>39.040000999999997</v>
      </c>
      <c r="E602" s="2">
        <v>39.380001</v>
      </c>
      <c r="F602" s="2">
        <v>35.675190000000001</v>
      </c>
      <c r="G602" s="2" t="s">
        <v>606</v>
      </c>
    </row>
    <row r="603" spans="1:7">
      <c r="A603" s="5">
        <v>42265</v>
      </c>
      <c r="B603" s="2">
        <v>38.860000999999997</v>
      </c>
      <c r="C603" s="2">
        <v>39.299999</v>
      </c>
      <c r="D603" s="2">
        <v>38.709999000000003</v>
      </c>
      <c r="E603" s="2">
        <v>38.979999999999997</v>
      </c>
      <c r="F603" s="2">
        <v>35.312828000000003</v>
      </c>
      <c r="G603" s="2" t="s">
        <v>607</v>
      </c>
    </row>
    <row r="604" spans="1:7">
      <c r="A604" s="5">
        <v>42268</v>
      </c>
      <c r="B604" s="2">
        <v>39.049999</v>
      </c>
      <c r="C604" s="2">
        <v>39.310001</v>
      </c>
      <c r="D604" s="2">
        <v>38.939999</v>
      </c>
      <c r="E604" s="2">
        <v>39.189999</v>
      </c>
      <c r="F604" s="2">
        <v>35.503070999999998</v>
      </c>
      <c r="G604" s="2" t="s">
        <v>608</v>
      </c>
    </row>
    <row r="605" spans="1:7">
      <c r="A605" s="5">
        <v>42269</v>
      </c>
      <c r="B605" s="2">
        <v>38.68</v>
      </c>
      <c r="C605" s="2">
        <v>38.990001999999997</v>
      </c>
      <c r="D605" s="2">
        <v>38.580002</v>
      </c>
      <c r="E605" s="2">
        <v>38.790000999999997</v>
      </c>
      <c r="F605" s="2">
        <v>35.140704999999997</v>
      </c>
      <c r="G605" s="2" t="s">
        <v>609</v>
      </c>
    </row>
    <row r="606" spans="1:7">
      <c r="A606" s="5">
        <v>42270</v>
      </c>
      <c r="B606" s="2">
        <v>38.790000999999997</v>
      </c>
      <c r="C606" s="2">
        <v>38.880001</v>
      </c>
      <c r="D606" s="2">
        <v>38.549999</v>
      </c>
      <c r="E606" s="2">
        <v>38.759998000000003</v>
      </c>
      <c r="F606" s="2">
        <v>35.113525000000003</v>
      </c>
      <c r="G606" s="2" t="s">
        <v>610</v>
      </c>
    </row>
    <row r="607" spans="1:7">
      <c r="A607" s="5">
        <v>42271</v>
      </c>
      <c r="B607" s="2">
        <v>38.520000000000003</v>
      </c>
      <c r="C607" s="2">
        <v>39.200001</v>
      </c>
      <c r="D607" s="2">
        <v>38.509998000000003</v>
      </c>
      <c r="E607" s="2">
        <v>39.150002000000001</v>
      </c>
      <c r="F607" s="2">
        <v>35.466830999999999</v>
      </c>
      <c r="G607" s="2" t="s">
        <v>611</v>
      </c>
    </row>
    <row r="608" spans="1:7">
      <c r="A608" s="5">
        <v>42272</v>
      </c>
      <c r="B608" s="2">
        <v>39.43</v>
      </c>
      <c r="C608" s="2">
        <v>40.080002</v>
      </c>
      <c r="D608" s="2">
        <v>39.330002</v>
      </c>
      <c r="E608" s="2">
        <v>39.619999</v>
      </c>
      <c r="F608" s="2">
        <v>35.892609</v>
      </c>
      <c r="G608" s="2" t="s">
        <v>612</v>
      </c>
    </row>
    <row r="609" spans="1:7">
      <c r="A609" s="5">
        <v>42275</v>
      </c>
      <c r="B609" s="2">
        <v>39.520000000000003</v>
      </c>
      <c r="C609" s="2">
        <v>39.82</v>
      </c>
      <c r="D609" s="2">
        <v>39.330002</v>
      </c>
      <c r="E609" s="2">
        <v>39.529998999999997</v>
      </c>
      <c r="F609" s="2">
        <v>35.811081000000001</v>
      </c>
      <c r="G609" s="2" t="s">
        <v>613</v>
      </c>
    </row>
    <row r="610" spans="1:7">
      <c r="A610" s="5">
        <v>42276</v>
      </c>
      <c r="B610" s="2">
        <v>39.520000000000003</v>
      </c>
      <c r="C610" s="2">
        <v>39.709999000000003</v>
      </c>
      <c r="D610" s="2">
        <v>39.330002</v>
      </c>
      <c r="E610" s="2">
        <v>39.659999999999997</v>
      </c>
      <c r="F610" s="2">
        <v>35.92886</v>
      </c>
      <c r="G610" s="2" t="s">
        <v>614</v>
      </c>
    </row>
    <row r="611" spans="1:7">
      <c r="A611" s="5">
        <v>42277</v>
      </c>
      <c r="B611" s="2">
        <v>39.880001</v>
      </c>
      <c r="C611" s="2">
        <v>40.229999999999997</v>
      </c>
      <c r="D611" s="2">
        <v>39.799999</v>
      </c>
      <c r="E611" s="2">
        <v>40.119999</v>
      </c>
      <c r="F611" s="2">
        <v>36.345576999999999</v>
      </c>
      <c r="G611" s="2" t="s">
        <v>615</v>
      </c>
    </row>
    <row r="612" spans="1:7">
      <c r="A612" s="5">
        <v>42278</v>
      </c>
      <c r="B612" s="2">
        <v>40.220001000000003</v>
      </c>
      <c r="C612" s="2">
        <v>40.470001000000003</v>
      </c>
      <c r="D612" s="2">
        <v>39.599997999999999</v>
      </c>
      <c r="E612" s="2">
        <v>39.799999</v>
      </c>
      <c r="F612" s="2">
        <v>36.055691000000003</v>
      </c>
      <c r="G612" s="2" t="s">
        <v>616</v>
      </c>
    </row>
    <row r="613" spans="1:7">
      <c r="A613" s="5">
        <v>42279</v>
      </c>
      <c r="B613" s="2">
        <v>39.560001</v>
      </c>
      <c r="C613" s="2">
        <v>40.389999000000003</v>
      </c>
      <c r="D613" s="2">
        <v>39.360000999999997</v>
      </c>
      <c r="E613" s="2">
        <v>40.389999000000003</v>
      </c>
      <c r="F613" s="2">
        <v>36.590178999999999</v>
      </c>
      <c r="G613" s="2" t="s">
        <v>617</v>
      </c>
    </row>
    <row r="614" spans="1:7">
      <c r="A614" s="5">
        <v>42282</v>
      </c>
      <c r="B614" s="2">
        <v>40.450001</v>
      </c>
      <c r="C614" s="2">
        <v>41.049999</v>
      </c>
      <c r="D614" s="2">
        <v>40.43</v>
      </c>
      <c r="E614" s="2">
        <v>41.009998000000003</v>
      </c>
      <c r="F614" s="2">
        <v>37.151848000000001</v>
      </c>
      <c r="G614" s="2" t="s">
        <v>618</v>
      </c>
    </row>
    <row r="615" spans="1:7">
      <c r="A615" s="5">
        <v>42283</v>
      </c>
      <c r="B615" s="2">
        <v>41.040000999999997</v>
      </c>
      <c r="C615" s="2">
        <v>41.34</v>
      </c>
      <c r="D615" s="2">
        <v>40.93</v>
      </c>
      <c r="E615" s="2">
        <v>40.959999000000003</v>
      </c>
      <c r="F615" s="2">
        <v>37.106555999999998</v>
      </c>
      <c r="G615" s="2" t="s">
        <v>619</v>
      </c>
    </row>
    <row r="616" spans="1:7">
      <c r="A616" s="5">
        <v>42284</v>
      </c>
      <c r="B616" s="2">
        <v>41.139999000000003</v>
      </c>
      <c r="C616" s="2">
        <v>41.610000999999997</v>
      </c>
      <c r="D616" s="2">
        <v>41.099997999999999</v>
      </c>
      <c r="E616" s="2">
        <v>41.52</v>
      </c>
      <c r="F616" s="2">
        <v>37.613875999999998</v>
      </c>
      <c r="G616" s="2" t="s">
        <v>620</v>
      </c>
    </row>
    <row r="617" spans="1:7">
      <c r="A617" s="5">
        <v>42285</v>
      </c>
      <c r="B617" s="2">
        <v>41.259998000000003</v>
      </c>
      <c r="C617" s="2">
        <v>41.990001999999997</v>
      </c>
      <c r="D617" s="2">
        <v>41.259998000000003</v>
      </c>
      <c r="E617" s="2">
        <v>41.98</v>
      </c>
      <c r="F617" s="2">
        <v>38.030594000000001</v>
      </c>
      <c r="G617" s="2" t="s">
        <v>621</v>
      </c>
    </row>
    <row r="618" spans="1:7">
      <c r="A618" s="5">
        <v>42286</v>
      </c>
      <c r="B618" s="2">
        <v>41.82</v>
      </c>
      <c r="C618" s="2">
        <v>42.119999</v>
      </c>
      <c r="D618" s="2">
        <v>41.779998999999997</v>
      </c>
      <c r="E618" s="2">
        <v>42.02</v>
      </c>
      <c r="F618" s="2">
        <v>38.066833000000003</v>
      </c>
      <c r="G618" s="2" t="s">
        <v>622</v>
      </c>
    </row>
    <row r="619" spans="1:7">
      <c r="A619" s="5">
        <v>42289</v>
      </c>
      <c r="B619" s="2">
        <v>41.830002</v>
      </c>
      <c r="C619" s="2">
        <v>42.290000999999997</v>
      </c>
      <c r="D619" s="2">
        <v>41.810001</v>
      </c>
      <c r="E619" s="2">
        <v>42</v>
      </c>
      <c r="F619" s="2">
        <v>38.048721</v>
      </c>
      <c r="G619" s="2" t="s">
        <v>623</v>
      </c>
    </row>
    <row r="620" spans="1:7">
      <c r="A620" s="5">
        <v>42290</v>
      </c>
      <c r="B620" s="2">
        <v>41.799999</v>
      </c>
      <c r="C620" s="2">
        <v>41.91</v>
      </c>
      <c r="D620" s="2">
        <v>41.540000999999997</v>
      </c>
      <c r="E620" s="2">
        <v>41.650002000000001</v>
      </c>
      <c r="F620" s="2">
        <v>37.731639999999999</v>
      </c>
      <c r="G620" s="2" t="s">
        <v>624</v>
      </c>
    </row>
    <row r="621" spans="1:7">
      <c r="A621" s="5">
        <v>42291</v>
      </c>
      <c r="B621" s="2">
        <v>41.560001</v>
      </c>
      <c r="C621" s="2">
        <v>41.959999000000003</v>
      </c>
      <c r="D621" s="2">
        <v>41.560001</v>
      </c>
      <c r="E621" s="2">
        <v>41.68</v>
      </c>
      <c r="F621" s="2">
        <v>37.75882</v>
      </c>
      <c r="G621" s="2" t="s">
        <v>625</v>
      </c>
    </row>
    <row r="622" spans="1:7">
      <c r="A622" s="5">
        <v>42292</v>
      </c>
      <c r="B622" s="2">
        <v>41.869999</v>
      </c>
      <c r="C622" s="2">
        <v>42.029998999999997</v>
      </c>
      <c r="D622" s="2">
        <v>41.599997999999999</v>
      </c>
      <c r="E622" s="2">
        <v>41.919998</v>
      </c>
      <c r="F622" s="2">
        <v>37.976238000000002</v>
      </c>
      <c r="G622" s="2" t="s">
        <v>626</v>
      </c>
    </row>
    <row r="623" spans="1:7">
      <c r="A623" s="5">
        <v>42293</v>
      </c>
      <c r="B623" s="2">
        <v>42.16</v>
      </c>
      <c r="C623" s="2">
        <v>42.209999000000003</v>
      </c>
      <c r="D623" s="2">
        <v>41.880001</v>
      </c>
      <c r="E623" s="2">
        <v>42.02</v>
      </c>
      <c r="F623" s="2">
        <v>38.066833000000003</v>
      </c>
      <c r="G623" s="2" t="s">
        <v>627</v>
      </c>
    </row>
    <row r="624" spans="1:7">
      <c r="A624" s="5">
        <v>42296</v>
      </c>
      <c r="B624" s="2">
        <v>41.900002000000001</v>
      </c>
      <c r="C624" s="2">
        <v>42.060001</v>
      </c>
      <c r="D624" s="2">
        <v>41.799999</v>
      </c>
      <c r="E624" s="2">
        <v>41.990001999999997</v>
      </c>
      <c r="F624" s="2">
        <v>38.039650000000002</v>
      </c>
      <c r="G624" s="2" t="s">
        <v>628</v>
      </c>
    </row>
    <row r="625" spans="1:7">
      <c r="A625" s="5">
        <v>42297</v>
      </c>
      <c r="B625" s="2">
        <v>42</v>
      </c>
      <c r="C625" s="2">
        <v>42.400002000000001</v>
      </c>
      <c r="D625" s="2">
        <v>42</v>
      </c>
      <c r="E625" s="2">
        <v>42.290000999999997</v>
      </c>
      <c r="F625" s="2">
        <v>38.311427999999999</v>
      </c>
      <c r="G625" s="2" t="s">
        <v>629</v>
      </c>
    </row>
    <row r="626" spans="1:7">
      <c r="A626" s="5">
        <v>42298</v>
      </c>
      <c r="B626" s="2">
        <v>41.939999</v>
      </c>
      <c r="C626" s="2">
        <v>42.52</v>
      </c>
      <c r="D626" s="2">
        <v>41.709999000000003</v>
      </c>
      <c r="E626" s="2">
        <v>42.189999</v>
      </c>
      <c r="F626" s="2">
        <v>38.220824999999998</v>
      </c>
      <c r="G626" s="2" t="s">
        <v>630</v>
      </c>
    </row>
    <row r="627" spans="1:7">
      <c r="A627" s="5">
        <v>42299</v>
      </c>
      <c r="B627" s="2">
        <v>42.439999</v>
      </c>
      <c r="C627" s="2">
        <v>43.849997999999999</v>
      </c>
      <c r="D627" s="2">
        <v>42.41</v>
      </c>
      <c r="E627" s="2">
        <v>43.240001999999997</v>
      </c>
      <c r="F627" s="2">
        <v>39.172054000000003</v>
      </c>
      <c r="G627" s="2" t="s">
        <v>631</v>
      </c>
    </row>
    <row r="628" spans="1:7">
      <c r="A628" s="5">
        <v>42300</v>
      </c>
      <c r="B628" s="2">
        <v>43.310001</v>
      </c>
      <c r="C628" s="2">
        <v>43.310001</v>
      </c>
      <c r="D628" s="2">
        <v>42.75</v>
      </c>
      <c r="E628" s="2">
        <v>42.790000999999997</v>
      </c>
      <c r="F628" s="2">
        <v>38.764384999999997</v>
      </c>
      <c r="G628" s="2" t="s">
        <v>632</v>
      </c>
    </row>
    <row r="629" spans="1:7">
      <c r="A629" s="5">
        <v>42303</v>
      </c>
      <c r="B629" s="2">
        <v>42.759998000000003</v>
      </c>
      <c r="C629" s="2">
        <v>42.889999000000003</v>
      </c>
      <c r="D629" s="2">
        <v>42.459999000000003</v>
      </c>
      <c r="E629" s="2">
        <v>42.59</v>
      </c>
      <c r="F629" s="2">
        <v>38.583202</v>
      </c>
      <c r="G629" s="2" t="s">
        <v>633</v>
      </c>
    </row>
    <row r="630" spans="1:7">
      <c r="A630" s="5">
        <v>42304</v>
      </c>
      <c r="B630" s="2">
        <v>42.5</v>
      </c>
      <c r="C630" s="2">
        <v>42.77</v>
      </c>
      <c r="D630" s="2">
        <v>42.48</v>
      </c>
      <c r="E630" s="2">
        <v>42.610000999999997</v>
      </c>
      <c r="F630" s="2">
        <v>38.601329999999997</v>
      </c>
      <c r="G630" s="2" t="s">
        <v>634</v>
      </c>
    </row>
    <row r="631" spans="1:7">
      <c r="A631" s="5">
        <v>42305</v>
      </c>
      <c r="B631" s="2">
        <v>42.75</v>
      </c>
      <c r="C631" s="2">
        <v>42.84</v>
      </c>
      <c r="D631" s="2">
        <v>42.209999000000003</v>
      </c>
      <c r="E631" s="2">
        <v>42.73</v>
      </c>
      <c r="F631" s="2">
        <v>38.710037</v>
      </c>
      <c r="G631" s="2" t="s">
        <v>635</v>
      </c>
    </row>
    <row r="632" spans="1:7">
      <c r="A632" s="5">
        <v>42306</v>
      </c>
      <c r="B632" s="2">
        <v>42.66</v>
      </c>
      <c r="C632" s="2">
        <v>42.900002000000001</v>
      </c>
      <c r="D632" s="2">
        <v>42.34</v>
      </c>
      <c r="E632" s="2">
        <v>42.790000999999997</v>
      </c>
      <c r="F632" s="2">
        <v>38.764384999999997</v>
      </c>
      <c r="G632" s="2" t="s">
        <v>636</v>
      </c>
    </row>
    <row r="633" spans="1:7">
      <c r="A633" s="5">
        <v>42307</v>
      </c>
      <c r="B633" s="2">
        <v>42.799999</v>
      </c>
      <c r="C633" s="2">
        <v>42.860000999999997</v>
      </c>
      <c r="D633" s="2">
        <v>42.349997999999999</v>
      </c>
      <c r="E633" s="2">
        <v>42.349997999999999</v>
      </c>
      <c r="F633" s="2">
        <v>38.365783999999998</v>
      </c>
      <c r="G633" s="2" t="s">
        <v>637</v>
      </c>
    </row>
    <row r="634" spans="1:7">
      <c r="A634" s="5">
        <v>42310</v>
      </c>
      <c r="B634" s="2">
        <v>42.32</v>
      </c>
      <c r="C634" s="2">
        <v>42.360000999999997</v>
      </c>
      <c r="D634" s="2">
        <v>41.900002000000001</v>
      </c>
      <c r="E634" s="2">
        <v>42.240001999999997</v>
      </c>
      <c r="F634" s="2">
        <v>38.266131999999999</v>
      </c>
      <c r="G634" s="2" t="s">
        <v>638</v>
      </c>
    </row>
    <row r="635" spans="1:7">
      <c r="A635" s="5">
        <v>42311</v>
      </c>
      <c r="B635" s="2">
        <v>42.18</v>
      </c>
      <c r="C635" s="2">
        <v>42.32</v>
      </c>
      <c r="D635" s="2">
        <v>41.810001</v>
      </c>
      <c r="E635" s="2">
        <v>42.16</v>
      </c>
      <c r="F635" s="2">
        <v>38.193660999999999</v>
      </c>
      <c r="G635" s="2" t="s">
        <v>639</v>
      </c>
    </row>
    <row r="636" spans="1:7">
      <c r="A636" s="5">
        <v>42312</v>
      </c>
      <c r="B636" s="2">
        <v>42.27</v>
      </c>
      <c r="C636" s="2">
        <v>42.389999000000003</v>
      </c>
      <c r="D636" s="2">
        <v>41.889999000000003</v>
      </c>
      <c r="E636" s="2">
        <v>41.970001000000003</v>
      </c>
      <c r="F636" s="2">
        <v>38.021534000000003</v>
      </c>
      <c r="G636" s="2" t="s">
        <v>640</v>
      </c>
    </row>
    <row r="637" spans="1:7">
      <c r="A637" s="5">
        <v>42313</v>
      </c>
      <c r="B637" s="2">
        <v>42</v>
      </c>
      <c r="C637" s="2">
        <v>42.349997999999999</v>
      </c>
      <c r="D637" s="2">
        <v>41.98</v>
      </c>
      <c r="E637" s="2">
        <v>42.330002</v>
      </c>
      <c r="F637" s="2">
        <v>38.347664000000002</v>
      </c>
      <c r="G637" s="2" t="s">
        <v>641</v>
      </c>
    </row>
    <row r="638" spans="1:7">
      <c r="A638" s="5">
        <v>42314</v>
      </c>
      <c r="B638" s="2">
        <v>41.970001000000003</v>
      </c>
      <c r="C638" s="2">
        <v>42.220001000000003</v>
      </c>
      <c r="D638" s="2">
        <v>41.610000999999997</v>
      </c>
      <c r="E638" s="2">
        <v>41.959999000000003</v>
      </c>
      <c r="F638" s="2">
        <v>38.012478000000002</v>
      </c>
      <c r="G638" s="2" t="s">
        <v>642</v>
      </c>
    </row>
    <row r="639" spans="1:7">
      <c r="A639" s="5">
        <v>42317</v>
      </c>
      <c r="B639" s="2">
        <v>41.700001</v>
      </c>
      <c r="C639" s="2">
        <v>41.790000999999997</v>
      </c>
      <c r="D639" s="2">
        <v>41.34</v>
      </c>
      <c r="E639" s="2">
        <v>41.540000999999997</v>
      </c>
      <c r="F639" s="2">
        <v>37.631988999999997</v>
      </c>
      <c r="G639" s="2" t="s">
        <v>643</v>
      </c>
    </row>
    <row r="640" spans="1:7">
      <c r="A640" s="5">
        <v>42318</v>
      </c>
      <c r="B640" s="2">
        <v>41.439999</v>
      </c>
      <c r="C640" s="2">
        <v>41.810001</v>
      </c>
      <c r="D640" s="2">
        <v>41.43</v>
      </c>
      <c r="E640" s="2">
        <v>41.77</v>
      </c>
      <c r="F640" s="2">
        <v>37.840355000000002</v>
      </c>
      <c r="G640" s="2" t="s">
        <v>644</v>
      </c>
    </row>
    <row r="641" spans="1:7">
      <c r="A641" s="5">
        <v>42319</v>
      </c>
      <c r="B641" s="2">
        <v>41.939999</v>
      </c>
      <c r="C641" s="2">
        <v>42.200001</v>
      </c>
      <c r="D641" s="2">
        <v>41.919998</v>
      </c>
      <c r="E641" s="2">
        <v>42.040000999999997</v>
      </c>
      <c r="F641" s="2">
        <v>38.084952999999999</v>
      </c>
      <c r="G641" s="2" t="s">
        <v>645</v>
      </c>
    </row>
    <row r="642" spans="1:7">
      <c r="A642" s="5">
        <v>42320</v>
      </c>
      <c r="B642" s="2">
        <v>42.009998000000003</v>
      </c>
      <c r="C642" s="2">
        <v>42.049999</v>
      </c>
      <c r="D642" s="2">
        <v>41.57</v>
      </c>
      <c r="E642" s="2">
        <v>41.580002</v>
      </c>
      <c r="F642" s="2">
        <v>37.668224000000002</v>
      </c>
      <c r="G642" s="2" t="s">
        <v>646</v>
      </c>
    </row>
    <row r="643" spans="1:7">
      <c r="A643" s="5">
        <v>42321</v>
      </c>
      <c r="B643" s="2">
        <v>41.459999000000003</v>
      </c>
      <c r="C643" s="2">
        <v>41.779998999999997</v>
      </c>
      <c r="D643" s="2">
        <v>41.360000999999997</v>
      </c>
      <c r="E643" s="2">
        <v>41.380001</v>
      </c>
      <c r="F643" s="2">
        <v>37.487040999999998</v>
      </c>
      <c r="G643" s="2" t="s">
        <v>647</v>
      </c>
    </row>
    <row r="644" spans="1:7">
      <c r="A644" s="5">
        <v>42324</v>
      </c>
      <c r="B644" s="2">
        <v>41.43</v>
      </c>
      <c r="C644" s="2">
        <v>42</v>
      </c>
      <c r="D644" s="2">
        <v>41.389999000000003</v>
      </c>
      <c r="E644" s="2">
        <v>41.959999000000003</v>
      </c>
      <c r="F644" s="2">
        <v>38.012478000000002</v>
      </c>
      <c r="G644" s="2" t="s">
        <v>648</v>
      </c>
    </row>
    <row r="645" spans="1:7">
      <c r="A645" s="5">
        <v>42325</v>
      </c>
      <c r="B645" s="2">
        <v>41.849997999999999</v>
      </c>
      <c r="C645" s="2">
        <v>42.150002000000001</v>
      </c>
      <c r="D645" s="2">
        <v>41.509998000000003</v>
      </c>
      <c r="E645" s="2">
        <v>41.669998</v>
      </c>
      <c r="F645" s="2">
        <v>37.749752000000001</v>
      </c>
      <c r="G645" s="2" t="s">
        <v>649</v>
      </c>
    </row>
    <row r="646" spans="1:7">
      <c r="A646" s="5">
        <v>42326</v>
      </c>
      <c r="B646" s="2">
        <v>41.77</v>
      </c>
      <c r="C646" s="2">
        <v>42.349997999999999</v>
      </c>
      <c r="D646" s="2">
        <v>41.68</v>
      </c>
      <c r="E646" s="2">
        <v>42.279998999999997</v>
      </c>
      <c r="F646" s="2">
        <v>38.302371999999998</v>
      </c>
      <c r="G646" s="2" t="s">
        <v>650</v>
      </c>
    </row>
    <row r="647" spans="1:7">
      <c r="A647" s="5">
        <v>42327</v>
      </c>
      <c r="B647" s="2">
        <v>42.32</v>
      </c>
      <c r="C647" s="2">
        <v>43.299999</v>
      </c>
      <c r="D647" s="2">
        <v>42.32</v>
      </c>
      <c r="E647" s="2">
        <v>43.110000999999997</v>
      </c>
      <c r="F647" s="2">
        <v>39.054287000000002</v>
      </c>
      <c r="G647" s="2" t="s">
        <v>651</v>
      </c>
    </row>
    <row r="648" spans="1:7">
      <c r="A648" s="5">
        <v>42328</v>
      </c>
      <c r="B648" s="2">
        <v>43.310001</v>
      </c>
      <c r="C648" s="2">
        <v>43.580002</v>
      </c>
      <c r="D648" s="2">
        <v>42.400002000000001</v>
      </c>
      <c r="E648" s="2">
        <v>42.43</v>
      </c>
      <c r="F648" s="2">
        <v>38.438259000000002</v>
      </c>
      <c r="G648" s="2" t="s">
        <v>652</v>
      </c>
    </row>
    <row r="649" spans="1:7">
      <c r="A649" s="5">
        <v>42331</v>
      </c>
      <c r="B649" s="2">
        <v>42.549999</v>
      </c>
      <c r="C649" s="2">
        <v>43.18</v>
      </c>
      <c r="D649" s="2">
        <v>42.529998999999997</v>
      </c>
      <c r="E649" s="2">
        <v>42.959999000000003</v>
      </c>
      <c r="F649" s="2">
        <v>38.918399999999998</v>
      </c>
      <c r="G649" s="2" t="s">
        <v>653</v>
      </c>
    </row>
    <row r="650" spans="1:7">
      <c r="A650" s="5">
        <v>42332</v>
      </c>
      <c r="B650" s="2">
        <v>42.700001</v>
      </c>
      <c r="C650" s="2">
        <v>43.599997999999999</v>
      </c>
      <c r="D650" s="2">
        <v>42.66</v>
      </c>
      <c r="E650" s="2">
        <v>43.360000999999997</v>
      </c>
      <c r="F650" s="2">
        <v>39.280762000000003</v>
      </c>
      <c r="G650" s="2" t="s">
        <v>654</v>
      </c>
    </row>
    <row r="651" spans="1:7">
      <c r="A651" s="5">
        <v>42333</v>
      </c>
      <c r="B651" s="2">
        <v>43.32</v>
      </c>
      <c r="C651" s="2">
        <v>43.5</v>
      </c>
      <c r="D651" s="2">
        <v>43.240001999999997</v>
      </c>
      <c r="E651" s="2">
        <v>43.360000999999997</v>
      </c>
      <c r="F651" s="2">
        <v>39.280762000000003</v>
      </c>
      <c r="G651" s="2" t="s">
        <v>655</v>
      </c>
    </row>
    <row r="652" spans="1:7">
      <c r="A652" s="5">
        <v>42335</v>
      </c>
      <c r="B652" s="2">
        <v>43.040000999999997</v>
      </c>
      <c r="C652" s="2">
        <v>43.240001999999997</v>
      </c>
      <c r="D652" s="2">
        <v>42.799999</v>
      </c>
      <c r="E652" s="2">
        <v>43.150002000000001</v>
      </c>
      <c r="F652" s="2">
        <v>39.390307999999997</v>
      </c>
      <c r="G652" s="2" t="s">
        <v>656</v>
      </c>
    </row>
    <row r="653" spans="1:7">
      <c r="A653" s="5">
        <v>42338</v>
      </c>
      <c r="B653" s="2">
        <v>43.119999</v>
      </c>
      <c r="C653" s="2">
        <v>43.150002000000001</v>
      </c>
      <c r="D653" s="2">
        <v>42.610000999999997</v>
      </c>
      <c r="E653" s="2">
        <v>42.619999</v>
      </c>
      <c r="F653" s="2">
        <v>38.906486999999998</v>
      </c>
      <c r="G653" s="2" t="s">
        <v>657</v>
      </c>
    </row>
    <row r="654" spans="1:7">
      <c r="A654" s="5">
        <v>42339</v>
      </c>
      <c r="B654" s="2">
        <v>42.73</v>
      </c>
      <c r="C654" s="2">
        <v>43.099997999999999</v>
      </c>
      <c r="D654" s="2">
        <v>42.73</v>
      </c>
      <c r="E654" s="2">
        <v>42.889999000000003</v>
      </c>
      <c r="F654" s="2">
        <v>39.152957999999998</v>
      </c>
      <c r="G654" s="2" t="s">
        <v>658</v>
      </c>
    </row>
    <row r="655" spans="1:7">
      <c r="A655" s="5">
        <v>42340</v>
      </c>
      <c r="B655" s="2">
        <v>42.830002</v>
      </c>
      <c r="C655" s="2">
        <v>42.93</v>
      </c>
      <c r="D655" s="2">
        <v>42.59</v>
      </c>
      <c r="E655" s="2">
        <v>42.77</v>
      </c>
      <c r="F655" s="2">
        <v>39.043410999999999</v>
      </c>
      <c r="G655" s="2" t="s">
        <v>659</v>
      </c>
    </row>
    <row r="656" spans="1:7">
      <c r="A656" s="5">
        <v>42341</v>
      </c>
      <c r="B656" s="2">
        <v>42.73</v>
      </c>
      <c r="C656" s="2">
        <v>42.889999000000003</v>
      </c>
      <c r="D656" s="2">
        <v>42.32</v>
      </c>
      <c r="E656" s="2">
        <v>42.459999000000003</v>
      </c>
      <c r="F656" s="2">
        <v>38.760432999999999</v>
      </c>
      <c r="G656" s="2" t="s">
        <v>660</v>
      </c>
    </row>
    <row r="657" spans="1:7">
      <c r="A657" s="5">
        <v>42342</v>
      </c>
      <c r="B657" s="2">
        <v>42.580002</v>
      </c>
      <c r="C657" s="2">
        <v>43.48</v>
      </c>
      <c r="D657" s="2">
        <v>42.580002</v>
      </c>
      <c r="E657" s="2">
        <v>43.290000999999997</v>
      </c>
      <c r="F657" s="2">
        <v>39.518112000000002</v>
      </c>
      <c r="G657" s="2" t="s">
        <v>661</v>
      </c>
    </row>
    <row r="658" spans="1:7">
      <c r="A658" s="5">
        <v>42345</v>
      </c>
      <c r="B658" s="2">
        <v>43.310001</v>
      </c>
      <c r="C658" s="2">
        <v>43.439999</v>
      </c>
      <c r="D658" s="2">
        <v>43</v>
      </c>
      <c r="E658" s="2">
        <v>43.200001</v>
      </c>
      <c r="F658" s="2">
        <v>39.435951000000003</v>
      </c>
      <c r="G658" s="2" t="s">
        <v>662</v>
      </c>
    </row>
    <row r="659" spans="1:7">
      <c r="A659" s="5">
        <v>42346</v>
      </c>
      <c r="B659" s="2">
        <v>43.049999</v>
      </c>
      <c r="C659" s="2">
        <v>43.25</v>
      </c>
      <c r="D659" s="2">
        <v>42.799999</v>
      </c>
      <c r="E659" s="2">
        <v>43.009998000000003</v>
      </c>
      <c r="F659" s="2">
        <v>39.262501</v>
      </c>
      <c r="G659" s="2" t="s">
        <v>663</v>
      </c>
    </row>
    <row r="660" spans="1:7">
      <c r="A660" s="5">
        <v>42347</v>
      </c>
      <c r="B660" s="2">
        <v>42.779998999999997</v>
      </c>
      <c r="C660" s="2">
        <v>43.27</v>
      </c>
      <c r="D660" s="2">
        <v>42.5</v>
      </c>
      <c r="E660" s="2">
        <v>42.66</v>
      </c>
      <c r="F660" s="2">
        <v>38.943001000000002</v>
      </c>
      <c r="G660" s="2" t="s">
        <v>664</v>
      </c>
    </row>
    <row r="661" spans="1:7">
      <c r="A661" s="5">
        <v>42348</v>
      </c>
      <c r="B661" s="2">
        <v>42.73</v>
      </c>
      <c r="C661" s="2">
        <v>43.07</v>
      </c>
      <c r="D661" s="2">
        <v>42.529998999999997</v>
      </c>
      <c r="E661" s="2">
        <v>42.759998000000003</v>
      </c>
      <c r="F661" s="2">
        <v>39.034286000000002</v>
      </c>
      <c r="G661" s="2" t="s">
        <v>665</v>
      </c>
    </row>
    <row r="662" spans="1:7">
      <c r="A662" s="5">
        <v>42349</v>
      </c>
      <c r="B662" s="2">
        <v>42.630001</v>
      </c>
      <c r="C662" s="2">
        <v>42.830002</v>
      </c>
      <c r="D662" s="2">
        <v>42.139999000000003</v>
      </c>
      <c r="E662" s="2">
        <v>42.27</v>
      </c>
      <c r="F662" s="2">
        <v>38.586982999999996</v>
      </c>
      <c r="G662" s="2" t="s">
        <v>666</v>
      </c>
    </row>
    <row r="663" spans="1:7">
      <c r="A663" s="5">
        <v>42352</v>
      </c>
      <c r="B663" s="2">
        <v>42.310001</v>
      </c>
      <c r="C663" s="2">
        <v>42.759998000000003</v>
      </c>
      <c r="D663" s="2">
        <v>41.970001000000003</v>
      </c>
      <c r="E663" s="2">
        <v>42.450001</v>
      </c>
      <c r="F663" s="2">
        <v>38.751300999999998</v>
      </c>
      <c r="G663" s="2" t="s">
        <v>667</v>
      </c>
    </row>
    <row r="664" spans="1:7">
      <c r="A664" s="5">
        <v>42353</v>
      </c>
      <c r="B664" s="2">
        <v>42.84</v>
      </c>
      <c r="C664" s="2">
        <v>43.240001999999997</v>
      </c>
      <c r="D664" s="2">
        <v>42.759998000000003</v>
      </c>
      <c r="E664" s="2">
        <v>43.07</v>
      </c>
      <c r="F664" s="2">
        <v>39.317284000000001</v>
      </c>
      <c r="G664" s="2" t="s">
        <v>668</v>
      </c>
    </row>
    <row r="665" spans="1:7">
      <c r="A665" s="5">
        <v>42354</v>
      </c>
      <c r="B665" s="2">
        <v>43.25</v>
      </c>
      <c r="C665" s="2">
        <v>43.91</v>
      </c>
      <c r="D665" s="2">
        <v>43.25</v>
      </c>
      <c r="E665" s="2">
        <v>43.84</v>
      </c>
      <c r="F665" s="2">
        <v>40.020190999999997</v>
      </c>
      <c r="G665" s="2" t="s">
        <v>669</v>
      </c>
    </row>
    <row r="666" spans="1:7">
      <c r="A666" s="5">
        <v>42355</v>
      </c>
      <c r="B666" s="2">
        <v>43.810001</v>
      </c>
      <c r="C666" s="2">
        <v>43.889999000000003</v>
      </c>
      <c r="D666" s="2">
        <v>43.419998</v>
      </c>
      <c r="E666" s="2">
        <v>43.490001999999997</v>
      </c>
      <c r="F666" s="2">
        <v>39.700684000000003</v>
      </c>
      <c r="G666" s="2" t="s">
        <v>670</v>
      </c>
    </row>
    <row r="667" spans="1:7">
      <c r="A667" s="5">
        <v>42356</v>
      </c>
      <c r="B667" s="2">
        <v>43.360000999999997</v>
      </c>
      <c r="C667" s="2">
        <v>43.419998</v>
      </c>
      <c r="D667" s="2">
        <v>42.5</v>
      </c>
      <c r="E667" s="2">
        <v>42.5</v>
      </c>
      <c r="F667" s="2">
        <v>38.796944000000003</v>
      </c>
      <c r="G667" s="2" t="s">
        <v>671</v>
      </c>
    </row>
    <row r="668" spans="1:7">
      <c r="A668" s="5">
        <v>42359</v>
      </c>
      <c r="B668" s="2">
        <v>42.82</v>
      </c>
      <c r="C668" s="2">
        <v>42.939999</v>
      </c>
      <c r="D668" s="2">
        <v>42.459999000000003</v>
      </c>
      <c r="E668" s="2">
        <v>42.779998999999997</v>
      </c>
      <c r="F668" s="2">
        <v>39.052546999999997</v>
      </c>
      <c r="G668" s="2" t="s">
        <v>672</v>
      </c>
    </row>
    <row r="669" spans="1:7">
      <c r="A669" s="5">
        <v>42360</v>
      </c>
      <c r="B669" s="2">
        <v>42.860000999999997</v>
      </c>
      <c r="C669" s="2">
        <v>43.389999000000003</v>
      </c>
      <c r="D669" s="2">
        <v>42.709999000000003</v>
      </c>
      <c r="E669" s="2">
        <v>43.290000999999997</v>
      </c>
      <c r="F669" s="2">
        <v>39.518112000000002</v>
      </c>
      <c r="G669" s="2" t="s">
        <v>673</v>
      </c>
    </row>
    <row r="670" spans="1:7">
      <c r="A670" s="5">
        <v>42361</v>
      </c>
      <c r="B670" s="2">
        <v>43.389999000000003</v>
      </c>
      <c r="C670" s="2">
        <v>43.73</v>
      </c>
      <c r="D670" s="2">
        <v>43.349997999999999</v>
      </c>
      <c r="E670" s="2">
        <v>43.669998</v>
      </c>
      <c r="F670" s="2">
        <v>39.864994000000003</v>
      </c>
      <c r="G670" s="2" t="s">
        <v>674</v>
      </c>
    </row>
    <row r="671" spans="1:7">
      <c r="A671" s="5">
        <v>42362</v>
      </c>
      <c r="B671" s="2">
        <v>43.490001999999997</v>
      </c>
      <c r="C671" s="2">
        <v>43.720001000000003</v>
      </c>
      <c r="D671" s="2">
        <v>43.419998</v>
      </c>
      <c r="E671" s="2">
        <v>43.540000999999997</v>
      </c>
      <c r="F671" s="2">
        <v>39.746326000000003</v>
      </c>
      <c r="G671" s="2" t="s">
        <v>675</v>
      </c>
    </row>
    <row r="672" spans="1:7">
      <c r="A672" s="5">
        <v>42366</v>
      </c>
      <c r="B672" s="2">
        <v>43.439999</v>
      </c>
      <c r="C672" s="2">
        <v>43.52</v>
      </c>
      <c r="D672" s="2">
        <v>43.310001</v>
      </c>
      <c r="E672" s="2">
        <v>43.490001999999997</v>
      </c>
      <c r="F672" s="2">
        <v>39.700684000000003</v>
      </c>
      <c r="G672" s="2" t="s">
        <v>676</v>
      </c>
    </row>
    <row r="673" spans="1:7">
      <c r="A673" s="5">
        <v>42367</v>
      </c>
      <c r="B673" s="2">
        <v>43.540000999999997</v>
      </c>
      <c r="C673" s="2">
        <v>43.779998999999997</v>
      </c>
      <c r="D673" s="2">
        <v>43.5</v>
      </c>
      <c r="E673" s="2">
        <v>43.709999000000003</v>
      </c>
      <c r="F673" s="2">
        <v>39.901516000000001</v>
      </c>
      <c r="G673" s="2" t="s">
        <v>677</v>
      </c>
    </row>
    <row r="674" spans="1:7">
      <c r="A674" s="5">
        <v>42368</v>
      </c>
      <c r="B674" s="2">
        <v>43.75</v>
      </c>
      <c r="C674" s="2">
        <v>43.77</v>
      </c>
      <c r="D674" s="2">
        <v>43.450001</v>
      </c>
      <c r="E674" s="2">
        <v>43.57</v>
      </c>
      <c r="F674" s="2">
        <v>39.773712000000003</v>
      </c>
      <c r="G674" s="2" t="s">
        <v>678</v>
      </c>
    </row>
    <row r="675" spans="1:7">
      <c r="A675" s="5">
        <v>42369</v>
      </c>
      <c r="B675" s="2">
        <v>43.299999</v>
      </c>
      <c r="C675" s="2">
        <v>43.34</v>
      </c>
      <c r="D675" s="2">
        <v>42.869999</v>
      </c>
      <c r="E675" s="2">
        <v>42.959999000000003</v>
      </c>
      <c r="F675" s="2">
        <v>39.216866000000003</v>
      </c>
      <c r="G675" s="2" t="s">
        <v>679</v>
      </c>
    </row>
    <row r="676" spans="1:7">
      <c r="A676" s="5">
        <v>42373</v>
      </c>
      <c r="B676" s="2">
        <v>42.34</v>
      </c>
      <c r="C676" s="2">
        <v>42.5</v>
      </c>
      <c r="D676" s="2">
        <v>41.970001000000003</v>
      </c>
      <c r="E676" s="2">
        <v>42.400002000000001</v>
      </c>
      <c r="F676" s="2">
        <v>38.705661999999997</v>
      </c>
      <c r="G676" s="2" t="s">
        <v>680</v>
      </c>
    </row>
    <row r="677" spans="1:7">
      <c r="A677" s="5">
        <v>42374</v>
      </c>
      <c r="B677" s="2">
        <v>42.310001</v>
      </c>
      <c r="C677" s="2">
        <v>42.630001</v>
      </c>
      <c r="D677" s="2">
        <v>42.169998</v>
      </c>
      <c r="E677" s="2">
        <v>42.549999</v>
      </c>
      <c r="F677" s="2">
        <v>38.842590000000001</v>
      </c>
      <c r="G677" s="2" t="s">
        <v>681</v>
      </c>
    </row>
    <row r="678" spans="1:7">
      <c r="A678" s="5">
        <v>42375</v>
      </c>
      <c r="B678" s="2">
        <v>42.200001</v>
      </c>
      <c r="C678" s="2">
        <v>42.509998000000003</v>
      </c>
      <c r="D678" s="2">
        <v>42.040000999999997</v>
      </c>
      <c r="E678" s="2">
        <v>42.32</v>
      </c>
      <c r="F678" s="2">
        <v>38.632629000000001</v>
      </c>
      <c r="G678" s="2" t="s">
        <v>682</v>
      </c>
    </row>
    <row r="679" spans="1:7">
      <c r="A679" s="5">
        <v>42376</v>
      </c>
      <c r="B679" s="2">
        <v>41.650002000000001</v>
      </c>
      <c r="C679" s="2">
        <v>42.110000999999997</v>
      </c>
      <c r="D679" s="2">
        <v>41.450001</v>
      </c>
      <c r="E679" s="2">
        <v>41.619999</v>
      </c>
      <c r="F679" s="2">
        <v>37.993614000000001</v>
      </c>
      <c r="G679" s="2" t="s">
        <v>683</v>
      </c>
    </row>
    <row r="680" spans="1:7">
      <c r="A680" s="5">
        <v>42377</v>
      </c>
      <c r="B680" s="2">
        <v>41.650002000000001</v>
      </c>
      <c r="C680" s="2">
        <v>42.119999</v>
      </c>
      <c r="D680" s="2">
        <v>41.41</v>
      </c>
      <c r="E680" s="2">
        <v>41.509998000000003</v>
      </c>
      <c r="F680" s="2">
        <v>37.8932</v>
      </c>
      <c r="G680" s="2" t="s">
        <v>684</v>
      </c>
    </row>
    <row r="681" spans="1:7">
      <c r="A681" s="5">
        <v>42380</v>
      </c>
      <c r="B681" s="2">
        <v>41.580002</v>
      </c>
      <c r="C681" s="2">
        <v>41.860000999999997</v>
      </c>
      <c r="D681" s="2">
        <v>41.290000999999997</v>
      </c>
      <c r="E681" s="2">
        <v>41.580002</v>
      </c>
      <c r="F681" s="2">
        <v>37.957107999999998</v>
      </c>
      <c r="G681" s="2" t="s">
        <v>685</v>
      </c>
    </row>
    <row r="682" spans="1:7">
      <c r="A682" s="5">
        <v>42381</v>
      </c>
      <c r="B682" s="2">
        <v>42.299999</v>
      </c>
      <c r="C682" s="2">
        <v>42.450001</v>
      </c>
      <c r="D682" s="2">
        <v>41.869999</v>
      </c>
      <c r="E682" s="2">
        <v>42.119999</v>
      </c>
      <c r="F682" s="2">
        <v>38.450049999999997</v>
      </c>
      <c r="G682" s="2" t="s">
        <v>686</v>
      </c>
    </row>
    <row r="683" spans="1:7">
      <c r="A683" s="5">
        <v>42382</v>
      </c>
      <c r="B683" s="2">
        <v>42.169998</v>
      </c>
      <c r="C683" s="2">
        <v>42.57</v>
      </c>
      <c r="D683" s="2">
        <v>41.790000999999997</v>
      </c>
      <c r="E683" s="2">
        <v>41.849997999999999</v>
      </c>
      <c r="F683" s="2">
        <v>38.203578999999998</v>
      </c>
      <c r="G683" s="2" t="s">
        <v>687</v>
      </c>
    </row>
    <row r="684" spans="1:7">
      <c r="A684" s="5">
        <v>42383</v>
      </c>
      <c r="B684" s="2">
        <v>41.990001999999997</v>
      </c>
      <c r="C684" s="2">
        <v>42.169998</v>
      </c>
      <c r="D684" s="2">
        <v>41.639999000000003</v>
      </c>
      <c r="E684" s="2">
        <v>41.880001</v>
      </c>
      <c r="F684" s="2">
        <v>38.230967999999997</v>
      </c>
      <c r="G684" s="2" t="s">
        <v>688</v>
      </c>
    </row>
    <row r="685" spans="1:7">
      <c r="A685" s="5">
        <v>42384</v>
      </c>
      <c r="B685" s="2">
        <v>40.950001</v>
      </c>
      <c r="C685" s="2">
        <v>41.59</v>
      </c>
      <c r="D685" s="2">
        <v>40.93</v>
      </c>
      <c r="E685" s="2">
        <v>41.5</v>
      </c>
      <c r="F685" s="2">
        <v>37.884079</v>
      </c>
      <c r="G685" s="2" t="s">
        <v>689</v>
      </c>
    </row>
    <row r="686" spans="1:7">
      <c r="A686" s="5">
        <v>42388</v>
      </c>
      <c r="B686" s="2">
        <v>41.77</v>
      </c>
      <c r="C686" s="2">
        <v>42.119999</v>
      </c>
      <c r="D686" s="2">
        <v>41.650002000000001</v>
      </c>
      <c r="E686" s="2">
        <v>41.919998</v>
      </c>
      <c r="F686" s="2">
        <v>38.267479000000002</v>
      </c>
      <c r="G686" s="2" t="s">
        <v>690</v>
      </c>
    </row>
    <row r="687" spans="1:7">
      <c r="A687" s="5">
        <v>42389</v>
      </c>
      <c r="B687" s="2">
        <v>41.450001</v>
      </c>
      <c r="C687" s="2">
        <v>41.619999</v>
      </c>
      <c r="D687" s="2">
        <v>40.75</v>
      </c>
      <c r="E687" s="2">
        <v>41.380001</v>
      </c>
      <c r="F687" s="2">
        <v>37.774532000000001</v>
      </c>
      <c r="G687" s="2" t="s">
        <v>691</v>
      </c>
    </row>
    <row r="688" spans="1:7">
      <c r="A688" s="5">
        <v>42390</v>
      </c>
      <c r="B688" s="2">
        <v>41.450001</v>
      </c>
      <c r="C688" s="2">
        <v>41.509998000000003</v>
      </c>
      <c r="D688" s="2">
        <v>41.09</v>
      </c>
      <c r="E688" s="2">
        <v>41.389999000000003</v>
      </c>
      <c r="F688" s="2">
        <v>37.783653000000001</v>
      </c>
      <c r="G688" s="2" t="s">
        <v>692</v>
      </c>
    </row>
    <row r="689" spans="1:7">
      <c r="A689" s="5">
        <v>42391</v>
      </c>
      <c r="B689" s="2">
        <v>41.639999000000003</v>
      </c>
      <c r="C689" s="2">
        <v>42.240001999999997</v>
      </c>
      <c r="D689" s="2">
        <v>41.450001</v>
      </c>
      <c r="E689" s="2">
        <v>42.060001</v>
      </c>
      <c r="F689" s="2">
        <v>38.395282999999999</v>
      </c>
      <c r="G689" s="2" t="s">
        <v>693</v>
      </c>
    </row>
    <row r="690" spans="1:7">
      <c r="A690" s="5">
        <v>42394</v>
      </c>
      <c r="B690" s="2">
        <v>42.240001999999997</v>
      </c>
      <c r="C690" s="2">
        <v>42.5</v>
      </c>
      <c r="D690" s="2">
        <v>41.93</v>
      </c>
      <c r="E690" s="2">
        <v>42.16</v>
      </c>
      <c r="F690" s="2">
        <v>38.486567999999998</v>
      </c>
      <c r="G690" s="2" t="s">
        <v>694</v>
      </c>
    </row>
    <row r="691" spans="1:7">
      <c r="A691" s="5">
        <v>42395</v>
      </c>
      <c r="B691" s="2">
        <v>42.16</v>
      </c>
      <c r="C691" s="2">
        <v>42.5</v>
      </c>
      <c r="D691" s="2">
        <v>41.93</v>
      </c>
      <c r="E691" s="2">
        <v>42.080002</v>
      </c>
      <c r="F691" s="2">
        <v>38.413544000000002</v>
      </c>
      <c r="G691" s="2" t="s">
        <v>695</v>
      </c>
    </row>
    <row r="692" spans="1:7">
      <c r="A692" s="5">
        <v>42396</v>
      </c>
      <c r="B692" s="2">
        <v>42.18</v>
      </c>
      <c r="C692" s="2">
        <v>42.459999000000003</v>
      </c>
      <c r="D692" s="2">
        <v>41.810001</v>
      </c>
      <c r="E692" s="2">
        <v>42.09</v>
      </c>
      <c r="F692" s="2">
        <v>38.422668000000002</v>
      </c>
      <c r="G692" s="2" t="s">
        <v>696</v>
      </c>
    </row>
    <row r="693" spans="1:7">
      <c r="A693" s="5">
        <v>42397</v>
      </c>
      <c r="B693" s="2">
        <v>42.18</v>
      </c>
      <c r="C693" s="2">
        <v>42.720001000000003</v>
      </c>
      <c r="D693" s="2">
        <v>42.060001</v>
      </c>
      <c r="E693" s="2">
        <v>42.57</v>
      </c>
      <c r="F693" s="2">
        <v>38.860844</v>
      </c>
      <c r="G693" s="2" t="s">
        <v>697</v>
      </c>
    </row>
    <row r="694" spans="1:7">
      <c r="A694" s="5">
        <v>42398</v>
      </c>
      <c r="B694" s="2">
        <v>42.860000999999997</v>
      </c>
      <c r="C694" s="2">
        <v>43.259998000000003</v>
      </c>
      <c r="D694" s="2">
        <v>42.650002000000001</v>
      </c>
      <c r="E694" s="2">
        <v>42.919998</v>
      </c>
      <c r="F694" s="2">
        <v>39.180343999999998</v>
      </c>
      <c r="G694" s="2" t="s">
        <v>698</v>
      </c>
    </row>
    <row r="695" spans="1:7">
      <c r="A695" s="5">
        <v>42401</v>
      </c>
      <c r="B695" s="2">
        <v>42.599997999999999</v>
      </c>
      <c r="C695" s="2">
        <v>43.150002000000001</v>
      </c>
      <c r="D695" s="2">
        <v>42.57</v>
      </c>
      <c r="E695" s="2">
        <v>43</v>
      </c>
      <c r="F695" s="2">
        <v>39.253371999999999</v>
      </c>
      <c r="G695" s="2" t="s">
        <v>699</v>
      </c>
    </row>
    <row r="696" spans="1:7">
      <c r="A696" s="5">
        <v>42402</v>
      </c>
      <c r="B696" s="2">
        <v>42.700001</v>
      </c>
      <c r="C696" s="2">
        <v>42.790000999999997</v>
      </c>
      <c r="D696" s="2">
        <v>42.41</v>
      </c>
      <c r="E696" s="2">
        <v>42.439999</v>
      </c>
      <c r="F696" s="2">
        <v>38.742167999999999</v>
      </c>
      <c r="G696" s="2" t="s">
        <v>700</v>
      </c>
    </row>
    <row r="697" spans="1:7">
      <c r="A697" s="5">
        <v>42403</v>
      </c>
      <c r="B697" s="2">
        <v>42.799999</v>
      </c>
      <c r="C697" s="2">
        <v>42.939999</v>
      </c>
      <c r="D697" s="2">
        <v>42.279998999999997</v>
      </c>
      <c r="E697" s="2">
        <v>42.720001000000003</v>
      </c>
      <c r="F697" s="2">
        <v>38.997784000000003</v>
      </c>
      <c r="G697" s="2" t="s">
        <v>701</v>
      </c>
    </row>
    <row r="698" spans="1:7">
      <c r="A698" s="5">
        <v>42404</v>
      </c>
      <c r="B698" s="2">
        <v>42.52</v>
      </c>
      <c r="C698" s="2">
        <v>42.889999000000003</v>
      </c>
      <c r="D698" s="2">
        <v>42.400002000000001</v>
      </c>
      <c r="E698" s="2">
        <v>42.529998999999997</v>
      </c>
      <c r="F698" s="2">
        <v>38.824328999999999</v>
      </c>
      <c r="G698" s="2" t="s">
        <v>702</v>
      </c>
    </row>
    <row r="699" spans="1:7">
      <c r="A699" s="5">
        <v>42405</v>
      </c>
      <c r="B699" s="2">
        <v>42.93</v>
      </c>
      <c r="C699" s="2">
        <v>42.990001999999997</v>
      </c>
      <c r="D699" s="2">
        <v>42.259998000000003</v>
      </c>
      <c r="E699" s="2">
        <v>42.439999</v>
      </c>
      <c r="F699" s="2">
        <v>38.742167999999999</v>
      </c>
      <c r="G699" s="2" t="s">
        <v>703</v>
      </c>
    </row>
    <row r="700" spans="1:7">
      <c r="A700" s="5">
        <v>42408</v>
      </c>
      <c r="B700" s="2">
        <v>42.169998</v>
      </c>
      <c r="C700" s="2">
        <v>42.700001</v>
      </c>
      <c r="D700" s="2">
        <v>41.900002000000001</v>
      </c>
      <c r="E700" s="2">
        <v>42.650002000000001</v>
      </c>
      <c r="F700" s="2">
        <v>38.933875999999998</v>
      </c>
      <c r="G700" s="2" t="s">
        <v>704</v>
      </c>
    </row>
    <row r="701" spans="1:7">
      <c r="A701" s="5">
        <v>42409</v>
      </c>
      <c r="B701" s="2">
        <v>42.259998000000003</v>
      </c>
      <c r="C701" s="2">
        <v>43.490001999999997</v>
      </c>
      <c r="D701" s="2">
        <v>42.259998000000003</v>
      </c>
      <c r="E701" s="2">
        <v>43.299999</v>
      </c>
      <c r="F701" s="2">
        <v>39.527237</v>
      </c>
      <c r="G701" s="2" t="s">
        <v>705</v>
      </c>
    </row>
    <row r="702" spans="1:7">
      <c r="A702" s="5">
        <v>42410</v>
      </c>
      <c r="B702" s="2">
        <v>43.34</v>
      </c>
      <c r="C702" s="2">
        <v>43.389999000000003</v>
      </c>
      <c r="D702" s="2">
        <v>42.509998000000003</v>
      </c>
      <c r="E702" s="2">
        <v>42.549999</v>
      </c>
      <c r="F702" s="2">
        <v>38.842590000000001</v>
      </c>
      <c r="G702" s="2" t="s">
        <v>706</v>
      </c>
    </row>
    <row r="703" spans="1:7">
      <c r="A703" s="5">
        <v>42411</v>
      </c>
      <c r="B703" s="2">
        <v>42.029998999999997</v>
      </c>
      <c r="C703" s="2">
        <v>42.610000999999997</v>
      </c>
      <c r="D703" s="2">
        <v>41.98</v>
      </c>
      <c r="E703" s="2">
        <v>42.41</v>
      </c>
      <c r="F703" s="2">
        <v>38.714790000000001</v>
      </c>
      <c r="G703" s="2" t="s">
        <v>707</v>
      </c>
    </row>
    <row r="704" spans="1:7">
      <c r="A704" s="5">
        <v>42412</v>
      </c>
      <c r="B704" s="2">
        <v>42.720001000000003</v>
      </c>
      <c r="C704" s="2">
        <v>43.139999000000003</v>
      </c>
      <c r="D704" s="2">
        <v>42.560001</v>
      </c>
      <c r="E704" s="2">
        <v>43.110000999999997</v>
      </c>
      <c r="F704" s="2">
        <v>39.353797999999998</v>
      </c>
      <c r="G704" s="2" t="s">
        <v>708</v>
      </c>
    </row>
    <row r="705" spans="1:7">
      <c r="A705" s="5">
        <v>42416</v>
      </c>
      <c r="B705" s="2">
        <v>43.32</v>
      </c>
      <c r="C705" s="2">
        <v>43.459999000000003</v>
      </c>
      <c r="D705" s="2">
        <v>43.02</v>
      </c>
      <c r="E705" s="2">
        <v>43.360000999999997</v>
      </c>
      <c r="F705" s="2">
        <v>39.582011999999999</v>
      </c>
      <c r="G705" s="2" t="s">
        <v>709</v>
      </c>
    </row>
    <row r="706" spans="1:7">
      <c r="A706" s="5">
        <v>42417</v>
      </c>
      <c r="B706" s="2">
        <v>43.419998</v>
      </c>
      <c r="C706" s="2">
        <v>43.619999</v>
      </c>
      <c r="D706" s="2">
        <v>43.279998999999997</v>
      </c>
      <c r="E706" s="2">
        <v>43.490001999999997</v>
      </c>
      <c r="F706" s="2">
        <v>39.700684000000003</v>
      </c>
      <c r="G706" s="2" t="s">
        <v>710</v>
      </c>
    </row>
    <row r="707" spans="1:7">
      <c r="A707" s="5">
        <v>42418</v>
      </c>
      <c r="B707" s="2">
        <v>43.630001</v>
      </c>
      <c r="C707" s="2">
        <v>43.73</v>
      </c>
      <c r="D707" s="2">
        <v>43.299999</v>
      </c>
      <c r="E707" s="2">
        <v>43.610000999999997</v>
      </c>
      <c r="F707" s="2">
        <v>39.810234000000001</v>
      </c>
      <c r="G707" s="2" t="s">
        <v>711</v>
      </c>
    </row>
    <row r="708" spans="1:7">
      <c r="A708" s="5">
        <v>42419</v>
      </c>
      <c r="B708" s="2">
        <v>43.580002</v>
      </c>
      <c r="C708" s="2">
        <v>43.77</v>
      </c>
      <c r="D708" s="2">
        <v>43.279998999999997</v>
      </c>
      <c r="E708" s="2">
        <v>43.77</v>
      </c>
      <c r="F708" s="2">
        <v>39.956291</v>
      </c>
      <c r="G708" s="2" t="s">
        <v>712</v>
      </c>
    </row>
    <row r="709" spans="1:7">
      <c r="A709" s="5">
        <v>42422</v>
      </c>
      <c r="B709" s="2">
        <v>43.77</v>
      </c>
      <c r="C709" s="2">
        <v>44.16</v>
      </c>
      <c r="D709" s="2">
        <v>43.630001</v>
      </c>
      <c r="E709" s="2">
        <v>43.939999</v>
      </c>
      <c r="F709" s="2">
        <v>40.111469</v>
      </c>
      <c r="G709" s="2" t="s">
        <v>713</v>
      </c>
    </row>
    <row r="710" spans="1:7">
      <c r="A710" s="5">
        <v>42423</v>
      </c>
      <c r="B710" s="2">
        <v>43.740001999999997</v>
      </c>
      <c r="C710" s="2">
        <v>44.049999</v>
      </c>
      <c r="D710" s="2">
        <v>43.66</v>
      </c>
      <c r="E710" s="2">
        <v>43.689999</v>
      </c>
      <c r="F710" s="2">
        <v>39.883259000000002</v>
      </c>
      <c r="G710" s="2" t="s">
        <v>714</v>
      </c>
    </row>
    <row r="711" spans="1:7">
      <c r="A711" s="5">
        <v>42424</v>
      </c>
      <c r="B711" s="2">
        <v>43.560001</v>
      </c>
      <c r="C711" s="2">
        <v>43.939999</v>
      </c>
      <c r="D711" s="2">
        <v>43.369999</v>
      </c>
      <c r="E711" s="2">
        <v>43.91</v>
      </c>
      <c r="F711" s="2">
        <v>40.084083999999997</v>
      </c>
      <c r="G711" s="2" t="s">
        <v>715</v>
      </c>
    </row>
    <row r="712" spans="1:7">
      <c r="A712" s="5">
        <v>42425</v>
      </c>
      <c r="B712" s="2">
        <v>43.959999000000003</v>
      </c>
      <c r="C712" s="2">
        <v>44.18</v>
      </c>
      <c r="D712" s="2">
        <v>43.869999</v>
      </c>
      <c r="E712" s="2">
        <v>44.16</v>
      </c>
      <c r="F712" s="2">
        <v>40.312297999999998</v>
      </c>
      <c r="G712" s="2" t="s">
        <v>716</v>
      </c>
    </row>
    <row r="713" spans="1:7">
      <c r="A713" s="5">
        <v>42426</v>
      </c>
      <c r="B713" s="2">
        <v>44.040000999999997</v>
      </c>
      <c r="C713" s="2">
        <v>44.060001</v>
      </c>
      <c r="D713" s="2">
        <v>43.110000999999997</v>
      </c>
      <c r="E713" s="2">
        <v>43.139999000000003</v>
      </c>
      <c r="F713" s="2">
        <v>39.381180000000001</v>
      </c>
      <c r="G713" s="2" t="s">
        <v>717</v>
      </c>
    </row>
    <row r="714" spans="1:7">
      <c r="A714" s="5">
        <v>42429</v>
      </c>
      <c r="B714" s="2">
        <v>43.169998</v>
      </c>
      <c r="C714" s="2">
        <v>43.610000999999997</v>
      </c>
      <c r="D714" s="2">
        <v>42.919998</v>
      </c>
      <c r="E714" s="2">
        <v>43.130001</v>
      </c>
      <c r="F714" s="2">
        <v>39.372059</v>
      </c>
      <c r="G714" s="2" t="s">
        <v>718</v>
      </c>
    </row>
    <row r="715" spans="1:7">
      <c r="A715" s="5">
        <v>42430</v>
      </c>
      <c r="B715" s="2">
        <v>43.380001</v>
      </c>
      <c r="C715" s="2">
        <v>43.689999</v>
      </c>
      <c r="D715" s="2">
        <v>43.169998</v>
      </c>
      <c r="E715" s="2">
        <v>43.689999</v>
      </c>
      <c r="F715" s="2">
        <v>39.883259000000002</v>
      </c>
      <c r="G715" s="2" t="s">
        <v>719</v>
      </c>
    </row>
    <row r="716" spans="1:7">
      <c r="A716" s="5">
        <v>42431</v>
      </c>
      <c r="B716" s="2">
        <v>43.470001000000003</v>
      </c>
      <c r="C716" s="2">
        <v>43.77</v>
      </c>
      <c r="D716" s="2">
        <v>43.419998</v>
      </c>
      <c r="E716" s="2">
        <v>43.77</v>
      </c>
      <c r="F716" s="2">
        <v>39.956291</v>
      </c>
      <c r="G716" s="2" t="s">
        <v>720</v>
      </c>
    </row>
    <row r="717" spans="1:7">
      <c r="A717" s="5">
        <v>42432</v>
      </c>
      <c r="B717" s="2">
        <v>43.610000999999997</v>
      </c>
      <c r="C717" s="2">
        <v>43.98</v>
      </c>
      <c r="D717" s="2">
        <v>43.540000999999997</v>
      </c>
      <c r="E717" s="2">
        <v>43.959999000000003</v>
      </c>
      <c r="F717" s="2">
        <v>40.129725999999998</v>
      </c>
      <c r="G717" s="2" t="s">
        <v>721</v>
      </c>
    </row>
    <row r="718" spans="1:7">
      <c r="A718" s="5">
        <v>42433</v>
      </c>
      <c r="B718" s="2">
        <v>43.779998999999997</v>
      </c>
      <c r="C718" s="2">
        <v>44.150002000000001</v>
      </c>
      <c r="D718" s="2">
        <v>43.68</v>
      </c>
      <c r="E718" s="2">
        <v>44.110000999999997</v>
      </c>
      <c r="F718" s="2">
        <v>40.266663000000001</v>
      </c>
      <c r="G718" s="2" t="s">
        <v>722</v>
      </c>
    </row>
    <row r="719" spans="1:7">
      <c r="A719" s="5">
        <v>42436</v>
      </c>
      <c r="B719" s="2">
        <v>43.91</v>
      </c>
      <c r="C719" s="2">
        <v>44.139999000000003</v>
      </c>
      <c r="D719" s="2">
        <v>43.860000999999997</v>
      </c>
      <c r="E719" s="2">
        <v>44.009998000000003</v>
      </c>
      <c r="F719" s="2">
        <v>40.175376999999997</v>
      </c>
      <c r="G719" s="2" t="s">
        <v>723</v>
      </c>
    </row>
    <row r="720" spans="1:7">
      <c r="A720" s="5">
        <v>42437</v>
      </c>
      <c r="B720" s="2">
        <v>43.919998</v>
      </c>
      <c r="C720" s="2">
        <v>44.470001000000003</v>
      </c>
      <c r="D720" s="2">
        <v>43.810001</v>
      </c>
      <c r="E720" s="2">
        <v>44.32</v>
      </c>
      <c r="F720" s="2">
        <v>40.458365999999998</v>
      </c>
      <c r="G720" s="2" t="s">
        <v>724</v>
      </c>
    </row>
    <row r="721" spans="1:7">
      <c r="A721" s="5">
        <v>42438</v>
      </c>
      <c r="B721" s="2">
        <v>44.389999000000003</v>
      </c>
      <c r="C721" s="2">
        <v>44.830002</v>
      </c>
      <c r="D721" s="2">
        <v>44.290000999999997</v>
      </c>
      <c r="E721" s="2">
        <v>44.810001</v>
      </c>
      <c r="F721" s="2">
        <v>40.905673999999998</v>
      </c>
      <c r="G721" s="2" t="s">
        <v>725</v>
      </c>
    </row>
    <row r="722" spans="1:7">
      <c r="A722" s="5">
        <v>42439</v>
      </c>
      <c r="B722" s="2">
        <v>44.84</v>
      </c>
      <c r="C722" s="2">
        <v>45.259998000000003</v>
      </c>
      <c r="D722" s="2">
        <v>44.68</v>
      </c>
      <c r="E722" s="2">
        <v>45.23</v>
      </c>
      <c r="F722" s="2">
        <v>41.289073999999999</v>
      </c>
      <c r="G722" s="2" t="s">
        <v>726</v>
      </c>
    </row>
    <row r="723" spans="1:7">
      <c r="A723" s="5">
        <v>42440</v>
      </c>
      <c r="B723" s="2">
        <v>45</v>
      </c>
      <c r="C723" s="2">
        <v>45.25</v>
      </c>
      <c r="D723" s="2">
        <v>44.93</v>
      </c>
      <c r="E723" s="2">
        <v>45.200001</v>
      </c>
      <c r="F723" s="2">
        <v>41.583472999999998</v>
      </c>
      <c r="G723" s="2" t="s">
        <v>727</v>
      </c>
    </row>
    <row r="724" spans="1:7">
      <c r="A724" s="5">
        <v>42443</v>
      </c>
      <c r="B724" s="2">
        <v>45.040000999999997</v>
      </c>
      <c r="C724" s="2">
        <v>45.419998</v>
      </c>
      <c r="D724" s="2">
        <v>45.040000999999997</v>
      </c>
      <c r="E724" s="2">
        <v>45.290000999999997</v>
      </c>
      <c r="F724" s="2">
        <v>41.666271000000002</v>
      </c>
      <c r="G724" s="2" t="s">
        <v>728</v>
      </c>
    </row>
    <row r="725" spans="1:7">
      <c r="A725" s="5">
        <v>42444</v>
      </c>
      <c r="B725" s="2">
        <v>45.080002</v>
      </c>
      <c r="C725" s="2">
        <v>45.560001</v>
      </c>
      <c r="D725" s="2">
        <v>45.07</v>
      </c>
      <c r="E725" s="2">
        <v>45.240001999999997</v>
      </c>
      <c r="F725" s="2">
        <v>41.620274000000002</v>
      </c>
      <c r="G725" s="2" t="s">
        <v>729</v>
      </c>
    </row>
    <row r="726" spans="1:7">
      <c r="A726" s="5">
        <v>42445</v>
      </c>
      <c r="B726" s="2">
        <v>45.049999</v>
      </c>
      <c r="C726" s="2">
        <v>45.169998</v>
      </c>
      <c r="D726" s="2">
        <v>44.549999</v>
      </c>
      <c r="E726" s="2">
        <v>45.049999</v>
      </c>
      <c r="F726" s="2">
        <v>41.445476999999997</v>
      </c>
      <c r="G726" s="2" t="s">
        <v>730</v>
      </c>
    </row>
    <row r="727" spans="1:7">
      <c r="A727" s="5">
        <v>42446</v>
      </c>
      <c r="B727" s="2">
        <v>45.049999</v>
      </c>
      <c r="C727" s="2">
        <v>45.91</v>
      </c>
      <c r="D727" s="2">
        <v>44.970001000000003</v>
      </c>
      <c r="E727" s="2">
        <v>45.77</v>
      </c>
      <c r="F727" s="2">
        <v>42.107863999999999</v>
      </c>
      <c r="G727" s="2" t="s">
        <v>731</v>
      </c>
    </row>
    <row r="728" spans="1:7">
      <c r="A728" s="5">
        <v>42447</v>
      </c>
      <c r="B728" s="2">
        <v>45.84</v>
      </c>
      <c r="C728" s="2">
        <v>45.869999</v>
      </c>
      <c r="D728" s="2">
        <v>45.389999000000003</v>
      </c>
      <c r="E728" s="2">
        <v>45.599997999999999</v>
      </c>
      <c r="F728" s="2">
        <v>41.951469000000003</v>
      </c>
      <c r="G728" s="2" t="s">
        <v>732</v>
      </c>
    </row>
    <row r="729" spans="1:7">
      <c r="A729" s="5">
        <v>42450</v>
      </c>
      <c r="B729" s="2">
        <v>45.419998</v>
      </c>
      <c r="C729" s="2">
        <v>45.869999</v>
      </c>
      <c r="D729" s="2">
        <v>45.360000999999997</v>
      </c>
      <c r="E729" s="2">
        <v>45.669998</v>
      </c>
      <c r="F729" s="2">
        <v>42.015864999999998</v>
      </c>
      <c r="G729" s="2" t="s">
        <v>733</v>
      </c>
    </row>
    <row r="730" spans="1:7">
      <c r="A730" s="5">
        <v>42451</v>
      </c>
      <c r="B730" s="2">
        <v>45.549999</v>
      </c>
      <c r="C730" s="2">
        <v>45.73</v>
      </c>
      <c r="D730" s="2">
        <v>45.389999000000003</v>
      </c>
      <c r="E730" s="2">
        <v>45.5</v>
      </c>
      <c r="F730" s="2">
        <v>41.859473999999999</v>
      </c>
      <c r="G730" s="2" t="s">
        <v>734</v>
      </c>
    </row>
    <row r="731" spans="1:7">
      <c r="A731" s="5">
        <v>42452</v>
      </c>
      <c r="B731" s="2">
        <v>45.400002000000001</v>
      </c>
      <c r="C731" s="2">
        <v>45.709999000000003</v>
      </c>
      <c r="D731" s="2">
        <v>45.349997999999999</v>
      </c>
      <c r="E731" s="2">
        <v>45.459999000000003</v>
      </c>
      <c r="F731" s="2">
        <v>41.822665999999998</v>
      </c>
      <c r="G731" s="2" t="s">
        <v>735</v>
      </c>
    </row>
    <row r="732" spans="1:7">
      <c r="A732" s="5">
        <v>42453</v>
      </c>
      <c r="B732" s="2">
        <v>45.450001</v>
      </c>
      <c r="C732" s="2">
        <v>45.599997999999999</v>
      </c>
      <c r="D732" s="2">
        <v>45.189999</v>
      </c>
      <c r="E732" s="2">
        <v>45.580002</v>
      </c>
      <c r="F732" s="2">
        <v>41.933070999999998</v>
      </c>
      <c r="G732" s="2" t="s">
        <v>736</v>
      </c>
    </row>
    <row r="733" spans="1:7">
      <c r="A733" s="5">
        <v>42457</v>
      </c>
      <c r="B733" s="2">
        <v>45.560001</v>
      </c>
      <c r="C733" s="2">
        <v>45.93</v>
      </c>
      <c r="D733" s="2">
        <v>45.509998000000003</v>
      </c>
      <c r="E733" s="2">
        <v>45.799999</v>
      </c>
      <c r="F733" s="2">
        <v>42.135463999999999</v>
      </c>
      <c r="G733" s="2" t="s">
        <v>737</v>
      </c>
    </row>
    <row r="734" spans="1:7">
      <c r="A734" s="5">
        <v>42458</v>
      </c>
      <c r="B734" s="2">
        <v>45.860000999999997</v>
      </c>
      <c r="C734" s="2">
        <v>46.509998000000003</v>
      </c>
      <c r="D734" s="2">
        <v>45.810001</v>
      </c>
      <c r="E734" s="2">
        <v>46.48</v>
      </c>
      <c r="F734" s="2">
        <v>42.761054999999999</v>
      </c>
      <c r="G734" s="2" t="s">
        <v>738</v>
      </c>
    </row>
    <row r="735" spans="1:7">
      <c r="A735" s="5">
        <v>42459</v>
      </c>
      <c r="B735" s="2">
        <v>46.630001</v>
      </c>
      <c r="C735" s="2">
        <v>46.73</v>
      </c>
      <c r="D735" s="2">
        <v>46.330002</v>
      </c>
      <c r="E735" s="2">
        <v>46.580002</v>
      </c>
      <c r="F735" s="2">
        <v>42.853057999999997</v>
      </c>
      <c r="G735" s="2" t="s">
        <v>739</v>
      </c>
    </row>
    <row r="736" spans="1:7">
      <c r="A736" s="5">
        <v>42460</v>
      </c>
      <c r="B736" s="2">
        <v>46.549999</v>
      </c>
      <c r="C736" s="2">
        <v>46.880001</v>
      </c>
      <c r="D736" s="2">
        <v>46.32</v>
      </c>
      <c r="E736" s="2">
        <v>46.389999000000003</v>
      </c>
      <c r="F736" s="2">
        <v>42.678265000000003</v>
      </c>
      <c r="G736" s="2" t="s">
        <v>740</v>
      </c>
    </row>
    <row r="737" spans="1:7">
      <c r="A737" s="5">
        <v>42461</v>
      </c>
      <c r="B737" s="2">
        <v>46.139999000000003</v>
      </c>
      <c r="C737" s="2">
        <v>46.869999</v>
      </c>
      <c r="D737" s="2">
        <v>46.110000999999997</v>
      </c>
      <c r="E737" s="2">
        <v>46.830002</v>
      </c>
      <c r="F737" s="2">
        <v>43.083056999999997</v>
      </c>
      <c r="G737" s="2" t="s">
        <v>741</v>
      </c>
    </row>
    <row r="738" spans="1:7">
      <c r="A738" s="5">
        <v>42464</v>
      </c>
      <c r="B738" s="2">
        <v>46.84</v>
      </c>
      <c r="C738" s="2">
        <v>46.93</v>
      </c>
      <c r="D738" s="2">
        <v>46.5</v>
      </c>
      <c r="E738" s="2">
        <v>46.889999000000003</v>
      </c>
      <c r="F738" s="2">
        <v>43.138252000000001</v>
      </c>
      <c r="G738" s="2" t="s">
        <v>742</v>
      </c>
    </row>
    <row r="739" spans="1:7">
      <c r="A739" s="5">
        <v>42465</v>
      </c>
      <c r="B739" s="2">
        <v>46.619999</v>
      </c>
      <c r="C739" s="2">
        <v>46.810001</v>
      </c>
      <c r="D739" s="2">
        <v>46.439999</v>
      </c>
      <c r="E739" s="2">
        <v>46.529998999999997</v>
      </c>
      <c r="F739" s="2">
        <v>42.807056000000003</v>
      </c>
      <c r="G739" s="2" t="s">
        <v>743</v>
      </c>
    </row>
    <row r="740" spans="1:7">
      <c r="A740" s="5">
        <v>42466</v>
      </c>
      <c r="B740" s="2">
        <v>46.57</v>
      </c>
      <c r="C740" s="2">
        <v>46.73</v>
      </c>
      <c r="D740" s="2">
        <v>46.380001</v>
      </c>
      <c r="E740" s="2">
        <v>46.709999000000003</v>
      </c>
      <c r="F740" s="2">
        <v>42.972659999999998</v>
      </c>
      <c r="G740" s="2" t="s">
        <v>744</v>
      </c>
    </row>
    <row r="741" spans="1:7">
      <c r="A741" s="5">
        <v>42467</v>
      </c>
      <c r="B741" s="2">
        <v>46.5</v>
      </c>
      <c r="C741" s="2">
        <v>46.580002</v>
      </c>
      <c r="D741" s="2">
        <v>46.16</v>
      </c>
      <c r="E741" s="2">
        <v>46.360000999999997</v>
      </c>
      <c r="F741" s="2">
        <v>42.650660999999999</v>
      </c>
      <c r="G741" s="2" t="s">
        <v>745</v>
      </c>
    </row>
    <row r="742" spans="1:7">
      <c r="A742" s="5">
        <v>42468</v>
      </c>
      <c r="B742" s="2">
        <v>46.439999</v>
      </c>
      <c r="C742" s="2">
        <v>46.98</v>
      </c>
      <c r="D742" s="2">
        <v>46.439999</v>
      </c>
      <c r="E742" s="2">
        <v>46.869999</v>
      </c>
      <c r="F742" s="2">
        <v>43.11985</v>
      </c>
      <c r="G742" s="2" t="s">
        <v>746</v>
      </c>
    </row>
    <row r="743" spans="1:7">
      <c r="A743" s="5">
        <v>42471</v>
      </c>
      <c r="B743" s="2">
        <v>46.900002000000001</v>
      </c>
      <c r="C743" s="2">
        <v>47.130001</v>
      </c>
      <c r="D743" s="2">
        <v>46.41</v>
      </c>
      <c r="E743" s="2">
        <v>46.439999</v>
      </c>
      <c r="F743" s="2">
        <v>42.724257999999999</v>
      </c>
      <c r="G743" s="2" t="s">
        <v>747</v>
      </c>
    </row>
    <row r="744" spans="1:7">
      <c r="A744" s="5">
        <v>42472</v>
      </c>
      <c r="B744" s="2">
        <v>46.41</v>
      </c>
      <c r="C744" s="2">
        <v>46.759998000000003</v>
      </c>
      <c r="D744" s="2">
        <v>46.349997999999999</v>
      </c>
      <c r="E744" s="2">
        <v>46.650002000000001</v>
      </c>
      <c r="F744" s="2">
        <v>42.917458000000003</v>
      </c>
      <c r="G744" s="2" t="s">
        <v>748</v>
      </c>
    </row>
    <row r="745" spans="1:7">
      <c r="A745" s="5">
        <v>42473</v>
      </c>
      <c r="B745" s="2">
        <v>46.77</v>
      </c>
      <c r="C745" s="2">
        <v>46.779998999999997</v>
      </c>
      <c r="D745" s="2">
        <v>45.82</v>
      </c>
      <c r="E745" s="2">
        <v>46.040000999999997</v>
      </c>
      <c r="F745" s="2">
        <v>42.356262000000001</v>
      </c>
      <c r="G745" s="2" t="s">
        <v>749</v>
      </c>
    </row>
    <row r="746" spans="1:7">
      <c r="A746" s="5">
        <v>42474</v>
      </c>
      <c r="B746" s="2">
        <v>46.060001</v>
      </c>
      <c r="C746" s="2">
        <v>46.220001000000003</v>
      </c>
      <c r="D746" s="2">
        <v>45.75</v>
      </c>
      <c r="E746" s="2">
        <v>45.830002</v>
      </c>
      <c r="F746" s="2">
        <v>42.163066999999998</v>
      </c>
      <c r="G746" s="2" t="s">
        <v>750</v>
      </c>
    </row>
    <row r="747" spans="1:7">
      <c r="A747" s="5">
        <v>42475</v>
      </c>
      <c r="B747" s="2">
        <v>45.82</v>
      </c>
      <c r="C747" s="2">
        <v>46.16</v>
      </c>
      <c r="D747" s="2">
        <v>45.68</v>
      </c>
      <c r="E747" s="2">
        <v>46.099997999999999</v>
      </c>
      <c r="F747" s="2">
        <v>42.411461000000003</v>
      </c>
      <c r="G747" s="2" t="s">
        <v>751</v>
      </c>
    </row>
    <row r="748" spans="1:7">
      <c r="A748" s="5">
        <v>42478</v>
      </c>
      <c r="B748" s="2">
        <v>46.099997999999999</v>
      </c>
      <c r="C748" s="2">
        <v>46.279998999999997</v>
      </c>
      <c r="D748" s="2">
        <v>45.82</v>
      </c>
      <c r="E748" s="2">
        <v>46.220001000000003</v>
      </c>
      <c r="F748" s="2">
        <v>42.52187</v>
      </c>
      <c r="G748" s="2" t="s">
        <v>752</v>
      </c>
    </row>
    <row r="749" spans="1:7">
      <c r="A749" s="5">
        <v>42479</v>
      </c>
      <c r="B749" s="2">
        <v>46.310001</v>
      </c>
      <c r="C749" s="2">
        <v>46.619999</v>
      </c>
      <c r="D749" s="2">
        <v>46.150002000000001</v>
      </c>
      <c r="E749" s="2">
        <v>46.599997999999999</v>
      </c>
      <c r="F749" s="2">
        <v>42.871456000000002</v>
      </c>
      <c r="G749" s="2" t="s">
        <v>753</v>
      </c>
    </row>
    <row r="750" spans="1:7">
      <c r="A750" s="5">
        <v>42480</v>
      </c>
      <c r="B750" s="2">
        <v>45.34</v>
      </c>
      <c r="C750" s="2">
        <v>45.380001</v>
      </c>
      <c r="D750" s="2">
        <v>44.060001</v>
      </c>
      <c r="E750" s="2">
        <v>44.369999</v>
      </c>
      <c r="F750" s="2">
        <v>40.819889000000003</v>
      </c>
      <c r="G750" s="2" t="s">
        <v>754</v>
      </c>
    </row>
    <row r="751" spans="1:7">
      <c r="A751" s="5">
        <v>42481</v>
      </c>
      <c r="B751" s="2">
        <v>44.259998000000003</v>
      </c>
      <c r="C751" s="2">
        <v>44.279998999999997</v>
      </c>
      <c r="D751" s="2">
        <v>42.869999</v>
      </c>
      <c r="E751" s="2">
        <v>43.66</v>
      </c>
      <c r="F751" s="2">
        <v>40.166687000000003</v>
      </c>
      <c r="G751" s="2" t="s">
        <v>755</v>
      </c>
    </row>
    <row r="752" spans="1:7">
      <c r="A752" s="5">
        <v>42482</v>
      </c>
      <c r="B752" s="2">
        <v>43.790000999999997</v>
      </c>
      <c r="C752" s="2">
        <v>44.66</v>
      </c>
      <c r="D752" s="2">
        <v>43.790000999999997</v>
      </c>
      <c r="E752" s="2">
        <v>44.540000999999997</v>
      </c>
      <c r="F752" s="2">
        <v>40.976284</v>
      </c>
      <c r="G752" s="2" t="s">
        <v>756</v>
      </c>
    </row>
    <row r="753" spans="1:7">
      <c r="A753" s="5">
        <v>42485</v>
      </c>
      <c r="B753" s="2">
        <v>44.5</v>
      </c>
      <c r="C753" s="2">
        <v>44.720001000000003</v>
      </c>
      <c r="D753" s="2">
        <v>44.380001</v>
      </c>
      <c r="E753" s="2">
        <v>44.709999000000003</v>
      </c>
      <c r="F753" s="2">
        <v>41.132679000000003</v>
      </c>
      <c r="G753" s="2" t="s">
        <v>757</v>
      </c>
    </row>
    <row r="754" spans="1:7">
      <c r="A754" s="5">
        <v>42486</v>
      </c>
      <c r="B754" s="2">
        <v>44.919998</v>
      </c>
      <c r="C754" s="2">
        <v>44.959999000000003</v>
      </c>
      <c r="D754" s="2">
        <v>44.43</v>
      </c>
      <c r="E754" s="2">
        <v>44.529998999999997</v>
      </c>
      <c r="F754" s="2">
        <v>40.967075000000001</v>
      </c>
      <c r="G754" s="2" t="s">
        <v>758</v>
      </c>
    </row>
    <row r="755" spans="1:7">
      <c r="A755" s="5">
        <v>42487</v>
      </c>
      <c r="B755" s="2">
        <v>44.639999000000003</v>
      </c>
      <c r="C755" s="2">
        <v>44.860000999999997</v>
      </c>
      <c r="D755" s="2">
        <v>44.25</v>
      </c>
      <c r="E755" s="2">
        <v>44.68</v>
      </c>
      <c r="F755" s="2">
        <v>41.105072</v>
      </c>
      <c r="G755" s="2" t="s">
        <v>759</v>
      </c>
    </row>
    <row r="756" spans="1:7">
      <c r="A756" s="5">
        <v>42488</v>
      </c>
      <c r="B756" s="2">
        <v>44.5</v>
      </c>
      <c r="C756" s="2">
        <v>44.900002000000001</v>
      </c>
      <c r="D756" s="2">
        <v>44.459999000000003</v>
      </c>
      <c r="E756" s="2">
        <v>44.630001</v>
      </c>
      <c r="F756" s="2">
        <v>41.059074000000003</v>
      </c>
      <c r="G756" s="2" t="s">
        <v>760</v>
      </c>
    </row>
    <row r="757" spans="1:7">
      <c r="A757" s="5">
        <v>42489</v>
      </c>
      <c r="B757" s="2">
        <v>44.529998999999997</v>
      </c>
      <c r="C757" s="2">
        <v>44.860000999999997</v>
      </c>
      <c r="D757" s="2">
        <v>44.5</v>
      </c>
      <c r="E757" s="2">
        <v>44.799999</v>
      </c>
      <c r="F757" s="2">
        <v>41.215480999999997</v>
      </c>
      <c r="G757" s="2" t="s">
        <v>761</v>
      </c>
    </row>
    <row r="758" spans="1:7">
      <c r="A758" s="5">
        <v>42492</v>
      </c>
      <c r="B758" s="2">
        <v>44.57</v>
      </c>
      <c r="C758" s="2">
        <v>45.189999</v>
      </c>
      <c r="D758" s="2">
        <v>44.57</v>
      </c>
      <c r="E758" s="2">
        <v>44.98</v>
      </c>
      <c r="F758" s="2">
        <v>41.381068999999997</v>
      </c>
      <c r="G758" s="2" t="s">
        <v>762</v>
      </c>
    </row>
    <row r="759" spans="1:7">
      <c r="A759" s="5">
        <v>42493</v>
      </c>
      <c r="B759" s="2">
        <v>44.869999</v>
      </c>
      <c r="C759" s="2">
        <v>45.07</v>
      </c>
      <c r="D759" s="2">
        <v>44.650002000000001</v>
      </c>
      <c r="E759" s="2">
        <v>44.84</v>
      </c>
      <c r="F759" s="2">
        <v>41.252274</v>
      </c>
      <c r="G759" s="2" t="s">
        <v>763</v>
      </c>
    </row>
    <row r="760" spans="1:7">
      <c r="A760" s="5">
        <v>42494</v>
      </c>
      <c r="B760" s="2">
        <v>44.720001000000003</v>
      </c>
      <c r="C760" s="2">
        <v>45.110000999999997</v>
      </c>
      <c r="D760" s="2">
        <v>44.509998000000003</v>
      </c>
      <c r="E760" s="2">
        <v>44.98</v>
      </c>
      <c r="F760" s="2">
        <v>41.381068999999997</v>
      </c>
      <c r="G760" s="2" t="s">
        <v>764</v>
      </c>
    </row>
    <row r="761" spans="1:7">
      <c r="A761" s="5">
        <v>42495</v>
      </c>
      <c r="B761" s="2">
        <v>44.93</v>
      </c>
      <c r="C761" s="2">
        <v>45.490001999999997</v>
      </c>
      <c r="D761" s="2">
        <v>44.869999</v>
      </c>
      <c r="E761" s="2">
        <v>45.060001</v>
      </c>
      <c r="F761" s="2">
        <v>41.454681000000001</v>
      </c>
      <c r="G761" s="2" t="s">
        <v>765</v>
      </c>
    </row>
    <row r="762" spans="1:7">
      <c r="A762" s="5">
        <v>42496</v>
      </c>
      <c r="B762" s="2">
        <v>45.060001</v>
      </c>
      <c r="C762" s="2">
        <v>45.41</v>
      </c>
      <c r="D762" s="2">
        <v>44.919998</v>
      </c>
      <c r="E762" s="2">
        <v>45.32</v>
      </c>
      <c r="F762" s="2">
        <v>41.693871000000001</v>
      </c>
      <c r="G762" s="2" t="s">
        <v>766</v>
      </c>
    </row>
    <row r="763" spans="1:7">
      <c r="A763" s="5">
        <v>42499</v>
      </c>
      <c r="B763" s="2">
        <v>45.32</v>
      </c>
      <c r="C763" s="2">
        <v>45.5</v>
      </c>
      <c r="D763" s="2">
        <v>45.169998</v>
      </c>
      <c r="E763" s="2">
        <v>45.240001999999997</v>
      </c>
      <c r="F763" s="2">
        <v>41.620274000000002</v>
      </c>
      <c r="G763" s="2" t="s">
        <v>767</v>
      </c>
    </row>
    <row r="764" spans="1:7">
      <c r="A764" s="5">
        <v>42500</v>
      </c>
      <c r="B764" s="2">
        <v>45.439999</v>
      </c>
      <c r="C764" s="2">
        <v>45.84</v>
      </c>
      <c r="D764" s="2">
        <v>45.419998</v>
      </c>
      <c r="E764" s="2">
        <v>45.75</v>
      </c>
      <c r="F764" s="2">
        <v>42.089469999999999</v>
      </c>
      <c r="G764" s="2" t="s">
        <v>768</v>
      </c>
    </row>
    <row r="765" spans="1:7">
      <c r="A765" s="5">
        <v>42501</v>
      </c>
      <c r="B765" s="2">
        <v>45.73</v>
      </c>
      <c r="C765" s="2">
        <v>45.880001</v>
      </c>
      <c r="D765" s="2">
        <v>45.450001</v>
      </c>
      <c r="E765" s="2">
        <v>45.459999000000003</v>
      </c>
      <c r="F765" s="2">
        <v>41.822665999999998</v>
      </c>
      <c r="G765" s="2" t="s">
        <v>769</v>
      </c>
    </row>
    <row r="766" spans="1:7">
      <c r="A766" s="5">
        <v>42502</v>
      </c>
      <c r="B766" s="2">
        <v>45.549999</v>
      </c>
      <c r="C766" s="2">
        <v>45.900002000000001</v>
      </c>
      <c r="D766" s="2">
        <v>45.490001999999997</v>
      </c>
      <c r="E766" s="2">
        <v>45.830002</v>
      </c>
      <c r="F766" s="2">
        <v>42.163066999999998</v>
      </c>
      <c r="G766" s="2" t="s">
        <v>770</v>
      </c>
    </row>
    <row r="767" spans="1:7">
      <c r="A767" s="5">
        <v>42503</v>
      </c>
      <c r="B767" s="2">
        <v>45.75</v>
      </c>
      <c r="C767" s="2">
        <v>45.830002</v>
      </c>
      <c r="D767" s="2">
        <v>45.23</v>
      </c>
      <c r="E767" s="2">
        <v>45.349997999999999</v>
      </c>
      <c r="F767" s="2">
        <v>41.721469999999997</v>
      </c>
      <c r="G767" s="2" t="s">
        <v>771</v>
      </c>
    </row>
    <row r="768" spans="1:7">
      <c r="A768" s="5">
        <v>42506</v>
      </c>
      <c r="B768" s="2">
        <v>45.16</v>
      </c>
      <c r="C768" s="2">
        <v>45.73</v>
      </c>
      <c r="D768" s="2">
        <v>45.139999000000003</v>
      </c>
      <c r="E768" s="2">
        <v>45.619999</v>
      </c>
      <c r="F768" s="2">
        <v>41.969872000000002</v>
      </c>
      <c r="G768" s="2" t="s">
        <v>772</v>
      </c>
    </row>
    <row r="769" spans="1:7">
      <c r="A769" s="5">
        <v>42507</v>
      </c>
      <c r="B769" s="2">
        <v>45.450001</v>
      </c>
      <c r="C769" s="2">
        <v>45.560001</v>
      </c>
      <c r="D769" s="2">
        <v>44.709999000000003</v>
      </c>
      <c r="E769" s="2">
        <v>44.75</v>
      </c>
      <c r="F769" s="2">
        <v>41.169483</v>
      </c>
      <c r="G769" s="2" t="s">
        <v>773</v>
      </c>
    </row>
    <row r="770" spans="1:7">
      <c r="A770" s="5">
        <v>42508</v>
      </c>
      <c r="B770" s="2">
        <v>44.560001</v>
      </c>
      <c r="C770" s="2">
        <v>44.830002</v>
      </c>
      <c r="D770" s="2">
        <v>44.23</v>
      </c>
      <c r="E770" s="2">
        <v>44.48</v>
      </c>
      <c r="F770" s="2">
        <v>40.921078000000001</v>
      </c>
      <c r="G770" s="2" t="s">
        <v>774</v>
      </c>
    </row>
    <row r="771" spans="1:7">
      <c r="A771" s="5">
        <v>42509</v>
      </c>
      <c r="B771" s="2">
        <v>44.25</v>
      </c>
      <c r="C771" s="2">
        <v>44.389999000000003</v>
      </c>
      <c r="D771" s="2">
        <v>44.040000999999997</v>
      </c>
      <c r="E771" s="2">
        <v>44.32</v>
      </c>
      <c r="F771" s="2">
        <v>40.773887999999999</v>
      </c>
      <c r="G771" s="2" t="s">
        <v>775</v>
      </c>
    </row>
    <row r="772" spans="1:7">
      <c r="A772" s="5">
        <v>42510</v>
      </c>
      <c r="B772" s="2">
        <v>44.509998000000003</v>
      </c>
      <c r="C772" s="2">
        <v>44.540000999999997</v>
      </c>
      <c r="D772" s="2">
        <v>43.939999</v>
      </c>
      <c r="E772" s="2">
        <v>43.950001</v>
      </c>
      <c r="F772" s="2">
        <v>40.433483000000003</v>
      </c>
      <c r="G772" s="2" t="s">
        <v>776</v>
      </c>
    </row>
    <row r="773" spans="1:7">
      <c r="A773" s="5">
        <v>42513</v>
      </c>
      <c r="B773" s="2">
        <v>44.07</v>
      </c>
      <c r="C773" s="2">
        <v>44.16</v>
      </c>
      <c r="D773" s="2">
        <v>43.939999</v>
      </c>
      <c r="E773" s="2">
        <v>43.970001000000003</v>
      </c>
      <c r="F773" s="2">
        <v>40.451892999999998</v>
      </c>
      <c r="G773" s="2" t="s">
        <v>777</v>
      </c>
    </row>
    <row r="774" spans="1:7">
      <c r="A774" s="5">
        <v>42514</v>
      </c>
      <c r="B774" s="2">
        <v>44.099997999999999</v>
      </c>
      <c r="C774" s="2">
        <v>44.419998</v>
      </c>
      <c r="D774" s="2">
        <v>44</v>
      </c>
      <c r="E774" s="2">
        <v>44.369999</v>
      </c>
      <c r="F774" s="2">
        <v>40.819889000000003</v>
      </c>
      <c r="G774" s="2" t="s">
        <v>778</v>
      </c>
    </row>
    <row r="775" spans="1:7">
      <c r="A775" s="5">
        <v>42515</v>
      </c>
      <c r="B775" s="2">
        <v>44.509998000000003</v>
      </c>
      <c r="C775" s="2">
        <v>44.630001</v>
      </c>
      <c r="D775" s="2">
        <v>44.25</v>
      </c>
      <c r="E775" s="2">
        <v>44.380001</v>
      </c>
      <c r="F775" s="2">
        <v>40.829079</v>
      </c>
      <c r="G775" s="2" t="s">
        <v>779</v>
      </c>
    </row>
    <row r="776" spans="1:7">
      <c r="A776" s="5">
        <v>42516</v>
      </c>
      <c r="B776" s="2">
        <v>44.529998999999997</v>
      </c>
      <c r="C776" s="2">
        <v>44.77</v>
      </c>
      <c r="D776" s="2">
        <v>44.439999</v>
      </c>
      <c r="E776" s="2">
        <v>44.689999</v>
      </c>
      <c r="F776" s="2">
        <v>41.114277000000001</v>
      </c>
      <c r="G776" s="2" t="s">
        <v>780</v>
      </c>
    </row>
    <row r="777" spans="1:7">
      <c r="A777" s="5">
        <v>42517</v>
      </c>
      <c r="B777" s="2">
        <v>44.709999000000003</v>
      </c>
      <c r="C777" s="2">
        <v>44.959999000000003</v>
      </c>
      <c r="D777" s="2">
        <v>44.650002000000001</v>
      </c>
      <c r="E777" s="2">
        <v>44.779998999999997</v>
      </c>
      <c r="F777" s="2">
        <v>41.197074999999998</v>
      </c>
      <c r="G777" s="2" t="s">
        <v>781</v>
      </c>
    </row>
    <row r="778" spans="1:7">
      <c r="A778" s="5">
        <v>42521</v>
      </c>
      <c r="B778" s="2">
        <v>44.98</v>
      </c>
      <c r="C778" s="2">
        <v>44.98</v>
      </c>
      <c r="D778" s="2">
        <v>44.259998000000003</v>
      </c>
      <c r="E778" s="2">
        <v>44.599997999999999</v>
      </c>
      <c r="F778" s="2">
        <v>41.031478999999997</v>
      </c>
      <c r="G778" s="2" t="s">
        <v>782</v>
      </c>
    </row>
    <row r="779" spans="1:7">
      <c r="A779" s="5">
        <v>42522</v>
      </c>
      <c r="B779" s="2">
        <v>44.599997999999999</v>
      </c>
      <c r="C779" s="2">
        <v>44.779998999999997</v>
      </c>
      <c r="D779" s="2">
        <v>44.490001999999997</v>
      </c>
      <c r="E779" s="2">
        <v>44.700001</v>
      </c>
      <c r="F779" s="2">
        <v>41.123482000000003</v>
      </c>
      <c r="G779" s="2" t="s">
        <v>783</v>
      </c>
    </row>
    <row r="780" spans="1:7">
      <c r="A780" s="5">
        <v>42523</v>
      </c>
      <c r="B780" s="2">
        <v>44.700001</v>
      </c>
      <c r="C780" s="2">
        <v>44.720001000000003</v>
      </c>
      <c r="D780" s="2">
        <v>44.5</v>
      </c>
      <c r="E780" s="2">
        <v>44.720001000000003</v>
      </c>
      <c r="F780" s="2">
        <v>41.141883999999997</v>
      </c>
      <c r="G780" s="2" t="s">
        <v>784</v>
      </c>
    </row>
    <row r="781" spans="1:7">
      <c r="A781" s="5">
        <v>42524</v>
      </c>
      <c r="B781" s="2">
        <v>44.75</v>
      </c>
      <c r="C781" s="2">
        <v>45.049999</v>
      </c>
      <c r="D781" s="2">
        <v>44.68</v>
      </c>
      <c r="E781" s="2">
        <v>45.040000999999997</v>
      </c>
      <c r="F781" s="2">
        <v>41.436272000000002</v>
      </c>
      <c r="G781" s="2" t="s">
        <v>785</v>
      </c>
    </row>
    <row r="782" spans="1:7">
      <c r="A782" s="5">
        <v>42527</v>
      </c>
      <c r="B782" s="2">
        <v>45.09</v>
      </c>
      <c r="C782" s="2">
        <v>45.48</v>
      </c>
      <c r="D782" s="2">
        <v>45.080002</v>
      </c>
      <c r="E782" s="2">
        <v>45.369999</v>
      </c>
      <c r="F782" s="2">
        <v>41.739868000000001</v>
      </c>
      <c r="G782" s="2" t="s">
        <v>786</v>
      </c>
    </row>
    <row r="783" spans="1:7">
      <c r="A783" s="5">
        <v>42528</v>
      </c>
      <c r="B783" s="2">
        <v>45.349997999999999</v>
      </c>
      <c r="C783" s="2">
        <v>45.48</v>
      </c>
      <c r="D783" s="2">
        <v>45.200001</v>
      </c>
      <c r="E783" s="2">
        <v>45.32</v>
      </c>
      <c r="F783" s="2">
        <v>41.693871000000001</v>
      </c>
      <c r="G783" s="2" t="s">
        <v>787</v>
      </c>
    </row>
    <row r="784" spans="1:7">
      <c r="A784" s="5">
        <v>42529</v>
      </c>
      <c r="B784" s="2">
        <v>45.240001999999997</v>
      </c>
      <c r="C784" s="2">
        <v>45.66</v>
      </c>
      <c r="D784" s="2">
        <v>45.189999</v>
      </c>
      <c r="E784" s="2">
        <v>45.549999</v>
      </c>
      <c r="F784" s="2">
        <v>41.905472000000003</v>
      </c>
      <c r="G784" s="2" t="s">
        <v>788</v>
      </c>
    </row>
    <row r="785" spans="1:7">
      <c r="A785" s="5">
        <v>42530</v>
      </c>
      <c r="B785" s="2">
        <v>45.330002</v>
      </c>
      <c r="C785" s="2">
        <v>45.799999</v>
      </c>
      <c r="D785" s="2">
        <v>45.310001</v>
      </c>
      <c r="E785" s="2">
        <v>45.759998000000003</v>
      </c>
      <c r="F785" s="2">
        <v>42.098663000000002</v>
      </c>
      <c r="G785" s="2" t="s">
        <v>789</v>
      </c>
    </row>
    <row r="786" spans="1:7">
      <c r="A786" s="5">
        <v>42531</v>
      </c>
      <c r="B786" s="2">
        <v>45.619999</v>
      </c>
      <c r="C786" s="2">
        <v>46.009998000000003</v>
      </c>
      <c r="D786" s="2">
        <v>45.560001</v>
      </c>
      <c r="E786" s="2">
        <v>45.990001999999997</v>
      </c>
      <c r="F786" s="2">
        <v>42.310265000000001</v>
      </c>
      <c r="G786" s="2" t="s">
        <v>790</v>
      </c>
    </row>
    <row r="787" spans="1:7">
      <c r="A787" s="5">
        <v>42534</v>
      </c>
      <c r="B787" s="2">
        <v>45.48</v>
      </c>
      <c r="C787" s="2">
        <v>45.669998</v>
      </c>
      <c r="D787" s="2">
        <v>45.09</v>
      </c>
      <c r="E787" s="2">
        <v>45.119999</v>
      </c>
      <c r="F787" s="2">
        <v>41.828201</v>
      </c>
      <c r="G787" s="2" t="s">
        <v>791</v>
      </c>
    </row>
    <row r="788" spans="1:7">
      <c r="A788" s="5">
        <v>42535</v>
      </c>
      <c r="B788" s="2">
        <v>44.849997999999999</v>
      </c>
      <c r="C788" s="2">
        <v>45.130001</v>
      </c>
      <c r="D788" s="2">
        <v>44.439999</v>
      </c>
      <c r="E788" s="2">
        <v>45.040000999999997</v>
      </c>
      <c r="F788" s="2">
        <v>41.754035999999999</v>
      </c>
      <c r="G788" s="2" t="s">
        <v>792</v>
      </c>
    </row>
    <row r="789" spans="1:7">
      <c r="A789" s="5">
        <v>42536</v>
      </c>
      <c r="B789" s="2">
        <v>45.119999</v>
      </c>
      <c r="C789" s="2">
        <v>45.34</v>
      </c>
      <c r="D789" s="2">
        <v>44.880001</v>
      </c>
      <c r="E789" s="2">
        <v>45.009998000000003</v>
      </c>
      <c r="F789" s="2">
        <v>41.726230999999999</v>
      </c>
      <c r="G789" s="2" t="s">
        <v>793</v>
      </c>
    </row>
    <row r="790" spans="1:7">
      <c r="A790" s="5">
        <v>42537</v>
      </c>
      <c r="B790" s="2">
        <v>44.869999</v>
      </c>
      <c r="C790" s="2">
        <v>45.34</v>
      </c>
      <c r="D790" s="2">
        <v>44.720001000000003</v>
      </c>
      <c r="E790" s="2">
        <v>45.310001</v>
      </c>
      <c r="F790" s="2">
        <v>42.004337</v>
      </c>
      <c r="G790" s="2" t="s">
        <v>794</v>
      </c>
    </row>
    <row r="791" spans="1:7">
      <c r="A791" s="5">
        <v>42538</v>
      </c>
      <c r="B791" s="2">
        <v>45.169998</v>
      </c>
      <c r="C791" s="2">
        <v>45.220001000000003</v>
      </c>
      <c r="D791" s="2">
        <v>44.380001</v>
      </c>
      <c r="E791" s="2">
        <v>44.790000999999997</v>
      </c>
      <c r="F791" s="2">
        <v>41.522274000000003</v>
      </c>
      <c r="G791" s="2" t="s">
        <v>795</v>
      </c>
    </row>
    <row r="792" spans="1:7">
      <c r="A792" s="5">
        <v>42541</v>
      </c>
      <c r="B792" s="2">
        <v>45.09</v>
      </c>
      <c r="C792" s="2">
        <v>45.310001</v>
      </c>
      <c r="D792" s="2">
        <v>44.959999000000003</v>
      </c>
      <c r="E792" s="2">
        <v>44.98</v>
      </c>
      <c r="F792" s="2">
        <v>41.698405999999999</v>
      </c>
      <c r="G792" s="2" t="s">
        <v>796</v>
      </c>
    </row>
    <row r="793" spans="1:7">
      <c r="A793" s="5">
        <v>42542</v>
      </c>
      <c r="B793" s="2">
        <v>45.16</v>
      </c>
      <c r="C793" s="2">
        <v>45.279998999999997</v>
      </c>
      <c r="D793" s="2">
        <v>45</v>
      </c>
      <c r="E793" s="2">
        <v>45.130001</v>
      </c>
      <c r="F793" s="2">
        <v>41.837466999999997</v>
      </c>
      <c r="G793" s="2" t="s">
        <v>797</v>
      </c>
    </row>
    <row r="794" spans="1:7">
      <c r="A794" s="5">
        <v>42543</v>
      </c>
      <c r="B794" s="2">
        <v>45.25</v>
      </c>
      <c r="C794" s="2">
        <v>45.330002</v>
      </c>
      <c r="D794" s="2">
        <v>44.810001</v>
      </c>
      <c r="E794" s="2">
        <v>44.860000999999997</v>
      </c>
      <c r="F794" s="2">
        <v>41.587173</v>
      </c>
      <c r="G794" s="2" t="s">
        <v>798</v>
      </c>
    </row>
    <row r="795" spans="1:7">
      <c r="A795" s="5">
        <v>42544</v>
      </c>
      <c r="B795" s="2">
        <v>45.029998999999997</v>
      </c>
      <c r="C795" s="2">
        <v>45.169998</v>
      </c>
      <c r="D795" s="2">
        <v>44.84</v>
      </c>
      <c r="E795" s="2">
        <v>45.080002</v>
      </c>
      <c r="F795" s="2">
        <v>41.791111000000001</v>
      </c>
      <c r="G795" s="2" t="s">
        <v>799</v>
      </c>
    </row>
    <row r="796" spans="1:7">
      <c r="A796" s="5">
        <v>42545</v>
      </c>
      <c r="B796" s="2">
        <v>44.200001</v>
      </c>
      <c r="C796" s="2">
        <v>44.560001</v>
      </c>
      <c r="D796" s="2">
        <v>43.82</v>
      </c>
      <c r="E796" s="2">
        <v>43.93</v>
      </c>
      <c r="F796" s="2">
        <v>40.725025000000002</v>
      </c>
      <c r="G796" s="2" t="s">
        <v>800</v>
      </c>
    </row>
    <row r="797" spans="1:7">
      <c r="A797" s="5">
        <v>42548</v>
      </c>
      <c r="B797" s="2">
        <v>43.669998</v>
      </c>
      <c r="C797" s="2">
        <v>43.889999000000003</v>
      </c>
      <c r="D797" s="2">
        <v>43.32</v>
      </c>
      <c r="E797" s="2">
        <v>43.779998999999997</v>
      </c>
      <c r="F797" s="2">
        <v>40.58596</v>
      </c>
      <c r="G797" s="2" t="s">
        <v>801</v>
      </c>
    </row>
    <row r="798" spans="1:7">
      <c r="A798" s="5">
        <v>42549</v>
      </c>
      <c r="B798" s="2">
        <v>44.060001</v>
      </c>
      <c r="C798" s="2">
        <v>44.189999</v>
      </c>
      <c r="D798" s="2">
        <v>43.669998</v>
      </c>
      <c r="E798" s="2">
        <v>44.18</v>
      </c>
      <c r="F798" s="2">
        <v>40.956775999999998</v>
      </c>
      <c r="G798" s="2" t="s">
        <v>802</v>
      </c>
    </row>
    <row r="799" spans="1:7">
      <c r="A799" s="5">
        <v>42550</v>
      </c>
      <c r="B799" s="2">
        <v>44.389999000000003</v>
      </c>
      <c r="C799" s="2">
        <v>44.709999000000003</v>
      </c>
      <c r="D799" s="2">
        <v>44.240001999999997</v>
      </c>
      <c r="E799" s="2">
        <v>44.439999</v>
      </c>
      <c r="F799" s="2">
        <v>41.197806999999997</v>
      </c>
      <c r="G799" s="2" t="s">
        <v>803</v>
      </c>
    </row>
    <row r="800" spans="1:7">
      <c r="A800" s="5">
        <v>42551</v>
      </c>
      <c r="B800" s="2">
        <v>44.52</v>
      </c>
      <c r="C800" s="2">
        <v>45.330002</v>
      </c>
      <c r="D800" s="2">
        <v>44.490001999999997</v>
      </c>
      <c r="E800" s="2">
        <v>45.330002</v>
      </c>
      <c r="F800" s="2">
        <v>42.022880999999998</v>
      </c>
      <c r="G800" s="2" t="s">
        <v>804</v>
      </c>
    </row>
    <row r="801" spans="1:7">
      <c r="A801" s="5">
        <v>42552</v>
      </c>
      <c r="B801" s="2">
        <v>45.330002</v>
      </c>
      <c r="C801" s="2">
        <v>45.41</v>
      </c>
      <c r="D801" s="2">
        <v>45.07</v>
      </c>
      <c r="E801" s="2">
        <v>45.119999</v>
      </c>
      <c r="F801" s="2">
        <v>41.828201</v>
      </c>
      <c r="G801" s="2" t="s">
        <v>805</v>
      </c>
    </row>
    <row r="802" spans="1:7">
      <c r="A802" s="5">
        <v>42556</v>
      </c>
      <c r="B802" s="2">
        <v>45.16</v>
      </c>
      <c r="C802" s="2">
        <v>45.669998</v>
      </c>
      <c r="D802" s="2">
        <v>45.150002000000001</v>
      </c>
      <c r="E802" s="2">
        <v>45.43</v>
      </c>
      <c r="F802" s="2">
        <v>42.115585000000003</v>
      </c>
      <c r="G802" s="2" t="s">
        <v>806</v>
      </c>
    </row>
    <row r="803" spans="1:7">
      <c r="A803" s="5">
        <v>42557</v>
      </c>
      <c r="B803" s="2">
        <v>45.5</v>
      </c>
      <c r="C803" s="2">
        <v>45.549999</v>
      </c>
      <c r="D803" s="2">
        <v>44.919998</v>
      </c>
      <c r="E803" s="2">
        <v>45.27</v>
      </c>
      <c r="F803" s="2">
        <v>41.967258000000001</v>
      </c>
      <c r="G803" s="2" t="s">
        <v>807</v>
      </c>
    </row>
    <row r="804" spans="1:7">
      <c r="A804" s="5">
        <v>42558</v>
      </c>
      <c r="B804" s="2">
        <v>45.419998</v>
      </c>
      <c r="C804" s="2">
        <v>45.52</v>
      </c>
      <c r="D804" s="2">
        <v>44.970001000000003</v>
      </c>
      <c r="E804" s="2">
        <v>45.09</v>
      </c>
      <c r="F804" s="2">
        <v>41.800387999999998</v>
      </c>
      <c r="G804" s="2" t="s">
        <v>808</v>
      </c>
    </row>
    <row r="805" spans="1:7">
      <c r="A805" s="5">
        <v>42559</v>
      </c>
      <c r="B805" s="2">
        <v>45.299999</v>
      </c>
      <c r="C805" s="2">
        <v>45.52</v>
      </c>
      <c r="D805" s="2">
        <v>45.07</v>
      </c>
      <c r="E805" s="2">
        <v>45.380001</v>
      </c>
      <c r="F805" s="2">
        <v>42.069237000000001</v>
      </c>
      <c r="G805" s="2" t="s">
        <v>809</v>
      </c>
    </row>
    <row r="806" spans="1:7">
      <c r="A806" s="5">
        <v>42562</v>
      </c>
      <c r="B806" s="2">
        <v>45.349997999999999</v>
      </c>
      <c r="C806" s="2">
        <v>45.77</v>
      </c>
      <c r="D806" s="2">
        <v>45.110000999999997</v>
      </c>
      <c r="E806" s="2">
        <v>45.57</v>
      </c>
      <c r="F806" s="2">
        <v>42.245365</v>
      </c>
      <c r="G806" s="2" t="s">
        <v>810</v>
      </c>
    </row>
    <row r="807" spans="1:7">
      <c r="A807" s="5">
        <v>42563</v>
      </c>
      <c r="B807" s="2">
        <v>45.639999000000003</v>
      </c>
      <c r="C807" s="2">
        <v>45.709999000000003</v>
      </c>
      <c r="D807" s="2">
        <v>45.18</v>
      </c>
      <c r="E807" s="2">
        <v>45.580002</v>
      </c>
      <c r="F807" s="2">
        <v>42.254646000000001</v>
      </c>
      <c r="G807" s="2" t="s">
        <v>811</v>
      </c>
    </row>
    <row r="808" spans="1:7">
      <c r="A808" s="5">
        <v>42564</v>
      </c>
      <c r="B808" s="2">
        <v>45.610000999999997</v>
      </c>
      <c r="C808" s="2">
        <v>45.759998000000003</v>
      </c>
      <c r="D808" s="2">
        <v>45.43</v>
      </c>
      <c r="E808" s="2">
        <v>45.740001999999997</v>
      </c>
      <c r="F808" s="2">
        <v>42.402965999999999</v>
      </c>
      <c r="G808" s="2" t="s">
        <v>812</v>
      </c>
    </row>
    <row r="809" spans="1:7">
      <c r="A809" s="5">
        <v>42565</v>
      </c>
      <c r="B809" s="2">
        <v>45.73</v>
      </c>
      <c r="C809" s="2">
        <v>45.939999</v>
      </c>
      <c r="D809" s="2">
        <v>45.580002</v>
      </c>
      <c r="E809" s="2">
        <v>45.689999</v>
      </c>
      <c r="F809" s="2">
        <v>42.356613000000003</v>
      </c>
      <c r="G809" s="2" t="s">
        <v>813</v>
      </c>
    </row>
    <row r="810" spans="1:7">
      <c r="A810" s="5">
        <v>42566</v>
      </c>
      <c r="B810" s="2">
        <v>45.880001</v>
      </c>
      <c r="C810" s="2">
        <v>45.900002000000001</v>
      </c>
      <c r="D810" s="2">
        <v>45.439999</v>
      </c>
      <c r="E810" s="2">
        <v>45.630001</v>
      </c>
      <c r="F810" s="2">
        <v>42.300991000000003</v>
      </c>
      <c r="G810" s="2" t="s">
        <v>814</v>
      </c>
    </row>
    <row r="811" spans="1:7">
      <c r="A811" s="5">
        <v>42569</v>
      </c>
      <c r="B811" s="2">
        <v>45.689999</v>
      </c>
      <c r="C811" s="2">
        <v>45.700001</v>
      </c>
      <c r="D811" s="2">
        <v>45.48</v>
      </c>
      <c r="E811" s="2">
        <v>45.630001</v>
      </c>
      <c r="F811" s="2">
        <v>42.300991000000003</v>
      </c>
      <c r="G811" s="2" t="s">
        <v>815</v>
      </c>
    </row>
    <row r="812" spans="1:7">
      <c r="A812" s="5">
        <v>42570</v>
      </c>
      <c r="B812" s="2">
        <v>45.459999000000003</v>
      </c>
      <c r="C812" s="2">
        <v>45.709999000000003</v>
      </c>
      <c r="D812" s="2">
        <v>45.43</v>
      </c>
      <c r="E812" s="2">
        <v>45.630001</v>
      </c>
      <c r="F812" s="2">
        <v>42.300991000000003</v>
      </c>
      <c r="G812" s="2" t="s">
        <v>816</v>
      </c>
    </row>
    <row r="813" spans="1:7">
      <c r="A813" s="5">
        <v>42571</v>
      </c>
      <c r="B813" s="2">
        <v>45.75</v>
      </c>
      <c r="C813" s="2">
        <v>45.77</v>
      </c>
      <c r="D813" s="2">
        <v>45.389999000000003</v>
      </c>
      <c r="E813" s="2">
        <v>45.509998000000003</v>
      </c>
      <c r="F813" s="2">
        <v>42.189739000000003</v>
      </c>
      <c r="G813" s="2" t="s">
        <v>817</v>
      </c>
    </row>
    <row r="814" spans="1:7">
      <c r="A814" s="5">
        <v>42572</v>
      </c>
      <c r="B814" s="2">
        <v>45.34</v>
      </c>
      <c r="C814" s="2">
        <v>45.509998000000003</v>
      </c>
      <c r="D814" s="2">
        <v>45.259998000000003</v>
      </c>
      <c r="E814" s="2">
        <v>45.450001</v>
      </c>
      <c r="F814" s="2">
        <v>42.134121</v>
      </c>
      <c r="G814" s="2" t="s">
        <v>818</v>
      </c>
    </row>
    <row r="815" spans="1:7">
      <c r="A815" s="5">
        <v>42573</v>
      </c>
      <c r="B815" s="2">
        <v>45.5</v>
      </c>
      <c r="C815" s="2">
        <v>45.84</v>
      </c>
      <c r="D815" s="2">
        <v>45.459999000000003</v>
      </c>
      <c r="E815" s="2">
        <v>45.830002</v>
      </c>
      <c r="F815" s="2">
        <v>42.486401000000001</v>
      </c>
      <c r="G815" s="2" t="s">
        <v>819</v>
      </c>
    </row>
    <row r="816" spans="1:7">
      <c r="A816" s="5">
        <v>42576</v>
      </c>
      <c r="B816" s="2">
        <v>45.810001</v>
      </c>
      <c r="C816" s="2">
        <v>45.830002</v>
      </c>
      <c r="D816" s="2">
        <v>45.470001000000003</v>
      </c>
      <c r="E816" s="2">
        <v>45.57</v>
      </c>
      <c r="F816" s="2">
        <v>42.245365</v>
      </c>
      <c r="G816" s="2" t="s">
        <v>820</v>
      </c>
    </row>
    <row r="817" spans="1:7">
      <c r="A817" s="5">
        <v>42577</v>
      </c>
      <c r="B817" s="2">
        <v>45.529998999999997</v>
      </c>
      <c r="C817" s="2">
        <v>45.650002000000001</v>
      </c>
      <c r="D817" s="2">
        <v>44.830002</v>
      </c>
      <c r="E817" s="2">
        <v>44.880001</v>
      </c>
      <c r="F817" s="2">
        <v>41.605701000000003</v>
      </c>
      <c r="G817" s="2" t="s">
        <v>821</v>
      </c>
    </row>
    <row r="818" spans="1:7">
      <c r="A818" s="5">
        <v>42578</v>
      </c>
      <c r="B818" s="2">
        <v>43.900002000000001</v>
      </c>
      <c r="C818" s="2">
        <v>44.060001</v>
      </c>
      <c r="D818" s="2">
        <v>43.099997999999999</v>
      </c>
      <c r="E818" s="2">
        <v>43.400002000000001</v>
      </c>
      <c r="F818" s="2">
        <v>40.233685000000001</v>
      </c>
      <c r="G818" s="2" t="s">
        <v>822</v>
      </c>
    </row>
    <row r="819" spans="1:7">
      <c r="A819" s="5">
        <v>42579</v>
      </c>
      <c r="B819" s="2">
        <v>43.27</v>
      </c>
      <c r="C819" s="2">
        <v>43.689999</v>
      </c>
      <c r="D819" s="2">
        <v>43.220001000000003</v>
      </c>
      <c r="E819" s="2">
        <v>43.650002000000001</v>
      </c>
      <c r="F819" s="2">
        <v>40.465446</v>
      </c>
      <c r="G819" s="2" t="s">
        <v>823</v>
      </c>
    </row>
    <row r="820" spans="1:7">
      <c r="A820" s="5">
        <v>42580</v>
      </c>
      <c r="B820" s="2">
        <v>43.720001000000003</v>
      </c>
      <c r="C820" s="2">
        <v>43.75</v>
      </c>
      <c r="D820" s="2">
        <v>43.48</v>
      </c>
      <c r="E820" s="2">
        <v>43.630001</v>
      </c>
      <c r="F820" s="2">
        <v>40.446907000000003</v>
      </c>
      <c r="G820" s="2" t="s">
        <v>824</v>
      </c>
    </row>
    <row r="821" spans="1:7">
      <c r="A821" s="5">
        <v>42583</v>
      </c>
      <c r="B821" s="2">
        <v>43.689999</v>
      </c>
      <c r="C821" s="2">
        <v>43.830002</v>
      </c>
      <c r="D821" s="2">
        <v>43.43</v>
      </c>
      <c r="E821" s="2">
        <v>43.450001</v>
      </c>
      <c r="F821" s="2">
        <v>40.280040999999997</v>
      </c>
      <c r="G821" s="2" t="s">
        <v>825</v>
      </c>
    </row>
    <row r="822" spans="1:7">
      <c r="A822" s="5">
        <v>42584</v>
      </c>
      <c r="B822" s="2">
        <v>43.349997999999999</v>
      </c>
      <c r="C822" s="2">
        <v>43.580002</v>
      </c>
      <c r="D822" s="2">
        <v>43.310001</v>
      </c>
      <c r="E822" s="2">
        <v>43.529998999999997</v>
      </c>
      <c r="F822" s="2">
        <v>40.354202000000001</v>
      </c>
      <c r="G822" s="2" t="s">
        <v>826</v>
      </c>
    </row>
    <row r="823" spans="1:7">
      <c r="A823" s="5">
        <v>42585</v>
      </c>
      <c r="B823" s="2">
        <v>43.66</v>
      </c>
      <c r="C823" s="2">
        <v>43.700001</v>
      </c>
      <c r="D823" s="2">
        <v>43.369999</v>
      </c>
      <c r="E823" s="2">
        <v>43.639999000000003</v>
      </c>
      <c r="F823" s="2">
        <v>40.456176999999997</v>
      </c>
      <c r="G823" s="2" t="s">
        <v>827</v>
      </c>
    </row>
    <row r="824" spans="1:7">
      <c r="A824" s="5">
        <v>42586</v>
      </c>
      <c r="B824" s="2">
        <v>43.560001</v>
      </c>
      <c r="C824" s="2">
        <v>43.799999</v>
      </c>
      <c r="D824" s="2">
        <v>43.400002000000001</v>
      </c>
      <c r="E824" s="2">
        <v>43.509998000000003</v>
      </c>
      <c r="F824" s="2">
        <v>40.335662999999997</v>
      </c>
      <c r="G824" s="2" t="s">
        <v>828</v>
      </c>
    </row>
    <row r="825" spans="1:7">
      <c r="A825" s="5">
        <v>42587</v>
      </c>
      <c r="B825" s="2">
        <v>43.650002000000001</v>
      </c>
      <c r="C825" s="2">
        <v>43.75</v>
      </c>
      <c r="D825" s="2">
        <v>43.41</v>
      </c>
      <c r="E825" s="2">
        <v>43.48</v>
      </c>
      <c r="F825" s="2">
        <v>40.307850000000002</v>
      </c>
      <c r="G825" s="2" t="s">
        <v>829</v>
      </c>
    </row>
    <row r="826" spans="1:7">
      <c r="A826" s="5">
        <v>42590</v>
      </c>
      <c r="B826" s="2">
        <v>43.43</v>
      </c>
      <c r="C826" s="2">
        <v>43.52</v>
      </c>
      <c r="D826" s="2">
        <v>43.220001000000003</v>
      </c>
      <c r="E826" s="2">
        <v>43.439999</v>
      </c>
      <c r="F826" s="2">
        <v>40.270760000000003</v>
      </c>
      <c r="G826" s="2" t="s">
        <v>830</v>
      </c>
    </row>
    <row r="827" spans="1:7">
      <c r="A827" s="5">
        <v>42591</v>
      </c>
      <c r="B827" s="2">
        <v>43.5</v>
      </c>
      <c r="C827" s="2">
        <v>43.639999000000003</v>
      </c>
      <c r="D827" s="2">
        <v>43.380001</v>
      </c>
      <c r="E827" s="2">
        <v>43.470001000000003</v>
      </c>
      <c r="F827" s="2">
        <v>40.298580000000001</v>
      </c>
      <c r="G827" s="2" t="s">
        <v>831</v>
      </c>
    </row>
    <row r="828" spans="1:7">
      <c r="A828" s="5">
        <v>42592</v>
      </c>
      <c r="B828" s="2">
        <v>43.639999000000003</v>
      </c>
      <c r="C828" s="2">
        <v>43.689999</v>
      </c>
      <c r="D828" s="2">
        <v>43.5</v>
      </c>
      <c r="E828" s="2">
        <v>43.610000999999997</v>
      </c>
      <c r="F828" s="2">
        <v>40.428364000000002</v>
      </c>
      <c r="G828" s="2" t="s">
        <v>832</v>
      </c>
    </row>
    <row r="829" spans="1:7">
      <c r="A829" s="5">
        <v>42593</v>
      </c>
      <c r="B829" s="2">
        <v>43.720001000000003</v>
      </c>
      <c r="C829" s="2">
        <v>43.869999</v>
      </c>
      <c r="D829" s="2">
        <v>43.619999</v>
      </c>
      <c r="E829" s="2">
        <v>43.75</v>
      </c>
      <c r="F829" s="2">
        <v>40.558151000000002</v>
      </c>
      <c r="G829" s="2" t="s">
        <v>833</v>
      </c>
    </row>
    <row r="830" spans="1:7">
      <c r="A830" s="5">
        <v>42594</v>
      </c>
      <c r="B830" s="2">
        <v>43.91</v>
      </c>
      <c r="C830" s="2">
        <v>44.189999</v>
      </c>
      <c r="D830" s="2">
        <v>43.790000999999997</v>
      </c>
      <c r="E830" s="2">
        <v>44.029998999999997</v>
      </c>
      <c r="F830" s="2">
        <v>40.817726</v>
      </c>
      <c r="G830" s="2" t="s">
        <v>834</v>
      </c>
    </row>
    <row r="831" spans="1:7">
      <c r="A831" s="5">
        <v>42597</v>
      </c>
      <c r="B831" s="2">
        <v>44.099997999999999</v>
      </c>
      <c r="C831" s="2">
        <v>44.330002</v>
      </c>
      <c r="D831" s="2">
        <v>44.009998000000003</v>
      </c>
      <c r="E831" s="2">
        <v>44.240001999999997</v>
      </c>
      <c r="F831" s="2">
        <v>41.012397999999997</v>
      </c>
      <c r="G831" s="2" t="s">
        <v>835</v>
      </c>
    </row>
    <row r="832" spans="1:7">
      <c r="A832" s="5">
        <v>42598</v>
      </c>
      <c r="B832" s="2">
        <v>44.25</v>
      </c>
      <c r="C832" s="2">
        <v>44.25</v>
      </c>
      <c r="D832" s="2">
        <v>43.830002</v>
      </c>
      <c r="E832" s="2">
        <v>43.830002</v>
      </c>
      <c r="F832" s="2">
        <v>40.632313000000003</v>
      </c>
      <c r="G832" s="2" t="s">
        <v>836</v>
      </c>
    </row>
    <row r="833" spans="1:7">
      <c r="A833" s="5">
        <v>42599</v>
      </c>
      <c r="B833" s="2">
        <v>44.009998000000003</v>
      </c>
      <c r="C833" s="2">
        <v>44.07</v>
      </c>
      <c r="D833" s="2">
        <v>43.779998999999997</v>
      </c>
      <c r="E833" s="2">
        <v>44.060001</v>
      </c>
      <c r="F833" s="2">
        <v>40.845539000000002</v>
      </c>
      <c r="G833" s="2" t="s">
        <v>837</v>
      </c>
    </row>
    <row r="834" spans="1:7">
      <c r="A834" s="5">
        <v>42600</v>
      </c>
      <c r="B834" s="2">
        <v>44.009998000000003</v>
      </c>
      <c r="C834" s="2">
        <v>44.259998000000003</v>
      </c>
      <c r="D834" s="2">
        <v>44</v>
      </c>
      <c r="E834" s="2">
        <v>44.099997999999999</v>
      </c>
      <c r="F834" s="2">
        <v>40.88261</v>
      </c>
      <c r="G834" s="2" t="s">
        <v>838</v>
      </c>
    </row>
    <row r="835" spans="1:7">
      <c r="A835" s="5">
        <v>42601</v>
      </c>
      <c r="B835" s="2">
        <v>44.049999</v>
      </c>
      <c r="C835" s="2">
        <v>44.060001</v>
      </c>
      <c r="D835" s="2">
        <v>43.740001999999997</v>
      </c>
      <c r="E835" s="2">
        <v>43.919998</v>
      </c>
      <c r="F835" s="2">
        <v>40.715744000000001</v>
      </c>
      <c r="G835" s="2" t="s">
        <v>839</v>
      </c>
    </row>
    <row r="836" spans="1:7">
      <c r="A836" s="5">
        <v>42604</v>
      </c>
      <c r="B836" s="2">
        <v>43.939999</v>
      </c>
      <c r="C836" s="2">
        <v>43.950001</v>
      </c>
      <c r="D836" s="2">
        <v>43.73</v>
      </c>
      <c r="E836" s="2">
        <v>43.740001999999997</v>
      </c>
      <c r="F836" s="2">
        <v>40.548884999999999</v>
      </c>
      <c r="G836" s="2" t="s">
        <v>840</v>
      </c>
    </row>
    <row r="837" spans="1:7">
      <c r="A837" s="5">
        <v>42605</v>
      </c>
      <c r="B837" s="2">
        <v>43.849997999999999</v>
      </c>
      <c r="C837" s="2">
        <v>43.98</v>
      </c>
      <c r="D837" s="2">
        <v>43.740001999999997</v>
      </c>
      <c r="E837" s="2">
        <v>43.849997999999999</v>
      </c>
      <c r="F837" s="2">
        <v>40.650855999999997</v>
      </c>
      <c r="G837" s="2" t="s">
        <v>841</v>
      </c>
    </row>
    <row r="838" spans="1:7">
      <c r="A838" s="5">
        <v>42606</v>
      </c>
      <c r="B838" s="2">
        <v>43.82</v>
      </c>
      <c r="C838" s="2">
        <v>43.939999</v>
      </c>
      <c r="D838" s="2">
        <v>43.66</v>
      </c>
      <c r="E838" s="2">
        <v>43.849997999999999</v>
      </c>
      <c r="F838" s="2">
        <v>40.650855999999997</v>
      </c>
      <c r="G838" s="2" t="s">
        <v>842</v>
      </c>
    </row>
    <row r="839" spans="1:7">
      <c r="A839" s="5">
        <v>42607</v>
      </c>
      <c r="B839" s="2">
        <v>43.849997999999999</v>
      </c>
      <c r="C839" s="2">
        <v>43.939999</v>
      </c>
      <c r="D839" s="2">
        <v>43.630001</v>
      </c>
      <c r="E839" s="2">
        <v>43.669998</v>
      </c>
      <c r="F839" s="2">
        <v>40.483981999999997</v>
      </c>
      <c r="G839" s="2" t="s">
        <v>843</v>
      </c>
    </row>
    <row r="840" spans="1:7">
      <c r="A840" s="5">
        <v>42608</v>
      </c>
      <c r="B840" s="2">
        <v>43.720001000000003</v>
      </c>
      <c r="C840" s="2">
        <v>43.919998</v>
      </c>
      <c r="D840" s="2">
        <v>43.310001</v>
      </c>
      <c r="E840" s="2">
        <v>43.32</v>
      </c>
      <c r="F840" s="2">
        <v>40.159519000000003</v>
      </c>
      <c r="G840" s="2" t="s">
        <v>844</v>
      </c>
    </row>
    <row r="841" spans="1:7">
      <c r="A841" s="5">
        <v>42611</v>
      </c>
      <c r="B841" s="2">
        <v>43.34</v>
      </c>
      <c r="C841" s="2">
        <v>43.610000999999997</v>
      </c>
      <c r="D841" s="2">
        <v>43.330002</v>
      </c>
      <c r="E841" s="2">
        <v>43.540000999999997</v>
      </c>
      <c r="F841" s="2">
        <v>40.363472000000002</v>
      </c>
      <c r="G841" s="2" t="s">
        <v>845</v>
      </c>
    </row>
    <row r="842" spans="1:7">
      <c r="A842" s="5">
        <v>42612</v>
      </c>
      <c r="B842" s="2">
        <v>43.459999000000003</v>
      </c>
      <c r="C842" s="2">
        <v>43.529998999999997</v>
      </c>
      <c r="D842" s="2">
        <v>43.119999</v>
      </c>
      <c r="E842" s="2">
        <v>43.240001999999997</v>
      </c>
      <c r="F842" s="2">
        <v>40.085357999999999</v>
      </c>
      <c r="G842" s="2" t="s">
        <v>846</v>
      </c>
    </row>
    <row r="843" spans="1:7">
      <c r="A843" s="5">
        <v>42613</v>
      </c>
      <c r="B843" s="2">
        <v>43.43</v>
      </c>
      <c r="C843" s="2">
        <v>43.459999000000003</v>
      </c>
      <c r="D843" s="2">
        <v>43.080002</v>
      </c>
      <c r="E843" s="2">
        <v>43.43</v>
      </c>
      <c r="F843" s="2">
        <v>40.261496999999999</v>
      </c>
      <c r="G843" s="2" t="s">
        <v>847</v>
      </c>
    </row>
    <row r="844" spans="1:7">
      <c r="A844" s="5">
        <v>42614</v>
      </c>
      <c r="B844" s="2">
        <v>43.209999000000003</v>
      </c>
      <c r="C844" s="2">
        <v>43.41</v>
      </c>
      <c r="D844" s="2">
        <v>43.200001</v>
      </c>
      <c r="E844" s="2">
        <v>43.349997999999999</v>
      </c>
      <c r="F844" s="2">
        <v>40.187328000000001</v>
      </c>
      <c r="G844" s="2" t="s">
        <v>848</v>
      </c>
    </row>
    <row r="845" spans="1:7">
      <c r="A845" s="5">
        <v>42615</v>
      </c>
      <c r="B845" s="2">
        <v>43.52</v>
      </c>
      <c r="C845" s="2">
        <v>43.830002</v>
      </c>
      <c r="D845" s="2">
        <v>43.470001000000003</v>
      </c>
      <c r="E845" s="2">
        <v>43.66</v>
      </c>
      <c r="F845" s="2">
        <v>40.474711999999997</v>
      </c>
      <c r="G845" s="2" t="s">
        <v>849</v>
      </c>
    </row>
    <row r="846" spans="1:7">
      <c r="A846" s="5">
        <v>42619</v>
      </c>
      <c r="B846" s="2">
        <v>43.740001999999997</v>
      </c>
      <c r="C846" s="2">
        <v>43.799999</v>
      </c>
      <c r="D846" s="2">
        <v>43.400002000000001</v>
      </c>
      <c r="E846" s="2">
        <v>43.790000999999997</v>
      </c>
      <c r="F846" s="2">
        <v>40.595233999999998</v>
      </c>
      <c r="G846" s="2" t="s">
        <v>850</v>
      </c>
    </row>
    <row r="847" spans="1:7">
      <c r="A847" s="5">
        <v>42620</v>
      </c>
      <c r="B847" s="2">
        <v>43.720001000000003</v>
      </c>
      <c r="C847" s="2">
        <v>43.799999</v>
      </c>
      <c r="D847" s="2">
        <v>43.529998999999997</v>
      </c>
      <c r="E847" s="2">
        <v>43.639999000000003</v>
      </c>
      <c r="F847" s="2">
        <v>40.456176999999997</v>
      </c>
      <c r="G847" s="2" t="s">
        <v>851</v>
      </c>
    </row>
    <row r="848" spans="1:7">
      <c r="A848" s="5">
        <v>42621</v>
      </c>
      <c r="B848" s="2">
        <v>43.669998</v>
      </c>
      <c r="C848" s="2">
        <v>43.73</v>
      </c>
      <c r="D848" s="2">
        <v>43.450001</v>
      </c>
      <c r="E848" s="2">
        <v>43.630001</v>
      </c>
      <c r="F848" s="2">
        <v>40.446907000000003</v>
      </c>
      <c r="G848" s="2" t="s">
        <v>852</v>
      </c>
    </row>
    <row r="849" spans="1:7">
      <c r="A849" s="5">
        <v>42622</v>
      </c>
      <c r="B849" s="2">
        <v>43.43</v>
      </c>
      <c r="C849" s="2">
        <v>43.43</v>
      </c>
      <c r="D849" s="2">
        <v>42.27</v>
      </c>
      <c r="E849" s="2">
        <v>42.27</v>
      </c>
      <c r="F849" s="2">
        <v>39.186123000000002</v>
      </c>
      <c r="G849" s="2" t="s">
        <v>853</v>
      </c>
    </row>
    <row r="850" spans="1:7">
      <c r="A850" s="5">
        <v>42625</v>
      </c>
      <c r="B850" s="2">
        <v>42.360000999999997</v>
      </c>
      <c r="C850" s="2">
        <v>43.23</v>
      </c>
      <c r="D850" s="2">
        <v>42.34</v>
      </c>
      <c r="E850" s="2">
        <v>43.189999</v>
      </c>
      <c r="F850" s="2">
        <v>40.039005000000003</v>
      </c>
      <c r="G850" s="2" t="s">
        <v>854</v>
      </c>
    </row>
    <row r="851" spans="1:7">
      <c r="A851" s="5">
        <v>42626</v>
      </c>
      <c r="B851" s="2">
        <v>42.77</v>
      </c>
      <c r="C851" s="2">
        <v>42.77</v>
      </c>
      <c r="D851" s="2">
        <v>42.209999000000003</v>
      </c>
      <c r="E851" s="2">
        <v>42.279998999999997</v>
      </c>
      <c r="F851" s="2">
        <v>39.515616999999999</v>
      </c>
      <c r="G851" s="2" t="s">
        <v>855</v>
      </c>
    </row>
    <row r="852" spans="1:7">
      <c r="A852" s="5">
        <v>42627</v>
      </c>
      <c r="B852" s="2">
        <v>42.27</v>
      </c>
      <c r="C852" s="2">
        <v>42.41</v>
      </c>
      <c r="D852" s="2">
        <v>41.990001999999997</v>
      </c>
      <c r="E852" s="2">
        <v>42.110000999999997</v>
      </c>
      <c r="F852" s="2">
        <v>39.356738999999997</v>
      </c>
      <c r="G852" s="2" t="s">
        <v>856</v>
      </c>
    </row>
    <row r="853" spans="1:7">
      <c r="A853" s="5">
        <v>42628</v>
      </c>
      <c r="B853" s="2">
        <v>42.009998000000003</v>
      </c>
      <c r="C853" s="2">
        <v>42.389999000000003</v>
      </c>
      <c r="D853" s="2">
        <v>41.880001</v>
      </c>
      <c r="E853" s="2">
        <v>42.360000999999997</v>
      </c>
      <c r="F853" s="2">
        <v>39.590392999999999</v>
      </c>
      <c r="G853" s="2" t="s">
        <v>857</v>
      </c>
    </row>
    <row r="854" spans="1:7">
      <c r="A854" s="5">
        <v>42629</v>
      </c>
      <c r="B854" s="2">
        <v>42.169998</v>
      </c>
      <c r="C854" s="2">
        <v>42.259998000000003</v>
      </c>
      <c r="D854" s="2">
        <v>41.970001000000003</v>
      </c>
      <c r="E854" s="2">
        <v>42.139999000000003</v>
      </c>
      <c r="F854" s="2">
        <v>39.384773000000003</v>
      </c>
      <c r="G854" s="2" t="s">
        <v>858</v>
      </c>
    </row>
    <row r="855" spans="1:7">
      <c r="A855" s="5">
        <v>42632</v>
      </c>
      <c r="B855" s="2">
        <v>42.16</v>
      </c>
      <c r="C855" s="2">
        <v>42.369999</v>
      </c>
      <c r="D855" s="2">
        <v>42.080002</v>
      </c>
      <c r="E855" s="2">
        <v>42.099997999999999</v>
      </c>
      <c r="F855" s="2">
        <v>39.347392999999997</v>
      </c>
      <c r="G855" s="2" t="s">
        <v>859</v>
      </c>
    </row>
    <row r="856" spans="1:7">
      <c r="A856" s="5">
        <v>42633</v>
      </c>
      <c r="B856" s="2">
        <v>42.310001</v>
      </c>
      <c r="C856" s="2">
        <v>42.529998999999997</v>
      </c>
      <c r="D856" s="2">
        <v>42.240001999999997</v>
      </c>
      <c r="E856" s="2">
        <v>42.34</v>
      </c>
      <c r="F856" s="2">
        <v>39.571697</v>
      </c>
      <c r="G856" s="2" t="s">
        <v>860</v>
      </c>
    </row>
    <row r="857" spans="1:7">
      <c r="A857" s="5">
        <v>42634</v>
      </c>
      <c r="B857" s="2">
        <v>42.279998999999997</v>
      </c>
      <c r="C857" s="2">
        <v>42.610000999999997</v>
      </c>
      <c r="D857" s="2">
        <v>42.099997999999999</v>
      </c>
      <c r="E857" s="2">
        <v>42.529998999999997</v>
      </c>
      <c r="F857" s="2">
        <v>39.749274999999997</v>
      </c>
      <c r="G857" s="2" t="s">
        <v>861</v>
      </c>
    </row>
    <row r="858" spans="1:7">
      <c r="A858" s="5">
        <v>42635</v>
      </c>
      <c r="B858" s="2">
        <v>42.709999000000003</v>
      </c>
      <c r="C858" s="2">
        <v>43.009998000000003</v>
      </c>
      <c r="D858" s="2">
        <v>42.689999</v>
      </c>
      <c r="E858" s="2">
        <v>42.959999000000003</v>
      </c>
      <c r="F858" s="2">
        <v>40.151156999999998</v>
      </c>
      <c r="G858" s="2" t="s">
        <v>862</v>
      </c>
    </row>
    <row r="859" spans="1:7">
      <c r="A859" s="5">
        <v>42636</v>
      </c>
      <c r="B859" s="2">
        <v>42.810001</v>
      </c>
      <c r="C859" s="2">
        <v>42.939999</v>
      </c>
      <c r="D859" s="2">
        <v>42.650002000000001</v>
      </c>
      <c r="E859" s="2">
        <v>42.740001999999997</v>
      </c>
      <c r="F859" s="2">
        <v>39.945545000000003</v>
      </c>
      <c r="G859" s="2" t="s">
        <v>863</v>
      </c>
    </row>
    <row r="860" spans="1:7">
      <c r="A860" s="5">
        <v>42639</v>
      </c>
      <c r="B860" s="2">
        <v>42.709999000000003</v>
      </c>
      <c r="C860" s="2">
        <v>42.720001000000003</v>
      </c>
      <c r="D860" s="2">
        <v>42.009998000000003</v>
      </c>
      <c r="E860" s="2">
        <v>42.049999</v>
      </c>
      <c r="F860" s="2">
        <v>39.300663</v>
      </c>
      <c r="G860" s="2" t="s">
        <v>864</v>
      </c>
    </row>
    <row r="861" spans="1:7">
      <c r="A861" s="5">
        <v>42640</v>
      </c>
      <c r="B861" s="2">
        <v>42.189999</v>
      </c>
      <c r="C861" s="2">
        <v>42.630001</v>
      </c>
      <c r="D861" s="2">
        <v>42</v>
      </c>
      <c r="E861" s="2">
        <v>42.59</v>
      </c>
      <c r="F861" s="2">
        <v>39.805351000000002</v>
      </c>
      <c r="G861" s="2" t="s">
        <v>865</v>
      </c>
    </row>
    <row r="862" spans="1:7">
      <c r="A862" s="5">
        <v>42641</v>
      </c>
      <c r="B862" s="2">
        <v>42.630001</v>
      </c>
      <c r="C862" s="2">
        <v>42.759998000000003</v>
      </c>
      <c r="D862" s="2">
        <v>42.029998999999997</v>
      </c>
      <c r="E862" s="2">
        <v>42.150002000000001</v>
      </c>
      <c r="F862" s="2">
        <v>39.394123</v>
      </c>
      <c r="G862" s="2" t="s">
        <v>866</v>
      </c>
    </row>
    <row r="863" spans="1:7">
      <c r="A863" s="5">
        <v>42642</v>
      </c>
      <c r="B863" s="2">
        <v>42.02</v>
      </c>
      <c r="C863" s="2">
        <v>42.389999000000003</v>
      </c>
      <c r="D863" s="2">
        <v>41.849997999999999</v>
      </c>
      <c r="E863" s="2">
        <v>42.029998999999997</v>
      </c>
      <c r="F863" s="2">
        <v>39.281967000000002</v>
      </c>
      <c r="G863" s="2" t="s">
        <v>867</v>
      </c>
    </row>
    <row r="864" spans="1:7">
      <c r="A864" s="5">
        <v>42643</v>
      </c>
      <c r="B864" s="2">
        <v>42.209999000000003</v>
      </c>
      <c r="C864" s="2">
        <v>42.5</v>
      </c>
      <c r="D864" s="2">
        <v>42.060001</v>
      </c>
      <c r="E864" s="2">
        <v>42.32</v>
      </c>
      <c r="F864" s="2">
        <v>39.553004999999999</v>
      </c>
      <c r="G864" s="2" t="s">
        <v>868</v>
      </c>
    </row>
    <row r="865" spans="1:7">
      <c r="A865" s="5">
        <v>42646</v>
      </c>
      <c r="B865" s="2">
        <v>42.310001</v>
      </c>
      <c r="C865" s="2">
        <v>42.310001</v>
      </c>
      <c r="D865" s="2">
        <v>41.889999000000003</v>
      </c>
      <c r="E865" s="2">
        <v>42.029998999999997</v>
      </c>
      <c r="F865" s="2">
        <v>39.281967000000002</v>
      </c>
      <c r="G865" s="2" t="s">
        <v>869</v>
      </c>
    </row>
    <row r="866" spans="1:7">
      <c r="A866" s="5">
        <v>42647</v>
      </c>
      <c r="B866" s="2">
        <v>42.34</v>
      </c>
      <c r="C866" s="2">
        <v>42.34</v>
      </c>
      <c r="D866" s="2">
        <v>41.779998999999997</v>
      </c>
      <c r="E866" s="2">
        <v>41.84</v>
      </c>
      <c r="F866" s="2">
        <v>39.104388999999998</v>
      </c>
      <c r="G866" s="2" t="s">
        <v>870</v>
      </c>
    </row>
    <row r="867" spans="1:7">
      <c r="A867" s="5">
        <v>42648</v>
      </c>
      <c r="B867" s="2">
        <v>41.93</v>
      </c>
      <c r="C867" s="2">
        <v>42.07</v>
      </c>
      <c r="D867" s="2">
        <v>41.669998</v>
      </c>
      <c r="E867" s="2">
        <v>41.810001</v>
      </c>
      <c r="F867" s="2">
        <v>39.076351000000003</v>
      </c>
      <c r="G867" s="2" t="s">
        <v>871</v>
      </c>
    </row>
    <row r="868" spans="1:7">
      <c r="A868" s="5">
        <v>42649</v>
      </c>
      <c r="B868" s="2">
        <v>41.68</v>
      </c>
      <c r="C868" s="2">
        <v>41.939999</v>
      </c>
      <c r="D868" s="2">
        <v>41.580002</v>
      </c>
      <c r="E868" s="2">
        <v>41.709999000000003</v>
      </c>
      <c r="F868" s="2">
        <v>38.982891000000002</v>
      </c>
      <c r="G868" s="2" t="s">
        <v>872</v>
      </c>
    </row>
    <row r="869" spans="1:7">
      <c r="A869" s="5">
        <v>42650</v>
      </c>
      <c r="B869" s="2">
        <v>41.830002</v>
      </c>
      <c r="C869" s="2">
        <v>41.939999</v>
      </c>
      <c r="D869" s="2">
        <v>41.57</v>
      </c>
      <c r="E869" s="2">
        <v>41.73</v>
      </c>
      <c r="F869" s="2">
        <v>39.001582999999997</v>
      </c>
      <c r="G869" s="2" t="s">
        <v>873</v>
      </c>
    </row>
    <row r="870" spans="1:7">
      <c r="A870" s="5">
        <v>42653</v>
      </c>
      <c r="B870" s="2">
        <v>41.919998</v>
      </c>
      <c r="C870" s="2">
        <v>41.990001999999997</v>
      </c>
      <c r="D870" s="2">
        <v>41.599997999999999</v>
      </c>
      <c r="E870" s="2">
        <v>41.73</v>
      </c>
      <c r="F870" s="2">
        <v>39.001582999999997</v>
      </c>
      <c r="G870" s="2" t="s">
        <v>874</v>
      </c>
    </row>
    <row r="871" spans="1:7">
      <c r="A871" s="5">
        <v>42654</v>
      </c>
      <c r="B871" s="2">
        <v>41.66</v>
      </c>
      <c r="C871" s="2">
        <v>41.700001</v>
      </c>
      <c r="D871" s="2">
        <v>41.400002000000001</v>
      </c>
      <c r="E871" s="2">
        <v>41.540000999999997</v>
      </c>
      <c r="F871" s="2">
        <v>38.824005</v>
      </c>
      <c r="G871" s="2" t="s">
        <v>875</v>
      </c>
    </row>
    <row r="872" spans="1:7">
      <c r="A872" s="5">
        <v>42655</v>
      </c>
      <c r="B872" s="2">
        <v>41.630001</v>
      </c>
      <c r="C872" s="2">
        <v>41.84</v>
      </c>
      <c r="D872" s="2">
        <v>41.5</v>
      </c>
      <c r="E872" s="2">
        <v>41.779998999999997</v>
      </c>
      <c r="F872" s="2">
        <v>39.048313</v>
      </c>
      <c r="G872" s="2" t="s">
        <v>876</v>
      </c>
    </row>
    <row r="873" spans="1:7">
      <c r="A873" s="5">
        <v>42656</v>
      </c>
      <c r="B873" s="2">
        <v>41.650002000000001</v>
      </c>
      <c r="C873" s="2">
        <v>41.889999000000003</v>
      </c>
      <c r="D873" s="2">
        <v>41.509998000000003</v>
      </c>
      <c r="E873" s="2">
        <v>41.759998000000003</v>
      </c>
      <c r="F873" s="2">
        <v>39.029620999999999</v>
      </c>
      <c r="G873" s="2" t="s">
        <v>877</v>
      </c>
    </row>
    <row r="874" spans="1:7">
      <c r="A874" s="5">
        <v>42657</v>
      </c>
      <c r="B874" s="2">
        <v>41.849997999999999</v>
      </c>
      <c r="C874" s="2">
        <v>41.91</v>
      </c>
      <c r="D874" s="2">
        <v>41.619999</v>
      </c>
      <c r="E874" s="2">
        <v>41.669998</v>
      </c>
      <c r="F874" s="2">
        <v>38.945503000000002</v>
      </c>
      <c r="G874" s="2" t="s">
        <v>878</v>
      </c>
    </row>
    <row r="875" spans="1:7">
      <c r="A875" s="5">
        <v>42660</v>
      </c>
      <c r="B875" s="2">
        <v>41.73</v>
      </c>
      <c r="C875" s="2">
        <v>41.860000999999997</v>
      </c>
      <c r="D875" s="2">
        <v>41.57</v>
      </c>
      <c r="E875" s="2">
        <v>41.599997999999999</v>
      </c>
      <c r="F875" s="2">
        <v>38.880080999999997</v>
      </c>
      <c r="G875" s="2" t="s">
        <v>879</v>
      </c>
    </row>
    <row r="876" spans="1:7">
      <c r="A876" s="5">
        <v>42661</v>
      </c>
      <c r="B876" s="2">
        <v>41.810001</v>
      </c>
      <c r="C876" s="2">
        <v>42</v>
      </c>
      <c r="D876" s="2">
        <v>41.73</v>
      </c>
      <c r="E876" s="2">
        <v>41.970001000000003</v>
      </c>
      <c r="F876" s="2">
        <v>39.225890999999997</v>
      </c>
      <c r="G876" s="2" t="s">
        <v>561</v>
      </c>
    </row>
    <row r="877" spans="1:7">
      <c r="A877" s="5">
        <v>42662</v>
      </c>
      <c r="B877" s="2">
        <v>41.93</v>
      </c>
      <c r="C877" s="2">
        <v>42.119999</v>
      </c>
      <c r="D877" s="2">
        <v>41.810001</v>
      </c>
      <c r="E877" s="2">
        <v>42.049999</v>
      </c>
      <c r="F877" s="2">
        <v>39.300663</v>
      </c>
      <c r="G877" s="2" t="s">
        <v>880</v>
      </c>
    </row>
    <row r="878" spans="1:7">
      <c r="A878" s="5">
        <v>42663</v>
      </c>
      <c r="B878" s="2">
        <v>41.970001000000003</v>
      </c>
      <c r="C878" s="2">
        <v>42.110000999999997</v>
      </c>
      <c r="D878" s="2">
        <v>41.889999000000003</v>
      </c>
      <c r="E878" s="2">
        <v>41.93</v>
      </c>
      <c r="F878" s="2">
        <v>39.188507000000001</v>
      </c>
      <c r="G878" s="2" t="s">
        <v>881</v>
      </c>
    </row>
    <row r="879" spans="1:7">
      <c r="A879" s="5">
        <v>42664</v>
      </c>
      <c r="B879" s="2">
        <v>41.849997999999999</v>
      </c>
      <c r="C879" s="2">
        <v>42.169998</v>
      </c>
      <c r="D879" s="2">
        <v>41.68</v>
      </c>
      <c r="E879" s="2">
        <v>42.130001</v>
      </c>
      <c r="F879" s="2">
        <v>39.375427000000002</v>
      </c>
      <c r="G879" s="2" t="s">
        <v>882</v>
      </c>
    </row>
    <row r="880" spans="1:7">
      <c r="A880" s="5">
        <v>42667</v>
      </c>
      <c r="B880" s="2">
        <v>42.32</v>
      </c>
      <c r="C880" s="2">
        <v>42.77</v>
      </c>
      <c r="D880" s="2">
        <v>42.25</v>
      </c>
      <c r="E880" s="2">
        <v>42.560001</v>
      </c>
      <c r="F880" s="2">
        <v>39.777312999999999</v>
      </c>
      <c r="G880" s="2" t="s">
        <v>883</v>
      </c>
    </row>
    <row r="881" spans="1:7">
      <c r="A881" s="5">
        <v>42668</v>
      </c>
      <c r="B881" s="2">
        <v>42.639999000000003</v>
      </c>
      <c r="C881" s="2">
        <v>42.880001</v>
      </c>
      <c r="D881" s="2">
        <v>42.43</v>
      </c>
      <c r="E881" s="2">
        <v>42.540000999999997</v>
      </c>
      <c r="F881" s="2">
        <v>39.758617000000001</v>
      </c>
      <c r="G881" s="2" t="s">
        <v>884</v>
      </c>
    </row>
    <row r="882" spans="1:7">
      <c r="A882" s="5">
        <v>42669</v>
      </c>
      <c r="B882" s="2">
        <v>43</v>
      </c>
      <c r="C882" s="2">
        <v>43.029998999999997</v>
      </c>
      <c r="D882" s="2">
        <v>42.41</v>
      </c>
      <c r="E882" s="2">
        <v>42.439999</v>
      </c>
      <c r="F882" s="2">
        <v>39.665157000000001</v>
      </c>
      <c r="G882" s="2" t="s">
        <v>885</v>
      </c>
    </row>
    <row r="883" spans="1:7">
      <c r="A883" s="5">
        <v>42670</v>
      </c>
      <c r="B883" s="2">
        <v>42.630001</v>
      </c>
      <c r="C883" s="2">
        <v>42.650002000000001</v>
      </c>
      <c r="D883" s="2">
        <v>41.900002000000001</v>
      </c>
      <c r="E883" s="2">
        <v>42.119999</v>
      </c>
      <c r="F883" s="2">
        <v>39.366081000000001</v>
      </c>
      <c r="G883" s="2" t="s">
        <v>886</v>
      </c>
    </row>
    <row r="884" spans="1:7">
      <c r="A884" s="5">
        <v>42671</v>
      </c>
      <c r="B884" s="2">
        <v>42.259998000000003</v>
      </c>
      <c r="C884" s="2">
        <v>42.470001000000003</v>
      </c>
      <c r="D884" s="2">
        <v>42.099997999999999</v>
      </c>
      <c r="E884" s="2">
        <v>42.23</v>
      </c>
      <c r="F884" s="2">
        <v>39.468887000000002</v>
      </c>
      <c r="G884" s="2" t="s">
        <v>887</v>
      </c>
    </row>
    <row r="885" spans="1:7">
      <c r="A885" s="5">
        <v>42674</v>
      </c>
      <c r="B885" s="2">
        <v>42.119999</v>
      </c>
      <c r="C885" s="2">
        <v>42.41</v>
      </c>
      <c r="D885" s="2">
        <v>42.119999</v>
      </c>
      <c r="E885" s="2">
        <v>42.400002000000001</v>
      </c>
      <c r="F885" s="2">
        <v>39.627777000000002</v>
      </c>
      <c r="G885" s="2" t="s">
        <v>888</v>
      </c>
    </row>
    <row r="886" spans="1:7">
      <c r="A886" s="5">
        <v>42675</v>
      </c>
      <c r="B886" s="2">
        <v>42.400002000000001</v>
      </c>
      <c r="C886" s="2">
        <v>42.43</v>
      </c>
      <c r="D886" s="2">
        <v>41.91</v>
      </c>
      <c r="E886" s="2">
        <v>42.119999</v>
      </c>
      <c r="F886" s="2">
        <v>39.366081000000001</v>
      </c>
      <c r="G886" s="2" t="s">
        <v>889</v>
      </c>
    </row>
    <row r="887" spans="1:7">
      <c r="A887" s="5">
        <v>42676</v>
      </c>
      <c r="B887" s="2">
        <v>42.099997999999999</v>
      </c>
      <c r="C887" s="2">
        <v>42.34</v>
      </c>
      <c r="D887" s="2">
        <v>42.009998000000003</v>
      </c>
      <c r="E887" s="2">
        <v>42.049999</v>
      </c>
      <c r="F887" s="2">
        <v>39.300663</v>
      </c>
      <c r="G887" s="2" t="s">
        <v>890</v>
      </c>
    </row>
    <row r="888" spans="1:7">
      <c r="A888" s="5">
        <v>42677</v>
      </c>
      <c r="B888" s="2">
        <v>42.220001000000003</v>
      </c>
      <c r="C888" s="2">
        <v>42.220001000000003</v>
      </c>
      <c r="D888" s="2">
        <v>41.959999000000003</v>
      </c>
      <c r="E888" s="2">
        <v>42.029998999999997</v>
      </c>
      <c r="F888" s="2">
        <v>39.281967000000002</v>
      </c>
      <c r="G888" s="2" t="s">
        <v>891</v>
      </c>
    </row>
    <row r="889" spans="1:7">
      <c r="A889" s="5">
        <v>42678</v>
      </c>
      <c r="B889" s="2">
        <v>41.849997999999999</v>
      </c>
      <c r="C889" s="2">
        <v>42.040000999999997</v>
      </c>
      <c r="D889" s="2">
        <v>41.689999</v>
      </c>
      <c r="E889" s="2">
        <v>41.689999</v>
      </c>
      <c r="F889" s="2">
        <v>38.964194999999997</v>
      </c>
      <c r="G889" s="2" t="s">
        <v>892</v>
      </c>
    </row>
    <row r="890" spans="1:7">
      <c r="A890" s="5">
        <v>42681</v>
      </c>
      <c r="B890" s="2">
        <v>42.040000999999997</v>
      </c>
      <c r="C890" s="2">
        <v>42.5</v>
      </c>
      <c r="D890" s="2">
        <v>42.040000999999997</v>
      </c>
      <c r="E890" s="2">
        <v>42.459999000000003</v>
      </c>
      <c r="F890" s="2">
        <v>39.683849000000002</v>
      </c>
      <c r="G890" s="2" t="s">
        <v>893</v>
      </c>
    </row>
    <row r="891" spans="1:7">
      <c r="A891" s="5">
        <v>42682</v>
      </c>
      <c r="B891" s="2">
        <v>42.369999</v>
      </c>
      <c r="C891" s="2">
        <v>42.98</v>
      </c>
      <c r="D891" s="2">
        <v>42.369999</v>
      </c>
      <c r="E891" s="2">
        <v>42.880001</v>
      </c>
      <c r="F891" s="2">
        <v>40.076388999999999</v>
      </c>
      <c r="G891" s="2" t="s">
        <v>894</v>
      </c>
    </row>
    <row r="892" spans="1:7">
      <c r="A892" s="5">
        <v>42683</v>
      </c>
      <c r="B892" s="2">
        <v>41.759998000000003</v>
      </c>
      <c r="C892" s="2">
        <v>42.32</v>
      </c>
      <c r="D892" s="2">
        <v>41.700001</v>
      </c>
      <c r="E892" s="2">
        <v>42.27</v>
      </c>
      <c r="F892" s="2">
        <v>39.506270999999998</v>
      </c>
      <c r="G892" s="2" t="s">
        <v>895</v>
      </c>
    </row>
    <row r="893" spans="1:7">
      <c r="A893" s="5">
        <v>42684</v>
      </c>
      <c r="B893" s="2">
        <v>41.860000999999997</v>
      </c>
      <c r="C893" s="2">
        <v>42.259998000000003</v>
      </c>
      <c r="D893" s="2">
        <v>40.849997999999999</v>
      </c>
      <c r="E893" s="2">
        <v>40.939999</v>
      </c>
      <c r="F893" s="2">
        <v>38.263229000000003</v>
      </c>
      <c r="G893" s="2" t="s">
        <v>896</v>
      </c>
    </row>
    <row r="894" spans="1:7">
      <c r="A894" s="5">
        <v>42685</v>
      </c>
      <c r="B894" s="2">
        <v>40.950001</v>
      </c>
      <c r="C894" s="2">
        <v>41.130001</v>
      </c>
      <c r="D894" s="2">
        <v>40.630001</v>
      </c>
      <c r="E894" s="2">
        <v>41.029998999999997</v>
      </c>
      <c r="F894" s="2">
        <v>38.347343000000002</v>
      </c>
      <c r="G894" s="2" t="s">
        <v>897</v>
      </c>
    </row>
    <row r="895" spans="1:7">
      <c r="A895" s="5">
        <v>42688</v>
      </c>
      <c r="B895" s="2">
        <v>41.130001</v>
      </c>
      <c r="C895" s="2">
        <v>41.419998</v>
      </c>
      <c r="D895" s="2">
        <v>40.849997999999999</v>
      </c>
      <c r="E895" s="2">
        <v>41.169998</v>
      </c>
      <c r="F895" s="2">
        <v>38.478191000000002</v>
      </c>
      <c r="G895" s="2" t="s">
        <v>898</v>
      </c>
    </row>
    <row r="896" spans="1:7">
      <c r="A896" s="5">
        <v>42689</v>
      </c>
      <c r="B896" s="2">
        <v>41.18</v>
      </c>
      <c r="C896" s="2">
        <v>41.52</v>
      </c>
      <c r="D896" s="2">
        <v>41.169998</v>
      </c>
      <c r="E896" s="2">
        <v>41.439999</v>
      </c>
      <c r="F896" s="2">
        <v>38.730541000000002</v>
      </c>
      <c r="G896" s="2" t="s">
        <v>899</v>
      </c>
    </row>
    <row r="897" spans="1:7">
      <c r="A897" s="5">
        <v>42690</v>
      </c>
      <c r="B897" s="2">
        <v>41.400002000000001</v>
      </c>
      <c r="C897" s="2">
        <v>41.650002000000001</v>
      </c>
      <c r="D897" s="2">
        <v>41.16</v>
      </c>
      <c r="E897" s="2">
        <v>41.259998000000003</v>
      </c>
      <c r="F897" s="2">
        <v>38.562308999999999</v>
      </c>
      <c r="G897" s="2" t="s">
        <v>900</v>
      </c>
    </row>
    <row r="898" spans="1:7">
      <c r="A898" s="5">
        <v>42691</v>
      </c>
      <c r="B898" s="2">
        <v>41.279998999999997</v>
      </c>
      <c r="C898" s="2">
        <v>41.299999</v>
      </c>
      <c r="D898" s="2">
        <v>41</v>
      </c>
      <c r="E898" s="2">
        <v>41.119999</v>
      </c>
      <c r="F898" s="2">
        <v>38.431465000000003</v>
      </c>
      <c r="G898" s="2" t="s">
        <v>901</v>
      </c>
    </row>
    <row r="899" spans="1:7">
      <c r="A899" s="5">
        <v>42692</v>
      </c>
      <c r="B899" s="2">
        <v>41.029998999999997</v>
      </c>
      <c r="C899" s="2">
        <v>41.200001</v>
      </c>
      <c r="D899" s="2">
        <v>40.900002000000001</v>
      </c>
      <c r="E899" s="2">
        <v>40.909999999999997</v>
      </c>
      <c r="F899" s="2">
        <v>38.235191</v>
      </c>
      <c r="G899" s="2" t="s">
        <v>902</v>
      </c>
    </row>
    <row r="900" spans="1:7">
      <c r="A900" s="5">
        <v>42695</v>
      </c>
      <c r="B900" s="2">
        <v>40.909999999999997</v>
      </c>
      <c r="C900" s="2">
        <v>41.360000999999997</v>
      </c>
      <c r="D900" s="2">
        <v>40.729999999999997</v>
      </c>
      <c r="E900" s="2">
        <v>41.360000999999997</v>
      </c>
      <c r="F900" s="2">
        <v>38.655777</v>
      </c>
      <c r="G900" s="2" t="s">
        <v>903</v>
      </c>
    </row>
    <row r="901" spans="1:7">
      <c r="A901" s="5">
        <v>42696</v>
      </c>
      <c r="B901" s="2">
        <v>41.450001</v>
      </c>
      <c r="C901" s="2">
        <v>41.700001</v>
      </c>
      <c r="D901" s="2">
        <v>41.240001999999997</v>
      </c>
      <c r="E901" s="2">
        <v>41.369999</v>
      </c>
      <c r="F901" s="2">
        <v>38.665118999999997</v>
      </c>
      <c r="G901" s="2" t="s">
        <v>904</v>
      </c>
    </row>
    <row r="902" spans="1:7">
      <c r="A902" s="5">
        <v>42697</v>
      </c>
      <c r="B902" s="2">
        <v>41.220001000000003</v>
      </c>
      <c r="C902" s="2">
        <v>41.310001</v>
      </c>
      <c r="D902" s="2">
        <v>41.029998999999997</v>
      </c>
      <c r="E902" s="2">
        <v>41.119999</v>
      </c>
      <c r="F902" s="2">
        <v>38.431465000000003</v>
      </c>
      <c r="G902" s="2" t="s">
        <v>905</v>
      </c>
    </row>
    <row r="903" spans="1:7">
      <c r="A903" s="5">
        <v>42699</v>
      </c>
      <c r="B903" s="2">
        <v>41.389999000000003</v>
      </c>
      <c r="C903" s="2">
        <v>41.580002</v>
      </c>
      <c r="D903" s="2">
        <v>41.240001999999997</v>
      </c>
      <c r="E903" s="2">
        <v>41.529998999999997</v>
      </c>
      <c r="F903" s="2">
        <v>38.814655000000002</v>
      </c>
      <c r="G903" s="2" t="s">
        <v>906</v>
      </c>
    </row>
    <row r="904" spans="1:7">
      <c r="A904" s="5">
        <v>42702</v>
      </c>
      <c r="B904" s="2">
        <v>41.509998000000003</v>
      </c>
      <c r="C904" s="2">
        <v>41.790000999999997</v>
      </c>
      <c r="D904" s="2">
        <v>41.27</v>
      </c>
      <c r="E904" s="2">
        <v>41.75</v>
      </c>
      <c r="F904" s="2">
        <v>39.020271000000001</v>
      </c>
      <c r="G904" s="2" t="s">
        <v>907</v>
      </c>
    </row>
    <row r="905" spans="1:7">
      <c r="A905" s="5">
        <v>42703</v>
      </c>
      <c r="B905" s="2">
        <v>41.52</v>
      </c>
      <c r="C905" s="2">
        <v>41.52</v>
      </c>
      <c r="D905" s="2">
        <v>41.139999000000003</v>
      </c>
      <c r="E905" s="2">
        <v>41.150002000000001</v>
      </c>
      <c r="F905" s="2">
        <v>38.784644999999998</v>
      </c>
      <c r="G905" s="2" t="s">
        <v>908</v>
      </c>
    </row>
    <row r="906" spans="1:7">
      <c r="A906" s="5">
        <v>42704</v>
      </c>
      <c r="B906" s="2">
        <v>41</v>
      </c>
      <c r="C906" s="2">
        <v>41.200001</v>
      </c>
      <c r="D906" s="2">
        <v>40.349997999999999</v>
      </c>
      <c r="E906" s="2">
        <v>40.349997999999999</v>
      </c>
      <c r="F906" s="2">
        <v>38.030624000000003</v>
      </c>
      <c r="G906" s="2" t="s">
        <v>909</v>
      </c>
    </row>
    <row r="907" spans="1:7">
      <c r="A907" s="5">
        <v>42705</v>
      </c>
      <c r="B907" s="2">
        <v>40.310001</v>
      </c>
      <c r="C907" s="2">
        <v>40.389999000000003</v>
      </c>
      <c r="D907" s="2">
        <v>39.880001</v>
      </c>
      <c r="E907" s="2">
        <v>40.169998</v>
      </c>
      <c r="F907" s="2">
        <v>37.860973000000001</v>
      </c>
      <c r="G907" s="2" t="s">
        <v>910</v>
      </c>
    </row>
    <row r="908" spans="1:7">
      <c r="A908" s="5">
        <v>42706</v>
      </c>
      <c r="B908" s="2">
        <v>40.299999</v>
      </c>
      <c r="C908" s="2">
        <v>40.490001999999997</v>
      </c>
      <c r="D908" s="2">
        <v>40.189999</v>
      </c>
      <c r="E908" s="2">
        <v>40.360000999999997</v>
      </c>
      <c r="F908" s="2">
        <v>38.040053999999998</v>
      </c>
      <c r="G908" s="2" t="s">
        <v>911</v>
      </c>
    </row>
    <row r="909" spans="1:7">
      <c r="A909" s="5">
        <v>42709</v>
      </c>
      <c r="B909" s="2">
        <v>40.340000000000003</v>
      </c>
      <c r="C909" s="2">
        <v>40.689999</v>
      </c>
      <c r="D909" s="2">
        <v>40.310001</v>
      </c>
      <c r="E909" s="2">
        <v>40.619999</v>
      </c>
      <c r="F909" s="2">
        <v>38.285107000000004</v>
      </c>
      <c r="G909" s="2" t="s">
        <v>912</v>
      </c>
    </row>
    <row r="910" spans="1:7">
      <c r="A910" s="5">
        <v>42710</v>
      </c>
      <c r="B910" s="2">
        <v>40.75</v>
      </c>
      <c r="C910" s="2">
        <v>40.770000000000003</v>
      </c>
      <c r="D910" s="2">
        <v>40.419998</v>
      </c>
      <c r="E910" s="2">
        <v>40.57</v>
      </c>
      <c r="F910" s="2">
        <v>38.237983999999997</v>
      </c>
      <c r="G910" s="2" t="s">
        <v>913</v>
      </c>
    </row>
    <row r="911" spans="1:7">
      <c r="A911" s="5">
        <v>42711</v>
      </c>
      <c r="B911" s="2">
        <v>40.540000999999997</v>
      </c>
      <c r="C911" s="2">
        <v>41.290000999999997</v>
      </c>
      <c r="D911" s="2">
        <v>40.509998000000003</v>
      </c>
      <c r="E911" s="2">
        <v>41.290000999999997</v>
      </c>
      <c r="F911" s="2">
        <v>38.916595000000001</v>
      </c>
      <c r="G911" s="2" t="s">
        <v>914</v>
      </c>
    </row>
    <row r="912" spans="1:7">
      <c r="A912" s="5">
        <v>42712</v>
      </c>
      <c r="B912" s="2">
        <v>41.07</v>
      </c>
      <c r="C912" s="2">
        <v>41.209999000000003</v>
      </c>
      <c r="D912" s="2">
        <v>40.849997999999999</v>
      </c>
      <c r="E912" s="2">
        <v>40.98</v>
      </c>
      <c r="F912" s="2">
        <v>38.624412999999997</v>
      </c>
      <c r="G912" s="2" t="s">
        <v>915</v>
      </c>
    </row>
    <row r="913" spans="1:7">
      <c r="A913" s="5">
        <v>42713</v>
      </c>
      <c r="B913" s="2">
        <v>41.5</v>
      </c>
      <c r="C913" s="2">
        <v>42.220001000000003</v>
      </c>
      <c r="D913" s="2">
        <v>41.290000999999997</v>
      </c>
      <c r="E913" s="2">
        <v>42</v>
      </c>
      <c r="F913" s="2">
        <v>39.585793000000002</v>
      </c>
      <c r="G913" s="2" t="s">
        <v>916</v>
      </c>
    </row>
    <row r="914" spans="1:7">
      <c r="A914" s="5">
        <v>42716</v>
      </c>
      <c r="B914" s="2">
        <v>42</v>
      </c>
      <c r="C914" s="2">
        <v>42.009998000000003</v>
      </c>
      <c r="D914" s="2">
        <v>41.720001000000003</v>
      </c>
      <c r="E914" s="2">
        <v>41.900002000000001</v>
      </c>
      <c r="F914" s="2">
        <v>39.491534999999999</v>
      </c>
      <c r="G914" s="2" t="s">
        <v>917</v>
      </c>
    </row>
    <row r="915" spans="1:7">
      <c r="A915" s="5">
        <v>42717</v>
      </c>
      <c r="B915" s="2">
        <v>41.720001000000003</v>
      </c>
      <c r="C915" s="2">
        <v>41.959999000000003</v>
      </c>
      <c r="D915" s="2">
        <v>41.540000999999997</v>
      </c>
      <c r="E915" s="2">
        <v>41.759998000000003</v>
      </c>
      <c r="F915" s="2">
        <v>39.359580999999999</v>
      </c>
      <c r="G915" s="2" t="s">
        <v>918</v>
      </c>
    </row>
    <row r="916" spans="1:7">
      <c r="A916" s="5">
        <v>42718</v>
      </c>
      <c r="B916" s="2">
        <v>41.889999000000003</v>
      </c>
      <c r="C916" s="2">
        <v>41.990001999999997</v>
      </c>
      <c r="D916" s="2">
        <v>41.060001</v>
      </c>
      <c r="E916" s="2">
        <v>41.209999000000003</v>
      </c>
      <c r="F916" s="2">
        <v>38.841194000000002</v>
      </c>
      <c r="G916" s="2" t="s">
        <v>919</v>
      </c>
    </row>
    <row r="917" spans="1:7">
      <c r="A917" s="5">
        <v>42719</v>
      </c>
      <c r="B917" s="2">
        <v>41.099997999999999</v>
      </c>
      <c r="C917" s="2">
        <v>41.810001</v>
      </c>
      <c r="D917" s="2">
        <v>41.099997999999999</v>
      </c>
      <c r="E917" s="2">
        <v>41.549999</v>
      </c>
      <c r="F917" s="2">
        <v>39.161648</v>
      </c>
      <c r="G917" s="2" t="s">
        <v>920</v>
      </c>
    </row>
    <row r="918" spans="1:7">
      <c r="A918" s="5">
        <v>42720</v>
      </c>
      <c r="B918" s="2">
        <v>41.610000999999997</v>
      </c>
      <c r="C918" s="2">
        <v>41.759998000000003</v>
      </c>
      <c r="D918" s="2">
        <v>41.48</v>
      </c>
      <c r="E918" s="2">
        <v>41.740001999999997</v>
      </c>
      <c r="F918" s="2">
        <v>39.340733</v>
      </c>
      <c r="G918" s="2" t="s">
        <v>921</v>
      </c>
    </row>
    <row r="919" spans="1:7">
      <c r="A919" s="5">
        <v>42723</v>
      </c>
      <c r="B919" s="2">
        <v>41.689999</v>
      </c>
      <c r="C919" s="2">
        <v>41.799999</v>
      </c>
      <c r="D919" s="2">
        <v>41.580002</v>
      </c>
      <c r="E919" s="2">
        <v>41.669998</v>
      </c>
      <c r="F919" s="2">
        <v>39.274754000000001</v>
      </c>
      <c r="G919" s="2" t="s">
        <v>922</v>
      </c>
    </row>
    <row r="920" spans="1:7">
      <c r="A920" s="5">
        <v>42724</v>
      </c>
      <c r="B920" s="2">
        <v>41.700001</v>
      </c>
      <c r="C920" s="2">
        <v>41.720001000000003</v>
      </c>
      <c r="D920" s="2">
        <v>41.439999</v>
      </c>
      <c r="E920" s="2">
        <v>41.66</v>
      </c>
      <c r="F920" s="2">
        <v>39.265324</v>
      </c>
      <c r="G920" s="2" t="s">
        <v>923</v>
      </c>
    </row>
    <row r="921" spans="1:7">
      <c r="A921" s="5">
        <v>42725</v>
      </c>
      <c r="B921" s="2">
        <v>41.599997999999999</v>
      </c>
      <c r="C921" s="2">
        <v>41.830002</v>
      </c>
      <c r="D921" s="2">
        <v>41.52</v>
      </c>
      <c r="E921" s="2">
        <v>41.57</v>
      </c>
      <c r="F921" s="2">
        <v>39.180508000000003</v>
      </c>
      <c r="G921" s="2" t="s">
        <v>924</v>
      </c>
    </row>
    <row r="922" spans="1:7">
      <c r="A922" s="5">
        <v>42726</v>
      </c>
      <c r="B922" s="2">
        <v>41.57</v>
      </c>
      <c r="C922" s="2">
        <v>41.619999</v>
      </c>
      <c r="D922" s="2">
        <v>41.080002</v>
      </c>
      <c r="E922" s="2">
        <v>41.549999</v>
      </c>
      <c r="F922" s="2">
        <v>39.161648</v>
      </c>
      <c r="G922" s="2" t="s">
        <v>925</v>
      </c>
    </row>
    <row r="923" spans="1:7">
      <c r="A923" s="5">
        <v>42727</v>
      </c>
      <c r="B923" s="2">
        <v>41.619999</v>
      </c>
      <c r="C923" s="2">
        <v>41.689999</v>
      </c>
      <c r="D923" s="2">
        <v>41.349997999999999</v>
      </c>
      <c r="E923" s="2">
        <v>41.599997999999999</v>
      </c>
      <c r="F923" s="2">
        <v>39.208778000000002</v>
      </c>
      <c r="G923" s="2" t="s">
        <v>926</v>
      </c>
    </row>
    <row r="924" spans="1:7">
      <c r="A924" s="5">
        <v>42731</v>
      </c>
      <c r="B924" s="2">
        <v>41.560001</v>
      </c>
      <c r="C924" s="2">
        <v>41.759998000000003</v>
      </c>
      <c r="D924" s="2">
        <v>41.540000999999997</v>
      </c>
      <c r="E924" s="2">
        <v>41.610000999999997</v>
      </c>
      <c r="F924" s="2">
        <v>39.218201000000001</v>
      </c>
      <c r="G924" s="2" t="s">
        <v>927</v>
      </c>
    </row>
    <row r="925" spans="1:7">
      <c r="A925" s="5">
        <v>42732</v>
      </c>
      <c r="B925" s="2">
        <v>41.490001999999997</v>
      </c>
      <c r="C925" s="2">
        <v>41.669998</v>
      </c>
      <c r="D925" s="2">
        <v>41.389999000000003</v>
      </c>
      <c r="E925" s="2">
        <v>41.389999000000003</v>
      </c>
      <c r="F925" s="2">
        <v>39.010845000000003</v>
      </c>
      <c r="G925" s="2" t="s">
        <v>928</v>
      </c>
    </row>
    <row r="926" spans="1:7">
      <c r="A926" s="5">
        <v>42733</v>
      </c>
      <c r="B926" s="2">
        <v>41.380001</v>
      </c>
      <c r="C926" s="2">
        <v>41.689999</v>
      </c>
      <c r="D926" s="2">
        <v>41.380001</v>
      </c>
      <c r="E926" s="2">
        <v>41.599997999999999</v>
      </c>
      <c r="F926" s="2">
        <v>39.208778000000002</v>
      </c>
      <c r="G926" s="2" t="s">
        <v>929</v>
      </c>
    </row>
    <row r="927" spans="1:7">
      <c r="A927" s="5">
        <v>42734</v>
      </c>
      <c r="B927" s="2">
        <v>41.689999</v>
      </c>
      <c r="C927" s="2">
        <v>41.84</v>
      </c>
      <c r="D927" s="2">
        <v>41.349997999999999</v>
      </c>
      <c r="E927" s="2">
        <v>41.459999000000003</v>
      </c>
      <c r="F927" s="2">
        <v>39.076819999999998</v>
      </c>
      <c r="G927" s="2" t="s">
        <v>930</v>
      </c>
    </row>
    <row r="928" spans="1:7">
      <c r="A928" s="5">
        <v>42738</v>
      </c>
      <c r="B928" s="2">
        <v>41.5</v>
      </c>
      <c r="C928" s="2">
        <v>41.810001</v>
      </c>
      <c r="D928" s="2">
        <v>41.279998999999997</v>
      </c>
      <c r="E928" s="2">
        <v>41.799999</v>
      </c>
      <c r="F928" s="2">
        <v>39.397281999999997</v>
      </c>
      <c r="G928" s="2" t="s">
        <v>931</v>
      </c>
    </row>
    <row r="929" spans="1:7">
      <c r="A929" s="5">
        <v>42739</v>
      </c>
      <c r="B929" s="2">
        <v>41.880001</v>
      </c>
      <c r="C929" s="2">
        <v>41.970001000000003</v>
      </c>
      <c r="D929" s="2">
        <v>41.59</v>
      </c>
      <c r="E929" s="2">
        <v>41.650002000000001</v>
      </c>
      <c r="F929" s="2">
        <v>39.255904999999998</v>
      </c>
      <c r="G929" s="2" t="s">
        <v>932</v>
      </c>
    </row>
    <row r="930" spans="1:7">
      <c r="A930" s="5">
        <v>42740</v>
      </c>
      <c r="B930" s="2">
        <v>41.66</v>
      </c>
      <c r="C930" s="2">
        <v>41.860000999999997</v>
      </c>
      <c r="D930" s="2">
        <v>41.529998999999997</v>
      </c>
      <c r="E930" s="2">
        <v>41.75</v>
      </c>
      <c r="F930" s="2">
        <v>39.350150999999997</v>
      </c>
      <c r="G930" s="2" t="s">
        <v>933</v>
      </c>
    </row>
    <row r="931" spans="1:7">
      <c r="A931" s="5">
        <v>42741</v>
      </c>
      <c r="B931" s="2">
        <v>41.700001</v>
      </c>
      <c r="C931" s="2">
        <v>41.810001</v>
      </c>
      <c r="D931" s="2">
        <v>41.540000999999997</v>
      </c>
      <c r="E931" s="2">
        <v>41.740001999999997</v>
      </c>
      <c r="F931" s="2">
        <v>39.340733</v>
      </c>
      <c r="G931" s="2" t="s">
        <v>934</v>
      </c>
    </row>
    <row r="932" spans="1:7">
      <c r="A932" s="5">
        <v>42744</v>
      </c>
      <c r="B932" s="2">
        <v>41.23</v>
      </c>
      <c r="C932" s="2">
        <v>41.580002</v>
      </c>
      <c r="D932" s="2">
        <v>41.209999000000003</v>
      </c>
      <c r="E932" s="2">
        <v>41.32</v>
      </c>
      <c r="F932" s="2">
        <v>38.944873999999999</v>
      </c>
      <c r="G932" s="2" t="s">
        <v>935</v>
      </c>
    </row>
    <row r="933" spans="1:7">
      <c r="A933" s="5">
        <v>42745</v>
      </c>
      <c r="B933" s="2">
        <v>41.439999</v>
      </c>
      <c r="C933" s="2">
        <v>41.439999</v>
      </c>
      <c r="D933" s="2">
        <v>40.860000999999997</v>
      </c>
      <c r="E933" s="2">
        <v>41.040000999999997</v>
      </c>
      <c r="F933" s="2">
        <v>38.680968999999997</v>
      </c>
      <c r="G933" s="2" t="s">
        <v>936</v>
      </c>
    </row>
    <row r="934" spans="1:7">
      <c r="A934" s="5">
        <v>42746</v>
      </c>
      <c r="B934" s="2">
        <v>40.849997999999999</v>
      </c>
      <c r="C934" s="2">
        <v>41.119999</v>
      </c>
      <c r="D934" s="2">
        <v>40.830002</v>
      </c>
      <c r="E934" s="2">
        <v>41.049999</v>
      </c>
      <c r="F934" s="2">
        <v>38.690395000000002</v>
      </c>
      <c r="G934" s="2" t="s">
        <v>937</v>
      </c>
    </row>
    <row r="935" spans="1:7">
      <c r="A935" s="5">
        <v>42747</v>
      </c>
      <c r="B935" s="2">
        <v>41.009998000000003</v>
      </c>
      <c r="C935" s="2">
        <v>41.040000999999997</v>
      </c>
      <c r="D935" s="2">
        <v>40.799999</v>
      </c>
      <c r="E935" s="2">
        <v>40.950001</v>
      </c>
      <c r="F935" s="2">
        <v>38.596142</v>
      </c>
      <c r="G935" s="2" t="s">
        <v>938</v>
      </c>
    </row>
    <row r="936" spans="1:7">
      <c r="A936" s="5">
        <v>42748</v>
      </c>
      <c r="B936" s="2">
        <v>41</v>
      </c>
      <c r="C936" s="2">
        <v>41.040000999999997</v>
      </c>
      <c r="D936" s="2">
        <v>40.689999</v>
      </c>
      <c r="E936" s="2">
        <v>40.880001</v>
      </c>
      <c r="F936" s="2">
        <v>38.530163000000002</v>
      </c>
      <c r="G936" s="2" t="s">
        <v>939</v>
      </c>
    </row>
    <row r="937" spans="1:7">
      <c r="A937" s="5">
        <v>42752</v>
      </c>
      <c r="B937" s="2">
        <v>40.840000000000003</v>
      </c>
      <c r="C937" s="2">
        <v>41.299999</v>
      </c>
      <c r="D937" s="2">
        <v>40.799999</v>
      </c>
      <c r="E937" s="2">
        <v>41.220001000000003</v>
      </c>
      <c r="F937" s="2">
        <v>38.850619999999999</v>
      </c>
      <c r="G937" s="2" t="s">
        <v>940</v>
      </c>
    </row>
    <row r="938" spans="1:7">
      <c r="A938" s="5">
        <v>42753</v>
      </c>
      <c r="B938" s="2">
        <v>41.25</v>
      </c>
      <c r="C938" s="2">
        <v>41.380001</v>
      </c>
      <c r="D938" s="2">
        <v>41.139999000000003</v>
      </c>
      <c r="E938" s="2">
        <v>41.290000999999997</v>
      </c>
      <c r="F938" s="2">
        <v>38.916595000000001</v>
      </c>
      <c r="G938" s="2" t="s">
        <v>941</v>
      </c>
    </row>
    <row r="939" spans="1:7">
      <c r="A939" s="5">
        <v>42754</v>
      </c>
      <c r="B939" s="2">
        <v>41.139999000000003</v>
      </c>
      <c r="C939" s="2">
        <v>41.290000999999997</v>
      </c>
      <c r="D939" s="2">
        <v>41.029998999999997</v>
      </c>
      <c r="E939" s="2">
        <v>41.139999000000003</v>
      </c>
      <c r="F939" s="2">
        <v>38.775215000000003</v>
      </c>
      <c r="G939" s="2" t="s">
        <v>942</v>
      </c>
    </row>
    <row r="940" spans="1:7">
      <c r="A940" s="5">
        <v>42755</v>
      </c>
      <c r="B940" s="2">
        <v>41.27</v>
      </c>
      <c r="C940" s="2">
        <v>41.439999</v>
      </c>
      <c r="D940" s="2">
        <v>41.130001</v>
      </c>
      <c r="E940" s="2">
        <v>41.32</v>
      </c>
      <c r="F940" s="2">
        <v>38.944873999999999</v>
      </c>
      <c r="G940" s="2" t="s">
        <v>943</v>
      </c>
    </row>
    <row r="941" spans="1:7">
      <c r="A941" s="5">
        <v>42758</v>
      </c>
      <c r="B941" s="2">
        <v>41.310001</v>
      </c>
      <c r="C941" s="2">
        <v>41.5</v>
      </c>
      <c r="D941" s="2">
        <v>41.209999000000003</v>
      </c>
      <c r="E941" s="2">
        <v>41.43</v>
      </c>
      <c r="F941" s="2">
        <v>39.048541999999998</v>
      </c>
      <c r="G941" s="2" t="s">
        <v>944</v>
      </c>
    </row>
    <row r="942" spans="1:7">
      <c r="A942" s="5">
        <v>42759</v>
      </c>
      <c r="B942" s="2">
        <v>41.470001000000003</v>
      </c>
      <c r="C942" s="2">
        <v>41.970001000000003</v>
      </c>
      <c r="D942" s="2">
        <v>41.470001000000003</v>
      </c>
      <c r="E942" s="2">
        <v>41.900002000000001</v>
      </c>
      <c r="F942" s="2">
        <v>39.491534999999999</v>
      </c>
      <c r="G942" s="2" t="s">
        <v>945</v>
      </c>
    </row>
    <row r="943" spans="1:7">
      <c r="A943" s="5">
        <v>42760</v>
      </c>
      <c r="B943" s="2">
        <v>41.939999</v>
      </c>
      <c r="C943" s="2">
        <v>42.25</v>
      </c>
      <c r="D943" s="2">
        <v>41.900002000000001</v>
      </c>
      <c r="E943" s="2">
        <v>42.119999</v>
      </c>
      <c r="F943" s="2">
        <v>39.698886999999999</v>
      </c>
      <c r="G943" s="2" t="s">
        <v>946</v>
      </c>
    </row>
    <row r="944" spans="1:7">
      <c r="A944" s="5">
        <v>42761</v>
      </c>
      <c r="B944" s="2">
        <v>42.029998999999997</v>
      </c>
      <c r="C944" s="2">
        <v>42.110000999999997</v>
      </c>
      <c r="D944" s="2">
        <v>41.790000999999997</v>
      </c>
      <c r="E944" s="2">
        <v>41.810001</v>
      </c>
      <c r="F944" s="2">
        <v>39.406708000000002</v>
      </c>
      <c r="G944" s="2" t="s">
        <v>947</v>
      </c>
    </row>
    <row r="945" spans="1:7">
      <c r="A945" s="5">
        <v>42762</v>
      </c>
      <c r="B945" s="2">
        <v>41.91</v>
      </c>
      <c r="C945" s="2">
        <v>41.950001</v>
      </c>
      <c r="D945" s="2">
        <v>41.419998</v>
      </c>
      <c r="E945" s="2">
        <v>41.450001</v>
      </c>
      <c r="F945" s="2">
        <v>39.067402000000001</v>
      </c>
      <c r="G945" s="2" t="s">
        <v>948</v>
      </c>
    </row>
    <row r="946" spans="1:7">
      <c r="A946" s="5">
        <v>42765</v>
      </c>
      <c r="B946" s="2">
        <v>41.299999</v>
      </c>
      <c r="C946" s="2">
        <v>41.48</v>
      </c>
      <c r="D946" s="2">
        <v>41.209999000000003</v>
      </c>
      <c r="E946" s="2">
        <v>41.380001</v>
      </c>
      <c r="F946" s="2">
        <v>39.001418999999999</v>
      </c>
      <c r="G946" s="2" t="s">
        <v>949</v>
      </c>
    </row>
    <row r="947" spans="1:7">
      <c r="A947" s="5">
        <v>42766</v>
      </c>
      <c r="B947" s="2">
        <v>41.389999000000003</v>
      </c>
      <c r="C947" s="2">
        <v>41.689999</v>
      </c>
      <c r="D947" s="2">
        <v>41.360000999999997</v>
      </c>
      <c r="E947" s="2">
        <v>41.57</v>
      </c>
      <c r="F947" s="2">
        <v>39.180508000000003</v>
      </c>
      <c r="G947" s="2" t="s">
        <v>950</v>
      </c>
    </row>
    <row r="948" spans="1:7">
      <c r="A948" s="5">
        <v>42767</v>
      </c>
      <c r="B948" s="2">
        <v>41.52</v>
      </c>
      <c r="C948" s="2">
        <v>41.66</v>
      </c>
      <c r="D948" s="2">
        <v>41.25</v>
      </c>
      <c r="E948" s="2">
        <v>41.259998000000003</v>
      </c>
      <c r="F948" s="2">
        <v>38.888317000000001</v>
      </c>
      <c r="G948" s="2" t="s">
        <v>951</v>
      </c>
    </row>
    <row r="949" spans="1:7">
      <c r="A949" s="5">
        <v>42768</v>
      </c>
      <c r="B949" s="2">
        <v>41.41</v>
      </c>
      <c r="C949" s="2">
        <v>41.490001999999997</v>
      </c>
      <c r="D949" s="2">
        <v>41.25</v>
      </c>
      <c r="E949" s="2">
        <v>41.400002000000001</v>
      </c>
      <c r="F949" s="2">
        <v>39.020274999999998</v>
      </c>
      <c r="G949" s="2" t="s">
        <v>952</v>
      </c>
    </row>
    <row r="950" spans="1:7">
      <c r="A950" s="5">
        <v>42769</v>
      </c>
      <c r="B950" s="2">
        <v>41.580002</v>
      </c>
      <c r="C950" s="2">
        <v>41.790000999999997</v>
      </c>
      <c r="D950" s="2">
        <v>41.459999000000003</v>
      </c>
      <c r="E950" s="2">
        <v>41.540000999999997</v>
      </c>
      <c r="F950" s="2">
        <v>39.152225000000001</v>
      </c>
      <c r="G950" s="2" t="s">
        <v>953</v>
      </c>
    </row>
    <row r="951" spans="1:7">
      <c r="A951" s="5">
        <v>42772</v>
      </c>
      <c r="B951" s="2">
        <v>41.529998999999997</v>
      </c>
      <c r="C951" s="2">
        <v>41.669998</v>
      </c>
      <c r="D951" s="2">
        <v>41.400002000000001</v>
      </c>
      <c r="E951" s="2">
        <v>41.560001</v>
      </c>
      <c r="F951" s="2">
        <v>39.171078000000001</v>
      </c>
      <c r="G951" s="2" t="s">
        <v>954</v>
      </c>
    </row>
    <row r="952" spans="1:7">
      <c r="A952" s="5">
        <v>42773</v>
      </c>
      <c r="B952" s="2">
        <v>41.700001</v>
      </c>
      <c r="C952" s="2">
        <v>41.98</v>
      </c>
      <c r="D952" s="2">
        <v>41.669998</v>
      </c>
      <c r="E952" s="2">
        <v>41.900002000000001</v>
      </c>
      <c r="F952" s="2">
        <v>39.491534999999999</v>
      </c>
      <c r="G952" s="2" t="s">
        <v>955</v>
      </c>
    </row>
    <row r="953" spans="1:7">
      <c r="A953" s="5">
        <v>42774</v>
      </c>
      <c r="B953" s="2">
        <v>41.91</v>
      </c>
      <c r="C953" s="2">
        <v>42.150002000000001</v>
      </c>
      <c r="D953" s="2">
        <v>41.84</v>
      </c>
      <c r="E953" s="2">
        <v>42.02</v>
      </c>
      <c r="F953" s="2">
        <v>39.604633</v>
      </c>
      <c r="G953" s="2" t="s">
        <v>956</v>
      </c>
    </row>
    <row r="954" spans="1:7">
      <c r="A954" s="5">
        <v>42775</v>
      </c>
      <c r="B954" s="2">
        <v>42.02</v>
      </c>
      <c r="C954" s="2">
        <v>42.02</v>
      </c>
      <c r="D954" s="2">
        <v>40.720001000000003</v>
      </c>
      <c r="E954" s="2">
        <v>41.25</v>
      </c>
      <c r="F954" s="2">
        <v>38.878898999999997</v>
      </c>
      <c r="G954" s="2" t="s">
        <v>957</v>
      </c>
    </row>
    <row r="955" spans="1:7">
      <c r="A955" s="5">
        <v>42776</v>
      </c>
      <c r="B955" s="2">
        <v>41.02</v>
      </c>
      <c r="C955" s="2">
        <v>41.200001</v>
      </c>
      <c r="D955" s="2">
        <v>40.549999</v>
      </c>
      <c r="E955" s="2">
        <v>40.580002</v>
      </c>
      <c r="F955" s="2">
        <v>38.247410000000002</v>
      </c>
      <c r="G955" s="2" t="s">
        <v>958</v>
      </c>
    </row>
    <row r="956" spans="1:7">
      <c r="A956" s="5">
        <v>42779</v>
      </c>
      <c r="B956" s="2">
        <v>40.770000000000003</v>
      </c>
      <c r="C956" s="2">
        <v>40.830002</v>
      </c>
      <c r="D956" s="2">
        <v>40.5</v>
      </c>
      <c r="E956" s="2">
        <v>40.619999</v>
      </c>
      <c r="F956" s="2">
        <v>38.285107000000004</v>
      </c>
      <c r="G956" s="2" t="s">
        <v>959</v>
      </c>
    </row>
    <row r="957" spans="1:7">
      <c r="A957" s="5">
        <v>42780</v>
      </c>
      <c r="B957" s="2">
        <v>40.380001</v>
      </c>
      <c r="C957" s="2">
        <v>40.599997999999999</v>
      </c>
      <c r="D957" s="2">
        <v>40.220001000000003</v>
      </c>
      <c r="E957" s="2">
        <v>40.529998999999997</v>
      </c>
      <c r="F957" s="2">
        <v>38.200274999999998</v>
      </c>
      <c r="G957" s="2" t="s">
        <v>960</v>
      </c>
    </row>
    <row r="958" spans="1:7">
      <c r="A958" s="5">
        <v>42781</v>
      </c>
      <c r="B958" s="2">
        <v>40.419998</v>
      </c>
      <c r="C958" s="2">
        <v>40.630001</v>
      </c>
      <c r="D958" s="2">
        <v>40.400002000000001</v>
      </c>
      <c r="E958" s="2">
        <v>40.439999</v>
      </c>
      <c r="F958" s="2">
        <v>38.115456000000002</v>
      </c>
      <c r="G958" s="2" t="s">
        <v>961</v>
      </c>
    </row>
    <row r="959" spans="1:7">
      <c r="A959" s="5">
        <v>42782</v>
      </c>
      <c r="B959" s="2">
        <v>40.549999</v>
      </c>
      <c r="C959" s="2">
        <v>41.279998999999997</v>
      </c>
      <c r="D959" s="2">
        <v>40.5</v>
      </c>
      <c r="E959" s="2">
        <v>41.200001</v>
      </c>
      <c r="F959" s="2">
        <v>38.831772000000001</v>
      </c>
      <c r="G959" s="2" t="s">
        <v>962</v>
      </c>
    </row>
    <row r="960" spans="1:7">
      <c r="A960" s="5">
        <v>42783</v>
      </c>
      <c r="B960" s="2">
        <v>41.130001</v>
      </c>
      <c r="C960" s="2">
        <v>41.360000999999997</v>
      </c>
      <c r="D960" s="2">
        <v>41.049999</v>
      </c>
      <c r="E960" s="2">
        <v>41.23</v>
      </c>
      <c r="F960" s="2">
        <v>38.860042999999997</v>
      </c>
      <c r="G960" s="2" t="s">
        <v>963</v>
      </c>
    </row>
    <row r="961" spans="1:7">
      <c r="A961" s="5">
        <v>42787</v>
      </c>
      <c r="B961" s="2">
        <v>41.200001</v>
      </c>
      <c r="C961" s="2">
        <v>41.5</v>
      </c>
      <c r="D961" s="2">
        <v>41.200001</v>
      </c>
      <c r="E961" s="2">
        <v>41.459999000000003</v>
      </c>
      <c r="F961" s="2">
        <v>39.076819999999998</v>
      </c>
      <c r="G961" s="2" t="s">
        <v>964</v>
      </c>
    </row>
    <row r="962" spans="1:7">
      <c r="A962" s="5">
        <v>42788</v>
      </c>
      <c r="B962" s="2">
        <v>41.509998000000003</v>
      </c>
      <c r="C962" s="2">
        <v>41.68</v>
      </c>
      <c r="D962" s="2">
        <v>41.400002000000001</v>
      </c>
      <c r="E962" s="2">
        <v>41.599997999999999</v>
      </c>
      <c r="F962" s="2">
        <v>39.208778000000002</v>
      </c>
      <c r="G962" s="2" t="s">
        <v>965</v>
      </c>
    </row>
    <row r="963" spans="1:7">
      <c r="A963" s="5">
        <v>42789</v>
      </c>
      <c r="B963" s="2">
        <v>41.669998</v>
      </c>
      <c r="C963" s="2">
        <v>42</v>
      </c>
      <c r="D963" s="2">
        <v>41.619999</v>
      </c>
      <c r="E963" s="2">
        <v>41.66</v>
      </c>
      <c r="F963" s="2">
        <v>39.265324</v>
      </c>
      <c r="G963" s="2" t="s">
        <v>966</v>
      </c>
    </row>
    <row r="964" spans="1:7">
      <c r="A964" s="5">
        <v>42790</v>
      </c>
      <c r="B964" s="2">
        <v>41.700001</v>
      </c>
      <c r="C964" s="2">
        <v>41.91</v>
      </c>
      <c r="D964" s="2">
        <v>41.599997999999999</v>
      </c>
      <c r="E964" s="2">
        <v>41.779998999999997</v>
      </c>
      <c r="F964" s="2">
        <v>39.378428999999997</v>
      </c>
      <c r="G964" s="2" t="s">
        <v>967</v>
      </c>
    </row>
    <row r="965" spans="1:7">
      <c r="A965" s="5">
        <v>42793</v>
      </c>
      <c r="B965" s="2">
        <v>41.75</v>
      </c>
      <c r="C965" s="2">
        <v>41.75</v>
      </c>
      <c r="D965" s="2">
        <v>41.59</v>
      </c>
      <c r="E965" s="2">
        <v>41.669998</v>
      </c>
      <c r="F965" s="2">
        <v>39.274754000000001</v>
      </c>
      <c r="G965" s="2" t="s">
        <v>968</v>
      </c>
    </row>
    <row r="966" spans="1:7">
      <c r="A966" s="5">
        <v>42794</v>
      </c>
      <c r="B966" s="2">
        <v>41.68</v>
      </c>
      <c r="C966" s="2">
        <v>42.07</v>
      </c>
      <c r="D966" s="2">
        <v>41.639999000000003</v>
      </c>
      <c r="E966" s="2">
        <v>41.959999000000003</v>
      </c>
      <c r="F966" s="2">
        <v>39.548084000000003</v>
      </c>
      <c r="G966" s="2" t="s">
        <v>969</v>
      </c>
    </row>
    <row r="967" spans="1:7">
      <c r="A967" s="5">
        <v>42795</v>
      </c>
      <c r="B967" s="2">
        <v>42.009998000000003</v>
      </c>
      <c r="C967" s="2">
        <v>42.349997999999999</v>
      </c>
      <c r="D967" s="2">
        <v>41.880001</v>
      </c>
      <c r="E967" s="2">
        <v>42.16</v>
      </c>
      <c r="F967" s="2">
        <v>39.736587999999998</v>
      </c>
      <c r="G967" s="2" t="s">
        <v>970</v>
      </c>
    </row>
    <row r="968" spans="1:7">
      <c r="A968" s="5">
        <v>42796</v>
      </c>
      <c r="B968" s="2">
        <v>42.080002</v>
      </c>
      <c r="C968" s="2">
        <v>42.560001</v>
      </c>
      <c r="D968" s="2">
        <v>42.07</v>
      </c>
      <c r="E968" s="2">
        <v>42.470001000000003</v>
      </c>
      <c r="F968" s="2">
        <v>40.028762999999998</v>
      </c>
      <c r="G968" s="2" t="s">
        <v>971</v>
      </c>
    </row>
    <row r="969" spans="1:7">
      <c r="A969" s="5">
        <v>42797</v>
      </c>
      <c r="B969" s="2">
        <v>42.470001000000003</v>
      </c>
      <c r="C969" s="2">
        <v>42.490001999999997</v>
      </c>
      <c r="D969" s="2">
        <v>42.25</v>
      </c>
      <c r="E969" s="2">
        <v>42.48</v>
      </c>
      <c r="F969" s="2">
        <v>40.038193</v>
      </c>
      <c r="G969" s="2" t="s">
        <v>972</v>
      </c>
    </row>
    <row r="970" spans="1:7">
      <c r="A970" s="5">
        <v>42800</v>
      </c>
      <c r="B970" s="2">
        <v>42.34</v>
      </c>
      <c r="C970" s="2">
        <v>42.43</v>
      </c>
      <c r="D970" s="2">
        <v>42.119999</v>
      </c>
      <c r="E970" s="2">
        <v>42.18</v>
      </c>
      <c r="F970" s="2">
        <v>39.755431999999999</v>
      </c>
      <c r="G970" s="2" t="s">
        <v>973</v>
      </c>
    </row>
    <row r="971" spans="1:7">
      <c r="A971" s="5">
        <v>42801</v>
      </c>
      <c r="B971" s="2">
        <v>42</v>
      </c>
      <c r="C971" s="2">
        <v>42.240001999999997</v>
      </c>
      <c r="D971" s="2">
        <v>41.950001</v>
      </c>
      <c r="E971" s="2">
        <v>41.990001999999997</v>
      </c>
      <c r="F971" s="2">
        <v>39.576358999999997</v>
      </c>
      <c r="G971" s="2" t="s">
        <v>974</v>
      </c>
    </row>
    <row r="972" spans="1:7">
      <c r="A972" s="5">
        <v>42802</v>
      </c>
      <c r="B972" s="2">
        <v>42</v>
      </c>
      <c r="C972" s="2">
        <v>42.029998999999997</v>
      </c>
      <c r="D972" s="2">
        <v>41.740001999999997</v>
      </c>
      <c r="E972" s="2">
        <v>41.990001999999997</v>
      </c>
      <c r="F972" s="2">
        <v>39.576358999999997</v>
      </c>
      <c r="G972" s="2" t="s">
        <v>975</v>
      </c>
    </row>
    <row r="973" spans="1:7">
      <c r="A973" s="5">
        <v>42803</v>
      </c>
      <c r="B973" s="2">
        <v>42.09</v>
      </c>
      <c r="C973" s="2">
        <v>42.110000999999997</v>
      </c>
      <c r="D973" s="2">
        <v>41.919998</v>
      </c>
      <c r="E973" s="2">
        <v>42.029998999999997</v>
      </c>
      <c r="F973" s="2">
        <v>39.614058999999997</v>
      </c>
      <c r="G973" s="2" t="s">
        <v>976</v>
      </c>
    </row>
    <row r="974" spans="1:7">
      <c r="A974" s="5">
        <v>42804</v>
      </c>
      <c r="B974" s="2">
        <v>42.23</v>
      </c>
      <c r="C974" s="2">
        <v>42.400002000000001</v>
      </c>
      <c r="D974" s="2">
        <v>42.150002000000001</v>
      </c>
      <c r="E974" s="2">
        <v>42.290000999999997</v>
      </c>
      <c r="F974" s="2">
        <v>39.859116</v>
      </c>
      <c r="G974" s="2" t="s">
        <v>977</v>
      </c>
    </row>
    <row r="975" spans="1:7">
      <c r="A975" s="5">
        <v>42807</v>
      </c>
      <c r="B975" s="2">
        <v>41.919998</v>
      </c>
      <c r="C975" s="2">
        <v>42.119999</v>
      </c>
      <c r="D975" s="2">
        <v>41.84</v>
      </c>
      <c r="E975" s="2">
        <v>42.029998999999997</v>
      </c>
      <c r="F975" s="2">
        <v>39.963706999999999</v>
      </c>
      <c r="G975" s="2" t="s">
        <v>978</v>
      </c>
    </row>
    <row r="976" spans="1:7">
      <c r="A976" s="5">
        <v>42808</v>
      </c>
      <c r="B976" s="2">
        <v>41.98</v>
      </c>
      <c r="C976" s="2">
        <v>42.099997999999999</v>
      </c>
      <c r="D976" s="2">
        <v>41.830002</v>
      </c>
      <c r="E976" s="2">
        <v>41.970001000000003</v>
      </c>
      <c r="F976" s="2">
        <v>39.906658</v>
      </c>
      <c r="G976" s="2" t="s">
        <v>979</v>
      </c>
    </row>
    <row r="977" spans="1:7">
      <c r="A977" s="5">
        <v>42809</v>
      </c>
      <c r="B977" s="2">
        <v>41.98</v>
      </c>
      <c r="C977" s="2">
        <v>42.279998999999997</v>
      </c>
      <c r="D977" s="2">
        <v>41.970001000000003</v>
      </c>
      <c r="E977" s="2">
        <v>42.119999</v>
      </c>
      <c r="F977" s="2">
        <v>40.049281999999998</v>
      </c>
      <c r="G977" s="2" t="s">
        <v>980</v>
      </c>
    </row>
    <row r="978" spans="1:7">
      <c r="A978" s="5">
        <v>42810</v>
      </c>
      <c r="B978" s="2">
        <v>42.029998999999997</v>
      </c>
      <c r="C978" s="2">
        <v>42.389999000000003</v>
      </c>
      <c r="D978" s="2">
        <v>41.900002000000001</v>
      </c>
      <c r="E978" s="2">
        <v>42.25</v>
      </c>
      <c r="F978" s="2">
        <v>40.172893999999999</v>
      </c>
      <c r="G978" s="2" t="s">
        <v>981</v>
      </c>
    </row>
    <row r="979" spans="1:7">
      <c r="A979" s="5">
        <v>42811</v>
      </c>
      <c r="B979" s="2">
        <v>42.279998999999997</v>
      </c>
      <c r="C979" s="2">
        <v>42.349997999999999</v>
      </c>
      <c r="D979" s="2">
        <v>42.009998000000003</v>
      </c>
      <c r="E979" s="2">
        <v>42.029998999999997</v>
      </c>
      <c r="F979" s="2">
        <v>39.963706999999999</v>
      </c>
      <c r="G979" s="2" t="s">
        <v>982</v>
      </c>
    </row>
    <row r="980" spans="1:7">
      <c r="A980" s="5">
        <v>42814</v>
      </c>
      <c r="B980" s="2">
        <v>42.099997999999999</v>
      </c>
      <c r="C980" s="2">
        <v>42.34</v>
      </c>
      <c r="D980" s="2">
        <v>42.07</v>
      </c>
      <c r="E980" s="2">
        <v>42.18</v>
      </c>
      <c r="F980" s="2">
        <v>40.106330999999997</v>
      </c>
      <c r="G980" s="2" t="s">
        <v>983</v>
      </c>
    </row>
    <row r="981" spans="1:7">
      <c r="A981" s="5">
        <v>42815</v>
      </c>
      <c r="B981" s="2">
        <v>42.310001</v>
      </c>
      <c r="C981" s="2">
        <v>42.630001</v>
      </c>
      <c r="D981" s="2">
        <v>42.209999000000003</v>
      </c>
      <c r="E981" s="2">
        <v>42.5</v>
      </c>
      <c r="F981" s="2">
        <v>40.410598999999998</v>
      </c>
      <c r="G981" s="2" t="s">
        <v>984</v>
      </c>
    </row>
    <row r="982" spans="1:7">
      <c r="A982" s="5">
        <v>42816</v>
      </c>
      <c r="B982" s="2">
        <v>42.560001</v>
      </c>
      <c r="C982" s="2">
        <v>42.700001</v>
      </c>
      <c r="D982" s="2">
        <v>42.25</v>
      </c>
      <c r="E982" s="2">
        <v>42.380001</v>
      </c>
      <c r="F982" s="2">
        <v>40.296500999999999</v>
      </c>
      <c r="G982" s="2" t="s">
        <v>985</v>
      </c>
    </row>
    <row r="983" spans="1:7">
      <c r="A983" s="5">
        <v>42817</v>
      </c>
      <c r="B983" s="2">
        <v>42.209999000000003</v>
      </c>
      <c r="C983" s="2">
        <v>42.389999000000003</v>
      </c>
      <c r="D983" s="2">
        <v>42.060001</v>
      </c>
      <c r="E983" s="2">
        <v>42.169998</v>
      </c>
      <c r="F983" s="2">
        <v>40.096820999999998</v>
      </c>
      <c r="G983" s="2" t="s">
        <v>986</v>
      </c>
    </row>
    <row r="984" spans="1:7">
      <c r="A984" s="5">
        <v>42818</v>
      </c>
      <c r="B984" s="2">
        <v>42.23</v>
      </c>
      <c r="C984" s="2">
        <v>42.25</v>
      </c>
      <c r="D984" s="2">
        <v>41.91</v>
      </c>
      <c r="E984" s="2">
        <v>42.119999</v>
      </c>
      <c r="F984" s="2">
        <v>40.049281999999998</v>
      </c>
      <c r="G984" s="2" t="s">
        <v>987</v>
      </c>
    </row>
    <row r="985" spans="1:7">
      <c r="A985" s="5">
        <v>42821</v>
      </c>
      <c r="B985" s="2">
        <v>42.110000999999997</v>
      </c>
      <c r="C985" s="2">
        <v>42.34</v>
      </c>
      <c r="D985" s="2">
        <v>42.049999</v>
      </c>
      <c r="E985" s="2">
        <v>42.32</v>
      </c>
      <c r="F985" s="2">
        <v>40.239449</v>
      </c>
      <c r="G985" s="2" t="s">
        <v>988</v>
      </c>
    </row>
    <row r="986" spans="1:7">
      <c r="A986" s="5">
        <v>42822</v>
      </c>
      <c r="B986" s="2">
        <v>42.240001999999997</v>
      </c>
      <c r="C986" s="2">
        <v>42.560001</v>
      </c>
      <c r="D986" s="2">
        <v>42.240001999999997</v>
      </c>
      <c r="E986" s="2">
        <v>42.43</v>
      </c>
      <c r="F986" s="2">
        <v>40.34404</v>
      </c>
      <c r="G986" s="2" t="s">
        <v>989</v>
      </c>
    </row>
    <row r="987" spans="1:7">
      <c r="A987" s="5">
        <v>42823</v>
      </c>
      <c r="B987" s="2">
        <v>42.509998000000003</v>
      </c>
      <c r="C987" s="2">
        <v>42.529998999999997</v>
      </c>
      <c r="D987" s="2">
        <v>42.290000999999997</v>
      </c>
      <c r="E987" s="2">
        <v>42.419998</v>
      </c>
      <c r="F987" s="2">
        <v>40.334525999999997</v>
      </c>
      <c r="G987" s="2" t="s">
        <v>990</v>
      </c>
    </row>
    <row r="988" spans="1:7">
      <c r="A988" s="5">
        <v>42824</v>
      </c>
      <c r="B988" s="2">
        <v>42.349997999999999</v>
      </c>
      <c r="C988" s="2">
        <v>42.619999</v>
      </c>
      <c r="D988" s="2">
        <v>42.259998000000003</v>
      </c>
      <c r="E988" s="2">
        <v>42.599997999999999</v>
      </c>
      <c r="F988" s="2">
        <v>40.505684000000002</v>
      </c>
      <c r="G988" s="2" t="s">
        <v>991</v>
      </c>
    </row>
    <row r="989" spans="1:7">
      <c r="A989" s="5">
        <v>42825</v>
      </c>
      <c r="B989" s="2">
        <v>42.549999</v>
      </c>
      <c r="C989" s="2">
        <v>42.650002000000001</v>
      </c>
      <c r="D989" s="2">
        <v>42.43</v>
      </c>
      <c r="E989" s="2">
        <v>42.439999</v>
      </c>
      <c r="F989" s="2">
        <v>40.353549999999998</v>
      </c>
      <c r="G989" s="2" t="s">
        <v>992</v>
      </c>
    </row>
    <row r="990" spans="1:7">
      <c r="A990" s="5">
        <v>42828</v>
      </c>
      <c r="B990" s="2">
        <v>42.580002</v>
      </c>
      <c r="C990" s="2">
        <v>42.630001</v>
      </c>
      <c r="D990" s="2">
        <v>42.27</v>
      </c>
      <c r="E990" s="2">
        <v>42.41</v>
      </c>
      <c r="F990" s="2">
        <v>40.325031000000003</v>
      </c>
      <c r="G990" s="2" t="s">
        <v>993</v>
      </c>
    </row>
    <row r="991" spans="1:7">
      <c r="A991" s="5">
        <v>42829</v>
      </c>
      <c r="B991" s="2">
        <v>42.509998000000003</v>
      </c>
      <c r="C991" s="2">
        <v>42.689999</v>
      </c>
      <c r="D991" s="2">
        <v>42.369999</v>
      </c>
      <c r="E991" s="2">
        <v>42.68</v>
      </c>
      <c r="F991" s="2">
        <v>40.581752999999999</v>
      </c>
      <c r="G991" s="2" t="s">
        <v>994</v>
      </c>
    </row>
    <row r="992" spans="1:7">
      <c r="A992" s="5">
        <v>42830</v>
      </c>
      <c r="B992" s="2">
        <v>42.650002000000001</v>
      </c>
      <c r="C992" s="2">
        <v>42.860000999999997</v>
      </c>
      <c r="D992" s="2">
        <v>42.529998999999997</v>
      </c>
      <c r="E992" s="2">
        <v>42.57</v>
      </c>
      <c r="F992" s="2">
        <v>40.477158000000003</v>
      </c>
      <c r="G992" s="2" t="s">
        <v>995</v>
      </c>
    </row>
    <row r="993" spans="1:7">
      <c r="A993" s="5">
        <v>42831</v>
      </c>
      <c r="B993" s="2">
        <v>42.580002</v>
      </c>
      <c r="C993" s="2">
        <v>42.759998000000003</v>
      </c>
      <c r="D993" s="2">
        <v>42.470001000000003</v>
      </c>
      <c r="E993" s="2">
        <v>42.669998</v>
      </c>
      <c r="F993" s="2">
        <v>40.572239000000003</v>
      </c>
      <c r="G993" s="2" t="s">
        <v>996</v>
      </c>
    </row>
    <row r="994" spans="1:7">
      <c r="A994" s="5">
        <v>42832</v>
      </c>
      <c r="B994" s="2">
        <v>42.639999000000003</v>
      </c>
      <c r="C994" s="2">
        <v>42.740001999999997</v>
      </c>
      <c r="D994" s="2">
        <v>42.509998000000003</v>
      </c>
      <c r="E994" s="2">
        <v>42.610000999999997</v>
      </c>
      <c r="F994" s="2">
        <v>40.515197999999998</v>
      </c>
      <c r="G994" s="2" t="s">
        <v>997</v>
      </c>
    </row>
    <row r="995" spans="1:7">
      <c r="A995" s="5">
        <v>42835</v>
      </c>
      <c r="B995" s="2">
        <v>42.73</v>
      </c>
      <c r="C995" s="2">
        <v>42.799999</v>
      </c>
      <c r="D995" s="2">
        <v>42.560001</v>
      </c>
      <c r="E995" s="2">
        <v>42.689999</v>
      </c>
      <c r="F995" s="2">
        <v>40.591259000000001</v>
      </c>
      <c r="G995" s="2" t="s">
        <v>998</v>
      </c>
    </row>
    <row r="996" spans="1:7">
      <c r="A996" s="5">
        <v>42836</v>
      </c>
      <c r="B996" s="2">
        <v>42.68</v>
      </c>
      <c r="C996" s="2">
        <v>42.75</v>
      </c>
      <c r="D996" s="2">
        <v>42.52</v>
      </c>
      <c r="E996" s="2">
        <v>42.66</v>
      </c>
      <c r="F996" s="2">
        <v>40.562736999999998</v>
      </c>
      <c r="G996" s="2" t="s">
        <v>999</v>
      </c>
    </row>
    <row r="997" spans="1:7">
      <c r="A997" s="5">
        <v>42837</v>
      </c>
      <c r="B997" s="2">
        <v>42.540000999999997</v>
      </c>
      <c r="C997" s="2">
        <v>42.990001999999997</v>
      </c>
      <c r="D997" s="2">
        <v>42.509998000000003</v>
      </c>
      <c r="E997" s="2">
        <v>42.939999</v>
      </c>
      <c r="F997" s="2">
        <v>40.828963999999999</v>
      </c>
      <c r="G997" s="2" t="s">
        <v>1000</v>
      </c>
    </row>
    <row r="998" spans="1:7">
      <c r="A998" s="5">
        <v>42838</v>
      </c>
      <c r="B998" s="2">
        <v>42.869999</v>
      </c>
      <c r="C998" s="2">
        <v>43.080002</v>
      </c>
      <c r="D998" s="2">
        <v>42.779998999999997</v>
      </c>
      <c r="E998" s="2">
        <v>42.790000999999997</v>
      </c>
      <c r="F998" s="2">
        <v>40.686340000000001</v>
      </c>
      <c r="G998" s="2" t="s">
        <v>1001</v>
      </c>
    </row>
    <row r="999" spans="1:7">
      <c r="A999" s="5">
        <v>42842</v>
      </c>
      <c r="B999" s="2">
        <v>42.790000999999997</v>
      </c>
      <c r="C999" s="2">
        <v>43.07</v>
      </c>
      <c r="D999" s="2">
        <v>42.779998999999997</v>
      </c>
      <c r="E999" s="2">
        <v>43.07</v>
      </c>
      <c r="F999" s="2">
        <v>40.952579</v>
      </c>
      <c r="G999" s="2" t="s">
        <v>1002</v>
      </c>
    </row>
    <row r="1000" spans="1:7">
      <c r="A1000" s="5">
        <v>42843</v>
      </c>
      <c r="B1000" s="2">
        <v>43.110000999999997</v>
      </c>
      <c r="C1000" s="2">
        <v>43.59</v>
      </c>
      <c r="D1000" s="2">
        <v>43.09</v>
      </c>
      <c r="E1000" s="2">
        <v>43.48</v>
      </c>
      <c r="F1000" s="2">
        <v>41.342419</v>
      </c>
      <c r="G1000" s="2" t="s">
        <v>1003</v>
      </c>
    </row>
    <row r="1001" spans="1:7">
      <c r="A1001" s="5">
        <v>42844</v>
      </c>
      <c r="B1001" s="2">
        <v>43.740001999999997</v>
      </c>
      <c r="C1001" s="2">
        <v>43.790000999999997</v>
      </c>
      <c r="D1001" s="2">
        <v>43.189999</v>
      </c>
      <c r="E1001" s="2">
        <v>43.23</v>
      </c>
      <c r="F1001" s="2">
        <v>41.104709999999997</v>
      </c>
      <c r="G1001" s="2" t="s">
        <v>1004</v>
      </c>
    </row>
    <row r="1002" spans="1:7">
      <c r="A1002" s="5">
        <v>42845</v>
      </c>
      <c r="B1002" s="2">
        <v>43.200001</v>
      </c>
      <c r="C1002" s="2">
        <v>43.299999</v>
      </c>
      <c r="D1002" s="2">
        <v>43.049999</v>
      </c>
      <c r="E1002" s="2">
        <v>43.09</v>
      </c>
      <c r="F1002" s="2">
        <v>40.971595999999998</v>
      </c>
      <c r="G1002" s="2" t="s">
        <v>1005</v>
      </c>
    </row>
    <row r="1003" spans="1:7">
      <c r="A1003" s="5">
        <v>42846</v>
      </c>
      <c r="B1003" s="2">
        <v>42.98</v>
      </c>
      <c r="C1003" s="2">
        <v>43.099997999999999</v>
      </c>
      <c r="D1003" s="2">
        <v>42.889999000000003</v>
      </c>
      <c r="E1003" s="2">
        <v>43.07</v>
      </c>
      <c r="F1003" s="2">
        <v>40.952579</v>
      </c>
      <c r="G1003" s="2" t="s">
        <v>1006</v>
      </c>
    </row>
    <row r="1004" spans="1:7">
      <c r="A1004" s="5">
        <v>42849</v>
      </c>
      <c r="B1004" s="2">
        <v>43.240001999999997</v>
      </c>
      <c r="C1004" s="2">
        <v>43.43</v>
      </c>
      <c r="D1004" s="2">
        <v>43.150002000000001</v>
      </c>
      <c r="E1004" s="2">
        <v>43.279998999999997</v>
      </c>
      <c r="F1004" s="2">
        <v>41.152248</v>
      </c>
      <c r="G1004" s="2" t="s">
        <v>1007</v>
      </c>
    </row>
    <row r="1005" spans="1:7">
      <c r="A1005" s="5">
        <v>42850</v>
      </c>
      <c r="B1005" s="2">
        <v>42.849997999999999</v>
      </c>
      <c r="C1005" s="2">
        <v>43.43</v>
      </c>
      <c r="D1005" s="2">
        <v>42.82</v>
      </c>
      <c r="E1005" s="2">
        <v>43.110000999999997</v>
      </c>
      <c r="F1005" s="2">
        <v>40.990611999999999</v>
      </c>
      <c r="G1005" s="2" t="s">
        <v>1008</v>
      </c>
    </row>
    <row r="1006" spans="1:7">
      <c r="A1006" s="5">
        <v>42851</v>
      </c>
      <c r="B1006" s="2">
        <v>43.060001</v>
      </c>
      <c r="C1006" s="2">
        <v>43.43</v>
      </c>
      <c r="D1006" s="2">
        <v>42.98</v>
      </c>
      <c r="E1006" s="2">
        <v>43.240001999999997</v>
      </c>
      <c r="F1006" s="2">
        <v>41.114220000000003</v>
      </c>
      <c r="G1006" s="2" t="s">
        <v>1009</v>
      </c>
    </row>
    <row r="1007" spans="1:7">
      <c r="A1007" s="5">
        <v>42852</v>
      </c>
      <c r="B1007" s="2">
        <v>43.169998</v>
      </c>
      <c r="C1007" s="2">
        <v>43.279998999999997</v>
      </c>
      <c r="D1007" s="2">
        <v>42.919998</v>
      </c>
      <c r="E1007" s="2">
        <v>43.009998000000003</v>
      </c>
      <c r="F1007" s="2">
        <v>40.895527000000001</v>
      </c>
      <c r="G1007" s="2" t="s">
        <v>1010</v>
      </c>
    </row>
    <row r="1008" spans="1:7">
      <c r="A1008" s="5">
        <v>42853</v>
      </c>
      <c r="B1008" s="2">
        <v>42.959999000000003</v>
      </c>
      <c r="C1008" s="2">
        <v>43.200001</v>
      </c>
      <c r="D1008" s="2">
        <v>42.849997999999999</v>
      </c>
      <c r="E1008" s="2">
        <v>43.150002000000001</v>
      </c>
      <c r="F1008" s="2">
        <v>41.028644999999997</v>
      </c>
      <c r="G1008" s="2" t="s">
        <v>1011</v>
      </c>
    </row>
    <row r="1009" spans="1:7">
      <c r="A1009" s="5">
        <v>42856</v>
      </c>
      <c r="B1009" s="2">
        <v>43.150002000000001</v>
      </c>
      <c r="C1009" s="2">
        <v>43.5</v>
      </c>
      <c r="D1009" s="2">
        <v>43.099997999999999</v>
      </c>
      <c r="E1009" s="2">
        <v>43.220001000000003</v>
      </c>
      <c r="F1009" s="2">
        <v>41.095207000000002</v>
      </c>
      <c r="G1009" s="2" t="s">
        <v>1012</v>
      </c>
    </row>
    <row r="1010" spans="1:7">
      <c r="A1010" s="5">
        <v>42857</v>
      </c>
      <c r="B1010" s="2">
        <v>43.220001000000003</v>
      </c>
      <c r="C1010" s="2">
        <v>43.439999</v>
      </c>
      <c r="D1010" s="2">
        <v>43.16</v>
      </c>
      <c r="E1010" s="2">
        <v>43.389999000000003</v>
      </c>
      <c r="F1010" s="2">
        <v>41.256847</v>
      </c>
      <c r="G1010" s="2" t="s">
        <v>1013</v>
      </c>
    </row>
    <row r="1011" spans="1:7">
      <c r="A1011" s="5">
        <v>42858</v>
      </c>
      <c r="B1011" s="2">
        <v>43.330002</v>
      </c>
      <c r="C1011" s="2">
        <v>43.490001999999997</v>
      </c>
      <c r="D1011" s="2">
        <v>43.150002000000001</v>
      </c>
      <c r="E1011" s="2">
        <v>43.32</v>
      </c>
      <c r="F1011" s="2">
        <v>41.190285000000003</v>
      </c>
      <c r="G1011" s="2" t="s">
        <v>1014</v>
      </c>
    </row>
    <row r="1012" spans="1:7">
      <c r="A1012" s="5">
        <v>42859</v>
      </c>
      <c r="B1012" s="2">
        <v>43.419998</v>
      </c>
      <c r="C1012" s="2">
        <v>43.810001</v>
      </c>
      <c r="D1012" s="2">
        <v>43.400002000000001</v>
      </c>
      <c r="E1012" s="2">
        <v>43.66</v>
      </c>
      <c r="F1012" s="2">
        <v>41.513573000000001</v>
      </c>
      <c r="G1012" s="2" t="s">
        <v>1015</v>
      </c>
    </row>
    <row r="1013" spans="1:7">
      <c r="A1013" s="5">
        <v>42860</v>
      </c>
      <c r="B1013" s="2">
        <v>43.790000999999997</v>
      </c>
      <c r="C1013" s="2">
        <v>43.84</v>
      </c>
      <c r="D1013" s="2">
        <v>43.560001</v>
      </c>
      <c r="E1013" s="2">
        <v>43.689999</v>
      </c>
      <c r="F1013" s="2">
        <v>41.542099</v>
      </c>
      <c r="G1013" s="2" t="s">
        <v>1016</v>
      </c>
    </row>
    <row r="1014" spans="1:7">
      <c r="A1014" s="5">
        <v>42863</v>
      </c>
      <c r="B1014" s="2">
        <v>43.59</v>
      </c>
      <c r="C1014" s="2">
        <v>43.91</v>
      </c>
      <c r="D1014" s="2">
        <v>43.540000999999997</v>
      </c>
      <c r="E1014" s="2">
        <v>43.889999000000003</v>
      </c>
      <c r="F1014" s="2">
        <v>41.732264999999998</v>
      </c>
      <c r="G1014" s="2" t="s">
        <v>1017</v>
      </c>
    </row>
    <row r="1015" spans="1:7">
      <c r="A1015" s="5">
        <v>42864</v>
      </c>
      <c r="B1015" s="2">
        <v>43.889999000000003</v>
      </c>
      <c r="C1015" s="2">
        <v>43.889999000000003</v>
      </c>
      <c r="D1015" s="2">
        <v>43.380001</v>
      </c>
      <c r="E1015" s="2">
        <v>43.509998000000003</v>
      </c>
      <c r="F1015" s="2">
        <v>41.370949000000003</v>
      </c>
      <c r="G1015" s="2" t="s">
        <v>1018</v>
      </c>
    </row>
    <row r="1016" spans="1:7">
      <c r="A1016" s="5">
        <v>42865</v>
      </c>
      <c r="B1016" s="2">
        <v>43.48</v>
      </c>
      <c r="C1016" s="2">
        <v>43.619999</v>
      </c>
      <c r="D1016" s="2">
        <v>43.360000999999997</v>
      </c>
      <c r="E1016" s="2">
        <v>43.57</v>
      </c>
      <c r="F1016" s="2">
        <v>41.427998000000002</v>
      </c>
      <c r="G1016" s="2" t="s">
        <v>1019</v>
      </c>
    </row>
    <row r="1017" spans="1:7">
      <c r="A1017" s="5">
        <v>42866</v>
      </c>
      <c r="B1017" s="2">
        <v>43.490001999999997</v>
      </c>
      <c r="C1017" s="2">
        <v>43.68</v>
      </c>
      <c r="D1017" s="2">
        <v>43.43</v>
      </c>
      <c r="E1017" s="2">
        <v>43.669998</v>
      </c>
      <c r="F1017" s="2">
        <v>41.523079000000003</v>
      </c>
      <c r="G1017" s="2" t="s">
        <v>1020</v>
      </c>
    </row>
    <row r="1018" spans="1:7">
      <c r="A1018" s="5">
        <v>42867</v>
      </c>
      <c r="B1018" s="2">
        <v>43.639999000000003</v>
      </c>
      <c r="C1018" s="2">
        <v>43.68</v>
      </c>
      <c r="D1018" s="2">
        <v>43.459999000000003</v>
      </c>
      <c r="E1018" s="2">
        <v>43.59</v>
      </c>
      <c r="F1018" s="2">
        <v>41.447014000000003</v>
      </c>
      <c r="G1018" s="2" t="s">
        <v>1021</v>
      </c>
    </row>
    <row r="1019" spans="1:7">
      <c r="A1019" s="5">
        <v>42870</v>
      </c>
      <c r="B1019" s="2">
        <v>43.459999000000003</v>
      </c>
      <c r="C1019" s="2">
        <v>43.759998000000003</v>
      </c>
      <c r="D1019" s="2">
        <v>43.459999000000003</v>
      </c>
      <c r="E1019" s="2">
        <v>43.73</v>
      </c>
      <c r="F1019" s="2">
        <v>41.580128000000002</v>
      </c>
      <c r="G1019" s="2" t="s">
        <v>1022</v>
      </c>
    </row>
    <row r="1020" spans="1:7">
      <c r="A1020" s="5">
        <v>42871</v>
      </c>
      <c r="B1020" s="2">
        <v>43.869999</v>
      </c>
      <c r="C1020" s="2">
        <v>44.110000999999997</v>
      </c>
      <c r="D1020" s="2">
        <v>43.77</v>
      </c>
      <c r="E1020" s="2">
        <v>43.849997999999999</v>
      </c>
      <c r="F1020" s="2">
        <v>41.694232999999997</v>
      </c>
      <c r="G1020" s="2" t="s">
        <v>1023</v>
      </c>
    </row>
    <row r="1021" spans="1:7">
      <c r="A1021" s="5">
        <v>42872</v>
      </c>
      <c r="B1021" s="2">
        <v>43.849997999999999</v>
      </c>
      <c r="C1021" s="2">
        <v>44.169998</v>
      </c>
      <c r="D1021" s="2">
        <v>43.709999000000003</v>
      </c>
      <c r="E1021" s="2">
        <v>43.93</v>
      </c>
      <c r="F1021" s="2">
        <v>41.770297999999997</v>
      </c>
      <c r="G1021" s="2" t="s">
        <v>1024</v>
      </c>
    </row>
    <row r="1022" spans="1:7">
      <c r="A1022" s="5">
        <v>42873</v>
      </c>
      <c r="B1022" s="2">
        <v>43.869999</v>
      </c>
      <c r="C1022" s="2">
        <v>43.959999000000003</v>
      </c>
      <c r="D1022" s="2">
        <v>43.639999000000003</v>
      </c>
      <c r="E1022" s="2">
        <v>43.799999</v>
      </c>
      <c r="F1022" s="2">
        <v>41.64669</v>
      </c>
      <c r="G1022" s="2" t="s">
        <v>1025</v>
      </c>
    </row>
    <row r="1023" spans="1:7">
      <c r="A1023" s="5">
        <v>42874</v>
      </c>
      <c r="B1023" s="2">
        <v>43.849997999999999</v>
      </c>
      <c r="C1023" s="2">
        <v>44</v>
      </c>
      <c r="D1023" s="2">
        <v>43.759998000000003</v>
      </c>
      <c r="E1023" s="2">
        <v>43.900002000000001</v>
      </c>
      <c r="F1023" s="2">
        <v>41.741776000000002</v>
      </c>
      <c r="G1023" s="2" t="s">
        <v>1026</v>
      </c>
    </row>
    <row r="1024" spans="1:7">
      <c r="A1024" s="5">
        <v>42877</v>
      </c>
      <c r="B1024" s="2">
        <v>43.889999000000003</v>
      </c>
      <c r="C1024" s="2">
        <v>44.220001000000003</v>
      </c>
      <c r="D1024" s="2">
        <v>43.810001</v>
      </c>
      <c r="E1024" s="2">
        <v>44.18</v>
      </c>
      <c r="F1024" s="2">
        <v>42.008006999999999</v>
      </c>
      <c r="G1024" s="2" t="s">
        <v>1027</v>
      </c>
    </row>
    <row r="1025" spans="1:7">
      <c r="A1025" s="5">
        <v>42878</v>
      </c>
      <c r="B1025" s="2">
        <v>44.25</v>
      </c>
      <c r="C1025" s="2">
        <v>44.599997999999999</v>
      </c>
      <c r="D1025" s="2">
        <v>44.209999000000003</v>
      </c>
      <c r="E1025" s="2">
        <v>44.389999000000003</v>
      </c>
      <c r="F1025" s="2">
        <v>42.207680000000003</v>
      </c>
      <c r="G1025" s="2" t="s">
        <v>1028</v>
      </c>
    </row>
    <row r="1026" spans="1:7">
      <c r="A1026" s="5">
        <v>42879</v>
      </c>
      <c r="B1026" s="2">
        <v>44.509998000000003</v>
      </c>
      <c r="C1026" s="2">
        <v>45.09</v>
      </c>
      <c r="D1026" s="2">
        <v>44.509998000000003</v>
      </c>
      <c r="E1026" s="2">
        <v>45.029998999999997</v>
      </c>
      <c r="F1026" s="2">
        <v>42.816218999999997</v>
      </c>
      <c r="G1026" s="2" t="s">
        <v>1029</v>
      </c>
    </row>
    <row r="1027" spans="1:7">
      <c r="A1027" s="5">
        <v>42880</v>
      </c>
      <c r="B1027" s="2">
        <v>45</v>
      </c>
      <c r="C1027" s="2">
        <v>45.48</v>
      </c>
      <c r="D1027" s="2">
        <v>44.970001000000003</v>
      </c>
      <c r="E1027" s="2">
        <v>45.41</v>
      </c>
      <c r="F1027" s="2">
        <v>43.177536000000003</v>
      </c>
      <c r="G1027" s="2" t="s">
        <v>1030</v>
      </c>
    </row>
    <row r="1028" spans="1:7">
      <c r="A1028" s="5">
        <v>42881</v>
      </c>
      <c r="B1028" s="2">
        <v>45.349997999999999</v>
      </c>
      <c r="C1028" s="2">
        <v>45.560001</v>
      </c>
      <c r="D1028" s="2">
        <v>45.330002</v>
      </c>
      <c r="E1028" s="2">
        <v>45.389999000000003</v>
      </c>
      <c r="F1028" s="2">
        <v>43.158520000000003</v>
      </c>
      <c r="G1028" s="2" t="s">
        <v>1031</v>
      </c>
    </row>
    <row r="1029" spans="1:7">
      <c r="A1029" s="5">
        <v>42885</v>
      </c>
      <c r="B1029" s="2">
        <v>45.16</v>
      </c>
      <c r="C1029" s="2">
        <v>45.459999000000003</v>
      </c>
      <c r="D1029" s="2">
        <v>45.110000999999997</v>
      </c>
      <c r="E1029" s="2">
        <v>45.43</v>
      </c>
      <c r="F1029" s="2">
        <v>43.196559999999998</v>
      </c>
      <c r="G1029" s="2" t="s">
        <v>1032</v>
      </c>
    </row>
    <row r="1030" spans="1:7">
      <c r="A1030" s="5">
        <v>42886</v>
      </c>
      <c r="B1030" s="2">
        <v>45.43</v>
      </c>
      <c r="C1030" s="2">
        <v>45.700001</v>
      </c>
      <c r="D1030" s="2">
        <v>45.369999</v>
      </c>
      <c r="E1030" s="2">
        <v>45.470001000000003</v>
      </c>
      <c r="F1030" s="2">
        <v>43.234589</v>
      </c>
      <c r="G1030" s="2" t="s">
        <v>1033</v>
      </c>
    </row>
    <row r="1031" spans="1:7">
      <c r="A1031" s="5">
        <v>42887</v>
      </c>
      <c r="B1031" s="2">
        <v>45.450001</v>
      </c>
      <c r="C1031" s="2">
        <v>45.790000999999997</v>
      </c>
      <c r="D1031" s="2">
        <v>45.23</v>
      </c>
      <c r="E1031" s="2">
        <v>45.790000999999997</v>
      </c>
      <c r="F1031" s="2">
        <v>43.538857</v>
      </c>
      <c r="G1031" s="2" t="s">
        <v>1034</v>
      </c>
    </row>
    <row r="1032" spans="1:7">
      <c r="A1032" s="5">
        <v>42888</v>
      </c>
      <c r="B1032" s="2">
        <v>45.830002</v>
      </c>
      <c r="C1032" s="2">
        <v>45.889999000000003</v>
      </c>
      <c r="D1032" s="2">
        <v>45.610000999999997</v>
      </c>
      <c r="E1032" s="2">
        <v>45.889999000000003</v>
      </c>
      <c r="F1032" s="2">
        <v>43.633934000000004</v>
      </c>
      <c r="G1032" s="2" t="s">
        <v>1035</v>
      </c>
    </row>
    <row r="1033" spans="1:7">
      <c r="A1033" s="5">
        <v>42891</v>
      </c>
      <c r="B1033" s="2">
        <v>45.779998999999997</v>
      </c>
      <c r="C1033" s="2">
        <v>45.990001999999997</v>
      </c>
      <c r="D1033" s="2">
        <v>45.689999</v>
      </c>
      <c r="E1033" s="2">
        <v>45.990001999999997</v>
      </c>
      <c r="F1033" s="2">
        <v>43.729022999999998</v>
      </c>
      <c r="G1033" s="2" t="s">
        <v>1036</v>
      </c>
    </row>
    <row r="1034" spans="1:7">
      <c r="A1034" s="5">
        <v>42892</v>
      </c>
      <c r="B1034" s="2">
        <v>45.900002000000001</v>
      </c>
      <c r="C1034" s="2">
        <v>46.060001</v>
      </c>
      <c r="D1034" s="2">
        <v>45.779998999999997</v>
      </c>
      <c r="E1034" s="2">
        <v>45.98</v>
      </c>
      <c r="F1034" s="2">
        <v>43.719517000000003</v>
      </c>
      <c r="G1034" s="2" t="s">
        <v>1037</v>
      </c>
    </row>
    <row r="1035" spans="1:7">
      <c r="A1035" s="5">
        <v>42893</v>
      </c>
      <c r="B1035" s="2">
        <v>45.5</v>
      </c>
      <c r="C1035" s="2">
        <v>45.700001</v>
      </c>
      <c r="D1035" s="2">
        <v>45.349997999999999</v>
      </c>
      <c r="E1035" s="2">
        <v>45.509998000000003</v>
      </c>
      <c r="F1035" s="2">
        <v>43.272616999999997</v>
      </c>
      <c r="G1035" s="2" t="s">
        <v>1038</v>
      </c>
    </row>
    <row r="1036" spans="1:7">
      <c r="A1036" s="5">
        <v>42894</v>
      </c>
      <c r="B1036" s="2">
        <v>45.509998000000003</v>
      </c>
      <c r="C1036" s="2">
        <v>45.509998000000003</v>
      </c>
      <c r="D1036" s="2">
        <v>45.029998999999997</v>
      </c>
      <c r="E1036" s="2">
        <v>45.130001</v>
      </c>
      <c r="F1036" s="2">
        <v>42.911307999999998</v>
      </c>
      <c r="G1036" s="2" t="s">
        <v>1039</v>
      </c>
    </row>
    <row r="1037" spans="1:7">
      <c r="A1037" s="5">
        <v>42895</v>
      </c>
      <c r="B1037" s="2">
        <v>45.060001</v>
      </c>
      <c r="C1037" s="2">
        <v>45.349997999999999</v>
      </c>
      <c r="D1037" s="2">
        <v>44.970001000000003</v>
      </c>
      <c r="E1037" s="2">
        <v>45.32</v>
      </c>
      <c r="F1037" s="2">
        <v>43.091960999999998</v>
      </c>
      <c r="G1037" s="2" t="s">
        <v>1040</v>
      </c>
    </row>
    <row r="1038" spans="1:7">
      <c r="A1038" s="5">
        <v>42898</v>
      </c>
      <c r="B1038" s="2">
        <v>45.32</v>
      </c>
      <c r="C1038" s="2">
        <v>45.48</v>
      </c>
      <c r="D1038" s="2">
        <v>45.200001</v>
      </c>
      <c r="E1038" s="2">
        <v>45.330002</v>
      </c>
      <c r="F1038" s="2">
        <v>43.101478999999998</v>
      </c>
      <c r="G1038" s="2" t="s">
        <v>1041</v>
      </c>
    </row>
    <row r="1039" spans="1:7">
      <c r="A1039" s="5">
        <v>42899</v>
      </c>
      <c r="B1039" s="2">
        <v>45</v>
      </c>
      <c r="C1039" s="2">
        <v>45.110000999999997</v>
      </c>
      <c r="D1039" s="2">
        <v>44.799999</v>
      </c>
      <c r="E1039" s="2">
        <v>45.029998999999997</v>
      </c>
      <c r="F1039" s="2">
        <v>43.168579000000001</v>
      </c>
      <c r="G1039" s="2" t="s">
        <v>1042</v>
      </c>
    </row>
    <row r="1040" spans="1:7">
      <c r="A1040" s="5">
        <v>42900</v>
      </c>
      <c r="B1040" s="2">
        <v>45.18</v>
      </c>
      <c r="C1040" s="2">
        <v>45.470001000000003</v>
      </c>
      <c r="D1040" s="2">
        <v>45.16</v>
      </c>
      <c r="E1040" s="2">
        <v>45.299999</v>
      </c>
      <c r="F1040" s="2">
        <v>43.427422</v>
      </c>
      <c r="G1040" s="2" t="s">
        <v>1043</v>
      </c>
    </row>
    <row r="1041" spans="1:7">
      <c r="A1041" s="5">
        <v>42901</v>
      </c>
      <c r="B1041" s="2">
        <v>45.18</v>
      </c>
      <c r="C1041" s="2">
        <v>45.34</v>
      </c>
      <c r="D1041" s="2">
        <v>45.040000999999997</v>
      </c>
      <c r="E1041" s="2">
        <v>45.25</v>
      </c>
      <c r="F1041" s="2">
        <v>43.379482000000003</v>
      </c>
      <c r="G1041" s="2" t="s">
        <v>1044</v>
      </c>
    </row>
    <row r="1042" spans="1:7">
      <c r="A1042" s="5">
        <v>42902</v>
      </c>
      <c r="B1042" s="2">
        <v>45.310001</v>
      </c>
      <c r="C1042" s="2">
        <v>45.349997999999999</v>
      </c>
      <c r="D1042" s="2">
        <v>45.009998000000003</v>
      </c>
      <c r="E1042" s="2">
        <v>45.310001</v>
      </c>
      <c r="F1042" s="2">
        <v>43.437007999999999</v>
      </c>
      <c r="G1042" s="2" t="s">
        <v>1045</v>
      </c>
    </row>
    <row r="1043" spans="1:7">
      <c r="A1043" s="5">
        <v>42905</v>
      </c>
      <c r="B1043" s="2">
        <v>45.349997999999999</v>
      </c>
      <c r="C1043" s="2">
        <v>45.380001</v>
      </c>
      <c r="D1043" s="2">
        <v>45.099997999999999</v>
      </c>
      <c r="E1043" s="2">
        <v>45.380001</v>
      </c>
      <c r="F1043" s="2">
        <v>43.504108000000002</v>
      </c>
      <c r="G1043" s="2" t="s">
        <v>1046</v>
      </c>
    </row>
    <row r="1044" spans="1:7">
      <c r="A1044" s="5">
        <v>42906</v>
      </c>
      <c r="B1044" s="2">
        <v>45.349997999999999</v>
      </c>
      <c r="C1044" s="2">
        <v>45.869999</v>
      </c>
      <c r="D1044" s="2">
        <v>45.32</v>
      </c>
      <c r="E1044" s="2">
        <v>45.610000999999997</v>
      </c>
      <c r="F1044" s="2">
        <v>43.724601999999997</v>
      </c>
      <c r="G1044" s="2" t="s">
        <v>1047</v>
      </c>
    </row>
    <row r="1045" spans="1:7">
      <c r="A1045" s="5">
        <v>42907</v>
      </c>
      <c r="B1045" s="2">
        <v>45.619999</v>
      </c>
      <c r="C1045" s="2">
        <v>45.68</v>
      </c>
      <c r="D1045" s="2">
        <v>45.169998</v>
      </c>
      <c r="E1045" s="2">
        <v>45.220001000000003</v>
      </c>
      <c r="F1045" s="2">
        <v>43.350723000000002</v>
      </c>
      <c r="G1045" s="2" t="s">
        <v>1048</v>
      </c>
    </row>
    <row r="1046" spans="1:7">
      <c r="A1046" s="5">
        <v>42908</v>
      </c>
      <c r="B1046" s="2">
        <v>45.169998</v>
      </c>
      <c r="C1046" s="2">
        <v>45.279998999999997</v>
      </c>
      <c r="D1046" s="2">
        <v>45.029998999999997</v>
      </c>
      <c r="E1046" s="2">
        <v>45.07</v>
      </c>
      <c r="F1046" s="2">
        <v>43.206924000000001</v>
      </c>
      <c r="G1046" s="2" t="s">
        <v>1049</v>
      </c>
    </row>
    <row r="1047" spans="1:7">
      <c r="A1047" s="5">
        <v>42909</v>
      </c>
      <c r="B1047" s="2">
        <v>45.049999</v>
      </c>
      <c r="C1047" s="2">
        <v>45.380001</v>
      </c>
      <c r="D1047" s="2">
        <v>45.029998999999997</v>
      </c>
      <c r="E1047" s="2">
        <v>45.25</v>
      </c>
      <c r="F1047" s="2">
        <v>43.379482000000003</v>
      </c>
      <c r="G1047" s="2" t="s">
        <v>1050</v>
      </c>
    </row>
    <row r="1048" spans="1:7">
      <c r="A1048" s="5">
        <v>42912</v>
      </c>
      <c r="B1048" s="2">
        <v>45.32</v>
      </c>
      <c r="C1048" s="2">
        <v>45.509998000000003</v>
      </c>
      <c r="D1048" s="2">
        <v>45.299999</v>
      </c>
      <c r="E1048" s="2">
        <v>45.43</v>
      </c>
      <c r="F1048" s="2">
        <v>43.552044000000002</v>
      </c>
      <c r="G1048" s="2" t="s">
        <v>1051</v>
      </c>
    </row>
    <row r="1049" spans="1:7">
      <c r="A1049" s="5">
        <v>42913</v>
      </c>
      <c r="B1049" s="2">
        <v>45.34</v>
      </c>
      <c r="C1049" s="2">
        <v>45.400002000000001</v>
      </c>
      <c r="D1049" s="2">
        <v>45</v>
      </c>
      <c r="E1049" s="2">
        <v>45.049999</v>
      </c>
      <c r="F1049" s="2">
        <v>43.187752000000003</v>
      </c>
      <c r="G1049" s="2" t="s">
        <v>1052</v>
      </c>
    </row>
    <row r="1050" spans="1:7">
      <c r="A1050" s="5">
        <v>42914</v>
      </c>
      <c r="B1050" s="2">
        <v>45.25</v>
      </c>
      <c r="C1050" s="2">
        <v>45.5</v>
      </c>
      <c r="D1050" s="2">
        <v>45.23</v>
      </c>
      <c r="E1050" s="2">
        <v>45.32</v>
      </c>
      <c r="F1050" s="2">
        <v>43.44659</v>
      </c>
      <c r="G1050" s="2" t="s">
        <v>1053</v>
      </c>
    </row>
    <row r="1051" spans="1:7">
      <c r="A1051" s="5">
        <v>42915</v>
      </c>
      <c r="B1051" s="2">
        <v>45.130001</v>
      </c>
      <c r="C1051" s="2">
        <v>45.240001999999997</v>
      </c>
      <c r="D1051" s="2">
        <v>44.650002000000001</v>
      </c>
      <c r="E1051" s="2">
        <v>44.830002</v>
      </c>
      <c r="F1051" s="2">
        <v>42.976844999999997</v>
      </c>
      <c r="G1051" s="2" t="s">
        <v>1054</v>
      </c>
    </row>
    <row r="1052" spans="1:7">
      <c r="A1052" s="5">
        <v>42916</v>
      </c>
      <c r="B1052" s="2">
        <v>44.889999000000003</v>
      </c>
      <c r="C1052" s="2">
        <v>45.119999</v>
      </c>
      <c r="D1052" s="2">
        <v>44.849997999999999</v>
      </c>
      <c r="E1052" s="2">
        <v>44.849997999999999</v>
      </c>
      <c r="F1052" s="2">
        <v>42.996017000000002</v>
      </c>
      <c r="G1052" s="2" t="s">
        <v>1055</v>
      </c>
    </row>
    <row r="1053" spans="1:7">
      <c r="A1053" s="5">
        <v>42919</v>
      </c>
      <c r="B1053" s="2">
        <v>45.110000999999997</v>
      </c>
      <c r="C1053" s="2">
        <v>45.27</v>
      </c>
      <c r="D1053" s="2">
        <v>44.759998000000003</v>
      </c>
      <c r="E1053" s="2">
        <v>44.759998000000003</v>
      </c>
      <c r="F1053" s="2">
        <v>42.909737</v>
      </c>
      <c r="G1053" s="2" t="s">
        <v>1056</v>
      </c>
    </row>
    <row r="1054" spans="1:7">
      <c r="A1054" s="5">
        <v>42921</v>
      </c>
      <c r="B1054" s="2">
        <v>44.790000999999997</v>
      </c>
      <c r="C1054" s="2">
        <v>44.990001999999997</v>
      </c>
      <c r="D1054" s="2">
        <v>44.73</v>
      </c>
      <c r="E1054" s="2">
        <v>44.82</v>
      </c>
      <c r="F1054" s="2">
        <v>42.967261999999998</v>
      </c>
      <c r="G1054" s="2" t="s">
        <v>1057</v>
      </c>
    </row>
    <row r="1055" spans="1:7">
      <c r="A1055" s="5">
        <v>42922</v>
      </c>
      <c r="B1055" s="2">
        <v>44.720001000000003</v>
      </c>
      <c r="C1055" s="2">
        <v>44.849997999999999</v>
      </c>
      <c r="D1055" s="2">
        <v>44.290000999999997</v>
      </c>
      <c r="E1055" s="2">
        <v>44.400002000000001</v>
      </c>
      <c r="F1055" s="2">
        <v>42.564624999999999</v>
      </c>
      <c r="G1055" s="2" t="s">
        <v>1058</v>
      </c>
    </row>
    <row r="1056" spans="1:7">
      <c r="A1056" s="5">
        <v>42923</v>
      </c>
      <c r="B1056" s="2">
        <v>44.470001000000003</v>
      </c>
      <c r="C1056" s="2">
        <v>44.52</v>
      </c>
      <c r="D1056" s="2">
        <v>44.240001999999997</v>
      </c>
      <c r="E1056" s="2">
        <v>44.389999000000003</v>
      </c>
      <c r="F1056" s="2">
        <v>42.555031</v>
      </c>
      <c r="G1056" s="2" t="s">
        <v>1059</v>
      </c>
    </row>
    <row r="1057" spans="1:7">
      <c r="A1057" s="5">
        <v>42926</v>
      </c>
      <c r="B1057" s="2">
        <v>44.450001</v>
      </c>
      <c r="C1057" s="2">
        <v>44.580002</v>
      </c>
      <c r="D1057" s="2">
        <v>44.23</v>
      </c>
      <c r="E1057" s="2">
        <v>44.380001</v>
      </c>
      <c r="F1057" s="2">
        <v>42.545448</v>
      </c>
      <c r="G1057" s="2" t="s">
        <v>1060</v>
      </c>
    </row>
    <row r="1058" spans="1:7">
      <c r="A1058" s="5">
        <v>42927</v>
      </c>
      <c r="B1058" s="2">
        <v>44.32</v>
      </c>
      <c r="C1058" s="2">
        <v>44.48</v>
      </c>
      <c r="D1058" s="2">
        <v>44.150002000000001</v>
      </c>
      <c r="E1058" s="2">
        <v>44.330002</v>
      </c>
      <c r="F1058" s="2">
        <v>42.497517000000002</v>
      </c>
      <c r="G1058" s="2" t="s">
        <v>1061</v>
      </c>
    </row>
    <row r="1059" spans="1:7">
      <c r="A1059" s="5">
        <v>42928</v>
      </c>
      <c r="B1059" s="2">
        <v>44.59</v>
      </c>
      <c r="C1059" s="2">
        <v>44.77</v>
      </c>
      <c r="D1059" s="2">
        <v>44.439999</v>
      </c>
      <c r="E1059" s="2">
        <v>44.509998000000003</v>
      </c>
      <c r="F1059" s="2">
        <v>42.670074</v>
      </c>
      <c r="G1059" s="2" t="s">
        <v>1062</v>
      </c>
    </row>
    <row r="1060" spans="1:7">
      <c r="A1060" s="5">
        <v>42929</v>
      </c>
      <c r="B1060" s="2">
        <v>44.490001999999997</v>
      </c>
      <c r="C1060" s="2">
        <v>44.529998999999997</v>
      </c>
      <c r="D1060" s="2">
        <v>44.369999</v>
      </c>
      <c r="E1060" s="2">
        <v>44.43</v>
      </c>
      <c r="F1060" s="2">
        <v>42.593384</v>
      </c>
      <c r="G1060" s="2" t="s">
        <v>1063</v>
      </c>
    </row>
    <row r="1061" spans="1:7">
      <c r="A1061" s="5">
        <v>42930</v>
      </c>
      <c r="B1061" s="2">
        <v>44.52</v>
      </c>
      <c r="C1061" s="2">
        <v>44.720001000000003</v>
      </c>
      <c r="D1061" s="2">
        <v>44.5</v>
      </c>
      <c r="E1061" s="2">
        <v>44.68</v>
      </c>
      <c r="F1061" s="2">
        <v>42.83305</v>
      </c>
      <c r="G1061" s="2" t="s">
        <v>1064</v>
      </c>
    </row>
    <row r="1062" spans="1:7">
      <c r="A1062" s="5">
        <v>42933</v>
      </c>
      <c r="B1062" s="2">
        <v>44.66</v>
      </c>
      <c r="C1062" s="2">
        <v>44.790000999999997</v>
      </c>
      <c r="D1062" s="2">
        <v>44.610000999999997</v>
      </c>
      <c r="E1062" s="2">
        <v>44.73</v>
      </c>
      <c r="F1062" s="2">
        <v>42.880977999999999</v>
      </c>
      <c r="G1062" s="2" t="s">
        <v>1065</v>
      </c>
    </row>
    <row r="1063" spans="1:7">
      <c r="A1063" s="5">
        <v>42934</v>
      </c>
      <c r="B1063" s="2">
        <v>44.779998999999997</v>
      </c>
      <c r="C1063" s="2">
        <v>44.849997999999999</v>
      </c>
      <c r="D1063" s="2">
        <v>44.619999</v>
      </c>
      <c r="E1063" s="2">
        <v>44.669998</v>
      </c>
      <c r="F1063" s="2">
        <v>42.823459999999997</v>
      </c>
      <c r="G1063" s="2" t="s">
        <v>1066</v>
      </c>
    </row>
    <row r="1064" spans="1:7">
      <c r="A1064" s="5">
        <v>42935</v>
      </c>
      <c r="B1064" s="2">
        <v>44.669998</v>
      </c>
      <c r="C1064" s="2">
        <v>44.84</v>
      </c>
      <c r="D1064" s="2">
        <v>44.549999</v>
      </c>
      <c r="E1064" s="2">
        <v>44.830002</v>
      </c>
      <c r="F1064" s="2">
        <v>42.976844999999997</v>
      </c>
      <c r="G1064" s="2" t="s">
        <v>1067</v>
      </c>
    </row>
    <row r="1065" spans="1:7">
      <c r="A1065" s="5">
        <v>42936</v>
      </c>
      <c r="B1065" s="2">
        <v>44.900002000000001</v>
      </c>
      <c r="C1065" s="2">
        <v>44.98</v>
      </c>
      <c r="D1065" s="2">
        <v>44.75</v>
      </c>
      <c r="E1065" s="2">
        <v>44.82</v>
      </c>
      <c r="F1065" s="2">
        <v>42.967261999999998</v>
      </c>
      <c r="G1065" s="2" t="s">
        <v>1068</v>
      </c>
    </row>
    <row r="1066" spans="1:7">
      <c r="A1066" s="5">
        <v>42937</v>
      </c>
      <c r="B1066" s="2">
        <v>44.779998999999997</v>
      </c>
      <c r="C1066" s="2">
        <v>45.07</v>
      </c>
      <c r="D1066" s="2">
        <v>44.669998</v>
      </c>
      <c r="E1066" s="2">
        <v>45.029998999999997</v>
      </c>
      <c r="F1066" s="2">
        <v>43.168579000000001</v>
      </c>
      <c r="G1066" s="2" t="s">
        <v>1069</v>
      </c>
    </row>
    <row r="1067" spans="1:7">
      <c r="A1067" s="5">
        <v>42940</v>
      </c>
      <c r="B1067" s="2">
        <v>45.040000999999997</v>
      </c>
      <c r="C1067" s="2">
        <v>45.049999</v>
      </c>
      <c r="D1067" s="2">
        <v>44.830002</v>
      </c>
      <c r="E1067" s="2">
        <v>44.84</v>
      </c>
      <c r="F1067" s="2">
        <v>42.986435</v>
      </c>
      <c r="G1067" s="2" t="s">
        <v>1070</v>
      </c>
    </row>
    <row r="1068" spans="1:7">
      <c r="A1068" s="5">
        <v>42941</v>
      </c>
      <c r="B1068" s="2">
        <v>45.02</v>
      </c>
      <c r="C1068" s="2">
        <v>45.290000999999997</v>
      </c>
      <c r="D1068" s="2">
        <v>44.939999</v>
      </c>
      <c r="E1068" s="2">
        <v>45.240001999999997</v>
      </c>
      <c r="F1068" s="2">
        <v>43.369900000000001</v>
      </c>
      <c r="G1068" s="2" t="s">
        <v>1071</v>
      </c>
    </row>
    <row r="1069" spans="1:7">
      <c r="A1069" s="5">
        <v>42942</v>
      </c>
      <c r="B1069" s="2">
        <v>44.549999</v>
      </c>
      <c r="C1069" s="2">
        <v>45.790000999999997</v>
      </c>
      <c r="D1069" s="2">
        <v>44.310001</v>
      </c>
      <c r="E1069" s="2">
        <v>45.740001999999997</v>
      </c>
      <c r="F1069" s="2">
        <v>43.849232000000001</v>
      </c>
      <c r="G1069" s="2" t="s">
        <v>1072</v>
      </c>
    </row>
    <row r="1070" spans="1:7">
      <c r="A1070" s="5">
        <v>42943</v>
      </c>
      <c r="B1070" s="2">
        <v>45.799999</v>
      </c>
      <c r="C1070" s="2">
        <v>46.43</v>
      </c>
      <c r="D1070" s="2">
        <v>45.700001</v>
      </c>
      <c r="E1070" s="2">
        <v>46.119999</v>
      </c>
      <c r="F1070" s="2">
        <v>44.213520000000003</v>
      </c>
      <c r="G1070" s="2" t="s">
        <v>1073</v>
      </c>
    </row>
    <row r="1071" spans="1:7">
      <c r="A1071" s="5">
        <v>42944</v>
      </c>
      <c r="B1071" s="2">
        <v>46</v>
      </c>
      <c r="C1071" s="2">
        <v>46.119999</v>
      </c>
      <c r="D1071" s="2">
        <v>45.73</v>
      </c>
      <c r="E1071" s="2">
        <v>46.009998000000003</v>
      </c>
      <c r="F1071" s="2">
        <v>44.108063000000001</v>
      </c>
      <c r="G1071" s="2" t="s">
        <v>1074</v>
      </c>
    </row>
    <row r="1072" spans="1:7">
      <c r="A1072" s="5">
        <v>42947</v>
      </c>
      <c r="B1072" s="2">
        <v>46</v>
      </c>
      <c r="C1072" s="2">
        <v>46.080002</v>
      </c>
      <c r="D1072" s="2">
        <v>45.790000999999997</v>
      </c>
      <c r="E1072" s="2">
        <v>45.84</v>
      </c>
      <c r="F1072" s="2">
        <v>43.945095000000002</v>
      </c>
      <c r="G1072" s="2" t="s">
        <v>1075</v>
      </c>
    </row>
    <row r="1073" spans="1:7">
      <c r="A1073" s="5">
        <v>42948</v>
      </c>
      <c r="B1073" s="2">
        <v>45.970001000000003</v>
      </c>
      <c r="C1073" s="2">
        <v>46.060001</v>
      </c>
      <c r="D1073" s="2">
        <v>45.650002000000001</v>
      </c>
      <c r="E1073" s="2">
        <v>45.700001</v>
      </c>
      <c r="F1073" s="2">
        <v>43.810882999999997</v>
      </c>
      <c r="G1073" s="2" t="s">
        <v>1076</v>
      </c>
    </row>
    <row r="1074" spans="1:7">
      <c r="A1074" s="5">
        <v>42949</v>
      </c>
      <c r="B1074" s="2">
        <v>45.599997999999999</v>
      </c>
      <c r="C1074" s="2">
        <v>46</v>
      </c>
      <c r="D1074" s="2">
        <v>45.380001</v>
      </c>
      <c r="E1074" s="2">
        <v>45.59</v>
      </c>
      <c r="F1074" s="2">
        <v>43.705424999999998</v>
      </c>
      <c r="G1074" s="2" t="s">
        <v>1077</v>
      </c>
    </row>
    <row r="1075" spans="1:7">
      <c r="A1075" s="5">
        <v>42950</v>
      </c>
      <c r="B1075" s="2">
        <v>45.650002000000001</v>
      </c>
      <c r="C1075" s="2">
        <v>45.950001</v>
      </c>
      <c r="D1075" s="2">
        <v>45.630001</v>
      </c>
      <c r="E1075" s="2">
        <v>45.669998</v>
      </c>
      <c r="F1075" s="2">
        <v>43.782119999999999</v>
      </c>
      <c r="G1075" s="2" t="s">
        <v>1078</v>
      </c>
    </row>
    <row r="1076" spans="1:7">
      <c r="A1076" s="5">
        <v>42951</v>
      </c>
      <c r="B1076" s="2">
        <v>45.669998</v>
      </c>
      <c r="C1076" s="2">
        <v>45.759998000000003</v>
      </c>
      <c r="D1076" s="2">
        <v>45.470001000000003</v>
      </c>
      <c r="E1076" s="2">
        <v>45.5</v>
      </c>
      <c r="F1076" s="2">
        <v>43.619148000000003</v>
      </c>
      <c r="G1076" s="2" t="s">
        <v>1079</v>
      </c>
    </row>
    <row r="1077" spans="1:7">
      <c r="A1077" s="5">
        <v>42954</v>
      </c>
      <c r="B1077" s="2">
        <v>45.52</v>
      </c>
      <c r="C1077" s="2">
        <v>45.759998000000003</v>
      </c>
      <c r="D1077" s="2">
        <v>45.5</v>
      </c>
      <c r="E1077" s="2">
        <v>45.639999000000003</v>
      </c>
      <c r="F1077" s="2">
        <v>43.753365000000002</v>
      </c>
      <c r="G1077" s="2" t="s">
        <v>1080</v>
      </c>
    </row>
    <row r="1078" spans="1:7">
      <c r="A1078" s="5">
        <v>42955</v>
      </c>
      <c r="B1078" s="2">
        <v>45.639999000000003</v>
      </c>
      <c r="C1078" s="2">
        <v>45.82</v>
      </c>
      <c r="D1078" s="2">
        <v>45.549999</v>
      </c>
      <c r="E1078" s="2">
        <v>45.599997999999999</v>
      </c>
      <c r="F1078" s="2">
        <v>43.715015000000001</v>
      </c>
      <c r="G1078" s="2" t="s">
        <v>1081</v>
      </c>
    </row>
    <row r="1079" spans="1:7">
      <c r="A1079" s="5">
        <v>42956</v>
      </c>
      <c r="B1079" s="2">
        <v>45.560001</v>
      </c>
      <c r="C1079" s="2">
        <v>45.66</v>
      </c>
      <c r="D1079" s="2">
        <v>45.330002</v>
      </c>
      <c r="E1079" s="2">
        <v>45.59</v>
      </c>
      <c r="F1079" s="2">
        <v>43.705424999999998</v>
      </c>
      <c r="G1079" s="2" t="s">
        <v>1082</v>
      </c>
    </row>
    <row r="1080" spans="1:7">
      <c r="A1080" s="5">
        <v>42957</v>
      </c>
      <c r="B1080" s="2">
        <v>45.560001</v>
      </c>
      <c r="C1080" s="2">
        <v>45.84</v>
      </c>
      <c r="D1080" s="2">
        <v>45.459999000000003</v>
      </c>
      <c r="E1080" s="2">
        <v>45.740001999999997</v>
      </c>
      <c r="F1080" s="2">
        <v>43.849232000000001</v>
      </c>
      <c r="G1080" s="2" t="s">
        <v>1083</v>
      </c>
    </row>
    <row r="1081" spans="1:7">
      <c r="A1081" s="5">
        <v>42958</v>
      </c>
      <c r="B1081" s="2">
        <v>45.860000999999997</v>
      </c>
      <c r="C1081" s="2">
        <v>45.900002000000001</v>
      </c>
      <c r="D1081" s="2">
        <v>45.57</v>
      </c>
      <c r="E1081" s="2">
        <v>45.59</v>
      </c>
      <c r="F1081" s="2">
        <v>43.705424999999998</v>
      </c>
      <c r="G1081" s="2" t="s">
        <v>1084</v>
      </c>
    </row>
    <row r="1082" spans="1:7">
      <c r="A1082" s="5">
        <v>42961</v>
      </c>
      <c r="B1082" s="2">
        <v>45.669998</v>
      </c>
      <c r="C1082" s="2">
        <v>45.939999</v>
      </c>
      <c r="D1082" s="2">
        <v>45.619999</v>
      </c>
      <c r="E1082" s="2">
        <v>45.799999</v>
      </c>
      <c r="F1082" s="2">
        <v>43.906750000000002</v>
      </c>
      <c r="G1082" s="2" t="s">
        <v>1085</v>
      </c>
    </row>
    <row r="1083" spans="1:7">
      <c r="A1083" s="5">
        <v>42962</v>
      </c>
      <c r="B1083" s="2">
        <v>45.799999</v>
      </c>
      <c r="C1083" s="2">
        <v>46.25</v>
      </c>
      <c r="D1083" s="2">
        <v>45.799999</v>
      </c>
      <c r="E1083" s="2">
        <v>46.189999</v>
      </c>
      <c r="F1083" s="2">
        <v>44.280628</v>
      </c>
      <c r="G1083" s="2" t="s">
        <v>1086</v>
      </c>
    </row>
    <row r="1084" spans="1:7">
      <c r="A1084" s="5">
        <v>42963</v>
      </c>
      <c r="B1084" s="2">
        <v>46.150002000000001</v>
      </c>
      <c r="C1084" s="2">
        <v>46.34</v>
      </c>
      <c r="D1084" s="2">
        <v>46.119999</v>
      </c>
      <c r="E1084" s="2">
        <v>46.200001</v>
      </c>
      <c r="F1084" s="2">
        <v>44.290215000000003</v>
      </c>
      <c r="G1084" s="2" t="s">
        <v>1087</v>
      </c>
    </row>
    <row r="1085" spans="1:7">
      <c r="A1085" s="5">
        <v>42964</v>
      </c>
      <c r="B1085" s="2">
        <v>46.119999</v>
      </c>
      <c r="C1085" s="2">
        <v>46.330002</v>
      </c>
      <c r="D1085" s="2">
        <v>45.849997999999999</v>
      </c>
      <c r="E1085" s="2">
        <v>45.860000999999997</v>
      </c>
      <c r="F1085" s="2">
        <v>43.964267999999997</v>
      </c>
      <c r="G1085" s="2" t="s">
        <v>1088</v>
      </c>
    </row>
    <row r="1086" spans="1:7">
      <c r="A1086" s="5">
        <v>42965</v>
      </c>
      <c r="B1086" s="2">
        <v>45.799999</v>
      </c>
      <c r="C1086" s="2">
        <v>45.900002000000001</v>
      </c>
      <c r="D1086" s="2">
        <v>45.630001</v>
      </c>
      <c r="E1086" s="2">
        <v>45.669998</v>
      </c>
      <c r="F1086" s="2">
        <v>43.782119999999999</v>
      </c>
      <c r="G1086" s="2" t="s">
        <v>1089</v>
      </c>
    </row>
    <row r="1087" spans="1:7">
      <c r="A1087" s="5">
        <v>42968</v>
      </c>
      <c r="B1087" s="2">
        <v>45.669998</v>
      </c>
      <c r="C1087" s="2">
        <v>45.799999</v>
      </c>
      <c r="D1087" s="2">
        <v>45.560001</v>
      </c>
      <c r="E1087" s="2">
        <v>45.68</v>
      </c>
      <c r="F1087" s="2">
        <v>43.791710000000002</v>
      </c>
      <c r="G1087" s="2" t="s">
        <v>1090</v>
      </c>
    </row>
    <row r="1088" spans="1:7">
      <c r="A1088" s="5">
        <v>42969</v>
      </c>
      <c r="B1088" s="2">
        <v>45.700001</v>
      </c>
      <c r="C1088" s="2">
        <v>45.75</v>
      </c>
      <c r="D1088" s="2">
        <v>45.540000999999997</v>
      </c>
      <c r="E1088" s="2">
        <v>45.599997999999999</v>
      </c>
      <c r="F1088" s="2">
        <v>43.715015000000001</v>
      </c>
      <c r="G1088" s="2" t="s">
        <v>1091</v>
      </c>
    </row>
    <row r="1089" spans="1:7">
      <c r="A1089" s="5">
        <v>42970</v>
      </c>
      <c r="B1089" s="2">
        <v>45.630001</v>
      </c>
      <c r="C1089" s="2">
        <v>45.66</v>
      </c>
      <c r="D1089" s="2">
        <v>45.439999</v>
      </c>
      <c r="E1089" s="2">
        <v>45.540000999999997</v>
      </c>
      <c r="F1089" s="2">
        <v>43.657496999999999</v>
      </c>
      <c r="G1089" s="2" t="s">
        <v>1092</v>
      </c>
    </row>
    <row r="1090" spans="1:7">
      <c r="A1090" s="5">
        <v>42971</v>
      </c>
      <c r="B1090" s="2">
        <v>45.540000999999997</v>
      </c>
      <c r="C1090" s="2">
        <v>45.610000999999997</v>
      </c>
      <c r="D1090" s="2">
        <v>45.310001</v>
      </c>
      <c r="E1090" s="2">
        <v>45.41</v>
      </c>
      <c r="F1090" s="2">
        <v>43.532867000000003</v>
      </c>
      <c r="G1090" s="2" t="s">
        <v>1093</v>
      </c>
    </row>
    <row r="1091" spans="1:7">
      <c r="A1091" s="5">
        <v>42972</v>
      </c>
      <c r="B1091" s="2">
        <v>45.599997999999999</v>
      </c>
      <c r="C1091" s="2">
        <v>45.759998000000003</v>
      </c>
      <c r="D1091" s="2">
        <v>45.560001</v>
      </c>
      <c r="E1091" s="2">
        <v>45.57</v>
      </c>
      <c r="F1091" s="2">
        <v>43.686253000000001</v>
      </c>
      <c r="G1091" s="2" t="s">
        <v>1094</v>
      </c>
    </row>
    <row r="1092" spans="1:7">
      <c r="A1092" s="5">
        <v>42975</v>
      </c>
      <c r="B1092" s="2">
        <v>45.630001</v>
      </c>
      <c r="C1092" s="2">
        <v>45.689999</v>
      </c>
      <c r="D1092" s="2">
        <v>45.380001</v>
      </c>
      <c r="E1092" s="2">
        <v>45.419998</v>
      </c>
      <c r="F1092" s="2">
        <v>43.542453999999999</v>
      </c>
      <c r="G1092" s="2" t="s">
        <v>1095</v>
      </c>
    </row>
    <row r="1093" spans="1:7">
      <c r="A1093" s="5">
        <v>42976</v>
      </c>
      <c r="B1093" s="2">
        <v>45.400002000000001</v>
      </c>
      <c r="C1093" s="2">
        <v>45.57</v>
      </c>
      <c r="D1093" s="2">
        <v>45.25</v>
      </c>
      <c r="E1093" s="2">
        <v>45.450001</v>
      </c>
      <c r="F1093" s="2">
        <v>43.571216999999997</v>
      </c>
      <c r="G1093" s="2" t="s">
        <v>1096</v>
      </c>
    </row>
    <row r="1094" spans="1:7">
      <c r="A1094" s="5">
        <v>42977</v>
      </c>
      <c r="B1094" s="2">
        <v>45.360000999999997</v>
      </c>
      <c r="C1094" s="2">
        <v>45.540000999999997</v>
      </c>
      <c r="D1094" s="2">
        <v>45.290000999999997</v>
      </c>
      <c r="E1094" s="2">
        <v>45.389999000000003</v>
      </c>
      <c r="F1094" s="2">
        <v>43.513694999999998</v>
      </c>
      <c r="G1094" s="2" t="s">
        <v>1097</v>
      </c>
    </row>
    <row r="1095" spans="1:7">
      <c r="A1095" s="5">
        <v>42978</v>
      </c>
      <c r="B1095" s="2">
        <v>45.400002000000001</v>
      </c>
      <c r="C1095" s="2">
        <v>45.650002000000001</v>
      </c>
      <c r="D1095" s="2">
        <v>45.34</v>
      </c>
      <c r="E1095" s="2">
        <v>45.549999</v>
      </c>
      <c r="F1095" s="2">
        <v>43.667079999999999</v>
      </c>
      <c r="G1095" s="2" t="s">
        <v>1098</v>
      </c>
    </row>
    <row r="1096" spans="1:7">
      <c r="A1096" s="5">
        <v>42979</v>
      </c>
      <c r="B1096" s="2">
        <v>45.639999000000003</v>
      </c>
      <c r="C1096" s="2">
        <v>45.799999</v>
      </c>
      <c r="D1096" s="2">
        <v>45.540000999999997</v>
      </c>
      <c r="E1096" s="2">
        <v>45.779998999999997</v>
      </c>
      <c r="F1096" s="2">
        <v>43.887577</v>
      </c>
      <c r="G1096" s="2" t="s">
        <v>1099</v>
      </c>
    </row>
    <row r="1097" spans="1:7">
      <c r="A1097" s="5">
        <v>42983</v>
      </c>
      <c r="B1097" s="2">
        <v>45.75</v>
      </c>
      <c r="C1097" s="2">
        <v>45.93</v>
      </c>
      <c r="D1097" s="2">
        <v>45.650002000000001</v>
      </c>
      <c r="E1097" s="2">
        <v>45.919998</v>
      </c>
      <c r="F1097" s="2">
        <v>44.021782000000002</v>
      </c>
      <c r="G1097" s="2" t="s">
        <v>1100</v>
      </c>
    </row>
    <row r="1098" spans="1:7">
      <c r="A1098" s="5">
        <v>42984</v>
      </c>
      <c r="B1098" s="2">
        <v>45.98</v>
      </c>
      <c r="C1098" s="2">
        <v>46.040000999999997</v>
      </c>
      <c r="D1098" s="2">
        <v>45.790000999999997</v>
      </c>
      <c r="E1098" s="2">
        <v>45.959999000000003</v>
      </c>
      <c r="F1098" s="2">
        <v>44.060130999999998</v>
      </c>
      <c r="G1098" s="2" t="s">
        <v>1101</v>
      </c>
    </row>
    <row r="1099" spans="1:7">
      <c r="A1099" s="5">
        <v>42985</v>
      </c>
      <c r="B1099" s="2">
        <v>46.009998000000003</v>
      </c>
      <c r="C1099" s="2">
        <v>46.32</v>
      </c>
      <c r="D1099" s="2">
        <v>45.959999000000003</v>
      </c>
      <c r="E1099" s="2">
        <v>46.279998999999997</v>
      </c>
      <c r="F1099" s="2">
        <v>44.366905000000003</v>
      </c>
      <c r="G1099" s="2" t="s">
        <v>1102</v>
      </c>
    </row>
    <row r="1100" spans="1:7">
      <c r="A1100" s="5">
        <v>42986</v>
      </c>
      <c r="B1100" s="2">
        <v>46.189999</v>
      </c>
      <c r="C1100" s="2">
        <v>46.369999</v>
      </c>
      <c r="D1100" s="2">
        <v>46.02</v>
      </c>
      <c r="E1100" s="2">
        <v>46.299999</v>
      </c>
      <c r="F1100" s="2">
        <v>44.386077999999998</v>
      </c>
      <c r="G1100" s="2" t="s">
        <v>1103</v>
      </c>
    </row>
    <row r="1101" spans="1:7">
      <c r="A1101" s="5">
        <v>42989</v>
      </c>
      <c r="B1101" s="2">
        <v>46.349997999999999</v>
      </c>
      <c r="C1101" s="2">
        <v>46.59</v>
      </c>
      <c r="D1101" s="2">
        <v>46.220001000000003</v>
      </c>
      <c r="E1101" s="2">
        <v>46.52</v>
      </c>
      <c r="F1101" s="2">
        <v>44.596984999999997</v>
      </c>
      <c r="G1101" s="2" t="s">
        <v>1104</v>
      </c>
    </row>
    <row r="1102" spans="1:7">
      <c r="A1102" s="5">
        <v>42990</v>
      </c>
      <c r="B1102" s="2">
        <v>46.5</v>
      </c>
      <c r="C1102" s="2">
        <v>46.75</v>
      </c>
      <c r="D1102" s="2">
        <v>46.450001</v>
      </c>
      <c r="E1102" s="2">
        <v>46.720001000000003</v>
      </c>
      <c r="F1102" s="2">
        <v>44.788715000000003</v>
      </c>
      <c r="G1102" s="2" t="s">
        <v>1105</v>
      </c>
    </row>
    <row r="1103" spans="1:7">
      <c r="A1103" s="5">
        <v>42991</v>
      </c>
      <c r="B1103" s="2">
        <v>46.68</v>
      </c>
      <c r="C1103" s="2">
        <v>46.98</v>
      </c>
      <c r="D1103" s="2">
        <v>46.650002000000001</v>
      </c>
      <c r="E1103" s="2">
        <v>46.869999</v>
      </c>
      <c r="F1103" s="2">
        <v>44.932518000000002</v>
      </c>
      <c r="G1103" s="2" t="s">
        <v>1106</v>
      </c>
    </row>
    <row r="1104" spans="1:7">
      <c r="A1104" s="5">
        <v>42992</v>
      </c>
      <c r="B1104" s="2">
        <v>46.400002000000001</v>
      </c>
      <c r="C1104" s="2">
        <v>46.470001000000003</v>
      </c>
      <c r="D1104" s="2">
        <v>45.939999</v>
      </c>
      <c r="E1104" s="2">
        <v>46.110000999999997</v>
      </c>
      <c r="F1104" s="2">
        <v>44.555664</v>
      </c>
      <c r="G1104" s="2" t="s">
        <v>1107</v>
      </c>
    </row>
    <row r="1105" spans="1:7">
      <c r="A1105" s="5">
        <v>42993</v>
      </c>
      <c r="B1105" s="2">
        <v>46.299999</v>
      </c>
      <c r="C1105" s="2">
        <v>46.360000999999997</v>
      </c>
      <c r="D1105" s="2">
        <v>46</v>
      </c>
      <c r="E1105" s="2">
        <v>46.18</v>
      </c>
      <c r="F1105" s="2">
        <v>44.623305999999999</v>
      </c>
      <c r="G1105" s="2" t="s">
        <v>1108</v>
      </c>
    </row>
    <row r="1106" spans="1:7">
      <c r="A1106" s="5">
        <v>42996</v>
      </c>
      <c r="B1106" s="2">
        <v>46.150002000000001</v>
      </c>
      <c r="C1106" s="2">
        <v>46.240001999999997</v>
      </c>
      <c r="D1106" s="2">
        <v>45.91</v>
      </c>
      <c r="E1106" s="2">
        <v>46.110000999999997</v>
      </c>
      <c r="F1106" s="2">
        <v>44.555664</v>
      </c>
      <c r="G1106" s="2" t="s">
        <v>1109</v>
      </c>
    </row>
    <row r="1107" spans="1:7">
      <c r="A1107" s="5">
        <v>42997</v>
      </c>
      <c r="B1107" s="2">
        <v>46.139999000000003</v>
      </c>
      <c r="C1107" s="2">
        <v>46.189999</v>
      </c>
      <c r="D1107" s="2">
        <v>45.889999000000003</v>
      </c>
      <c r="E1107" s="2">
        <v>45.98</v>
      </c>
      <c r="F1107" s="2">
        <v>44.430045999999997</v>
      </c>
      <c r="G1107" s="2" t="s">
        <v>1110</v>
      </c>
    </row>
    <row r="1108" spans="1:7">
      <c r="A1108" s="5">
        <v>42998</v>
      </c>
      <c r="B1108" s="2">
        <v>45.759998000000003</v>
      </c>
      <c r="C1108" s="2">
        <v>46.150002000000001</v>
      </c>
      <c r="D1108" s="2">
        <v>45.549999</v>
      </c>
      <c r="E1108" s="2">
        <v>45.779998999999997</v>
      </c>
      <c r="F1108" s="2">
        <v>44.236789999999999</v>
      </c>
      <c r="G1108" s="2" t="s">
        <v>1111</v>
      </c>
    </row>
    <row r="1109" spans="1:7">
      <c r="A1109" s="5">
        <v>42999</v>
      </c>
      <c r="B1109" s="2">
        <v>45.709999000000003</v>
      </c>
      <c r="C1109" s="2">
        <v>45.790000999999997</v>
      </c>
      <c r="D1109" s="2">
        <v>45.360000999999997</v>
      </c>
      <c r="E1109" s="2">
        <v>45.400002000000001</v>
      </c>
      <c r="F1109" s="2">
        <v>43.869598000000003</v>
      </c>
      <c r="G1109" s="2" t="s">
        <v>1112</v>
      </c>
    </row>
    <row r="1110" spans="1:7">
      <c r="A1110" s="5">
        <v>43000</v>
      </c>
      <c r="B1110" s="2">
        <v>45.450001</v>
      </c>
      <c r="C1110" s="2">
        <v>45.630001</v>
      </c>
      <c r="D1110" s="2">
        <v>45.369999</v>
      </c>
      <c r="E1110" s="2">
        <v>45.490001999999997</v>
      </c>
      <c r="F1110" s="2">
        <v>43.956566000000002</v>
      </c>
      <c r="G1110" s="2" t="s">
        <v>1113</v>
      </c>
    </row>
    <row r="1111" spans="1:7">
      <c r="A1111" s="5">
        <v>43003</v>
      </c>
      <c r="B1111" s="2">
        <v>45.5</v>
      </c>
      <c r="C1111" s="2">
        <v>45.759998000000003</v>
      </c>
      <c r="D1111" s="2">
        <v>45.349997999999999</v>
      </c>
      <c r="E1111" s="2">
        <v>45.689999</v>
      </c>
      <c r="F1111" s="2">
        <v>44.149818000000003</v>
      </c>
      <c r="G1111" s="2" t="s">
        <v>1114</v>
      </c>
    </row>
    <row r="1112" spans="1:7">
      <c r="A1112" s="5">
        <v>43004</v>
      </c>
      <c r="B1112" s="2">
        <v>45.689999</v>
      </c>
      <c r="C1112" s="2">
        <v>45.869999</v>
      </c>
      <c r="D1112" s="2">
        <v>45.560001</v>
      </c>
      <c r="E1112" s="2">
        <v>45.57</v>
      </c>
      <c r="F1112" s="2">
        <v>44.033867000000001</v>
      </c>
      <c r="G1112" s="2" t="s">
        <v>1115</v>
      </c>
    </row>
    <row r="1113" spans="1:7">
      <c r="A1113" s="5">
        <v>43005</v>
      </c>
      <c r="B1113" s="2">
        <v>45.470001000000003</v>
      </c>
      <c r="C1113" s="2">
        <v>45.5</v>
      </c>
      <c r="D1113" s="2">
        <v>44.380001</v>
      </c>
      <c r="E1113" s="2">
        <v>44.639999000000003</v>
      </c>
      <c r="F1113" s="2">
        <v>43.135219999999997</v>
      </c>
      <c r="G1113" s="2" t="s">
        <v>1116</v>
      </c>
    </row>
    <row r="1114" spans="1:7">
      <c r="A1114" s="5">
        <v>43006</v>
      </c>
      <c r="B1114" s="2">
        <v>44.669998</v>
      </c>
      <c r="C1114" s="2">
        <v>45</v>
      </c>
      <c r="D1114" s="2">
        <v>44.650002000000001</v>
      </c>
      <c r="E1114" s="2">
        <v>44.91</v>
      </c>
      <c r="F1114" s="2">
        <v>43.396113999999997</v>
      </c>
      <c r="G1114" s="2" t="s">
        <v>1117</v>
      </c>
    </row>
    <row r="1115" spans="1:7">
      <c r="A1115" s="5">
        <v>43007</v>
      </c>
      <c r="B1115" s="2">
        <v>44.860000999999997</v>
      </c>
      <c r="C1115" s="2">
        <v>45.110000999999997</v>
      </c>
      <c r="D1115" s="2">
        <v>44.790000999999997</v>
      </c>
      <c r="E1115" s="2">
        <v>45.009998000000003</v>
      </c>
      <c r="F1115" s="2">
        <v>43.492744000000002</v>
      </c>
      <c r="G1115" s="2" t="s">
        <v>1118</v>
      </c>
    </row>
    <row r="1116" spans="1:7">
      <c r="A1116" s="5">
        <v>43010</v>
      </c>
      <c r="B1116" s="2">
        <v>45.049999</v>
      </c>
      <c r="C1116" s="2">
        <v>45.27</v>
      </c>
      <c r="D1116" s="2">
        <v>44.75</v>
      </c>
      <c r="E1116" s="2">
        <v>44.799999</v>
      </c>
      <c r="F1116" s="2">
        <v>43.289825</v>
      </c>
      <c r="G1116" s="2" t="s">
        <v>1119</v>
      </c>
    </row>
    <row r="1117" spans="1:7">
      <c r="A1117" s="5">
        <v>43011</v>
      </c>
      <c r="B1117" s="2">
        <v>44.860000999999997</v>
      </c>
      <c r="C1117" s="2">
        <v>45.259998000000003</v>
      </c>
      <c r="D1117" s="2">
        <v>44.759998000000003</v>
      </c>
      <c r="E1117" s="2">
        <v>45.189999</v>
      </c>
      <c r="F1117" s="2">
        <v>43.666676000000002</v>
      </c>
      <c r="G1117" s="2" t="s">
        <v>1120</v>
      </c>
    </row>
    <row r="1118" spans="1:7">
      <c r="A1118" s="5">
        <v>43012</v>
      </c>
      <c r="B1118" s="2">
        <v>45.110000999999997</v>
      </c>
      <c r="C1118" s="2">
        <v>45.560001</v>
      </c>
      <c r="D1118" s="2">
        <v>44.939999</v>
      </c>
      <c r="E1118" s="2">
        <v>45.5</v>
      </c>
      <c r="F1118" s="2">
        <v>43.966228000000001</v>
      </c>
      <c r="G1118" s="2" t="s">
        <v>1121</v>
      </c>
    </row>
    <row r="1119" spans="1:7">
      <c r="A1119" s="5">
        <v>43013</v>
      </c>
      <c r="B1119" s="2">
        <v>45.509998000000003</v>
      </c>
      <c r="C1119" s="2">
        <v>45.75</v>
      </c>
      <c r="D1119" s="2">
        <v>45.5</v>
      </c>
      <c r="E1119" s="2">
        <v>45.52</v>
      </c>
      <c r="F1119" s="2">
        <v>43.985550000000003</v>
      </c>
      <c r="G1119" s="2" t="s">
        <v>1122</v>
      </c>
    </row>
    <row r="1120" spans="1:7">
      <c r="A1120" s="5">
        <v>43014</v>
      </c>
      <c r="B1120" s="2">
        <v>45.389999000000003</v>
      </c>
      <c r="C1120" s="2">
        <v>45.52</v>
      </c>
      <c r="D1120" s="2">
        <v>45.279998999999997</v>
      </c>
      <c r="E1120" s="2">
        <v>45.490001999999997</v>
      </c>
      <c r="F1120" s="2">
        <v>43.956566000000002</v>
      </c>
      <c r="G1120" s="2" t="s">
        <v>1123</v>
      </c>
    </row>
    <row r="1121" spans="1:7">
      <c r="A1121" s="5">
        <v>43017</v>
      </c>
      <c r="B1121" s="2">
        <v>45.549999</v>
      </c>
      <c r="C1121" s="2">
        <v>45.650002000000001</v>
      </c>
      <c r="D1121" s="2">
        <v>45.34</v>
      </c>
      <c r="E1121" s="2">
        <v>45.41</v>
      </c>
      <c r="F1121" s="2">
        <v>43.879261</v>
      </c>
      <c r="G1121" s="2" t="s">
        <v>1124</v>
      </c>
    </row>
    <row r="1122" spans="1:7">
      <c r="A1122" s="5">
        <v>43018</v>
      </c>
      <c r="B1122" s="2">
        <v>45.599997999999999</v>
      </c>
      <c r="C1122" s="2">
        <v>45.900002000000001</v>
      </c>
      <c r="D1122" s="2">
        <v>45.529998999999997</v>
      </c>
      <c r="E1122" s="2">
        <v>45.869999</v>
      </c>
      <c r="F1122" s="2">
        <v>44.323753000000004</v>
      </c>
      <c r="G1122" s="2" t="s">
        <v>1125</v>
      </c>
    </row>
    <row r="1123" spans="1:7">
      <c r="A1123" s="5">
        <v>43019</v>
      </c>
      <c r="B1123" s="2">
        <v>45.880001</v>
      </c>
      <c r="C1123" s="2">
        <v>46.099997999999999</v>
      </c>
      <c r="D1123" s="2">
        <v>45.869999</v>
      </c>
      <c r="E1123" s="2">
        <v>46.099997999999999</v>
      </c>
      <c r="F1123" s="2">
        <v>44.546000999999997</v>
      </c>
      <c r="G1123" s="2" t="s">
        <v>1126</v>
      </c>
    </row>
    <row r="1124" spans="1:7">
      <c r="A1124" s="5">
        <v>43020</v>
      </c>
      <c r="B1124" s="2">
        <v>45.98</v>
      </c>
      <c r="C1124" s="2">
        <v>46.139999000000003</v>
      </c>
      <c r="D1124" s="2">
        <v>45.939999</v>
      </c>
      <c r="E1124" s="2">
        <v>46.110000999999997</v>
      </c>
      <c r="F1124" s="2">
        <v>44.555664</v>
      </c>
      <c r="G1124" s="2" t="s">
        <v>1127</v>
      </c>
    </row>
    <row r="1125" spans="1:7">
      <c r="A1125" s="5">
        <v>43021</v>
      </c>
      <c r="B1125" s="2">
        <v>46.25</v>
      </c>
      <c r="C1125" s="2">
        <v>46.380001</v>
      </c>
      <c r="D1125" s="2">
        <v>46.150002000000001</v>
      </c>
      <c r="E1125" s="2">
        <v>46.18</v>
      </c>
      <c r="F1125" s="2">
        <v>44.623305999999999</v>
      </c>
      <c r="G1125" s="2" t="s">
        <v>1128</v>
      </c>
    </row>
    <row r="1126" spans="1:7">
      <c r="A1126" s="5">
        <v>43024</v>
      </c>
      <c r="B1126" s="2">
        <v>46.119999</v>
      </c>
      <c r="C1126" s="2">
        <v>46.75</v>
      </c>
      <c r="D1126" s="2">
        <v>46.099997999999999</v>
      </c>
      <c r="E1126" s="2">
        <v>46.619999</v>
      </c>
      <c r="F1126" s="2">
        <v>45.048473000000001</v>
      </c>
      <c r="G1126" s="2" t="s">
        <v>1129</v>
      </c>
    </row>
    <row r="1127" spans="1:7">
      <c r="A1127" s="5">
        <v>43025</v>
      </c>
      <c r="B1127" s="2">
        <v>46.529998999999997</v>
      </c>
      <c r="C1127" s="2">
        <v>46.630001</v>
      </c>
      <c r="D1127" s="2">
        <v>46.310001</v>
      </c>
      <c r="E1127" s="2">
        <v>46.52</v>
      </c>
      <c r="F1127" s="2">
        <v>44.951839</v>
      </c>
      <c r="G1127" s="2" t="s">
        <v>1130</v>
      </c>
    </row>
    <row r="1128" spans="1:7">
      <c r="A1128" s="5">
        <v>43026</v>
      </c>
      <c r="B1128" s="2">
        <v>46.41</v>
      </c>
      <c r="C1128" s="2">
        <v>46.540000999999997</v>
      </c>
      <c r="D1128" s="2">
        <v>46.240001999999997</v>
      </c>
      <c r="E1128" s="2">
        <v>46.400002000000001</v>
      </c>
      <c r="F1128" s="2">
        <v>44.835887999999997</v>
      </c>
      <c r="G1128" s="2" t="s">
        <v>1131</v>
      </c>
    </row>
    <row r="1129" spans="1:7">
      <c r="A1129" s="5">
        <v>43027</v>
      </c>
      <c r="B1129" s="2">
        <v>46.369999</v>
      </c>
      <c r="C1129" s="2">
        <v>46.790000999999997</v>
      </c>
      <c r="D1129" s="2">
        <v>46.32</v>
      </c>
      <c r="E1129" s="2">
        <v>46.59</v>
      </c>
      <c r="F1129" s="2">
        <v>45.019485000000003</v>
      </c>
      <c r="G1129" s="2" t="s">
        <v>1132</v>
      </c>
    </row>
    <row r="1130" spans="1:7">
      <c r="A1130" s="5">
        <v>43028</v>
      </c>
      <c r="B1130" s="2">
        <v>46.580002</v>
      </c>
      <c r="C1130" s="2">
        <v>46.59</v>
      </c>
      <c r="D1130" s="2">
        <v>46.279998999999997</v>
      </c>
      <c r="E1130" s="2">
        <v>46.380001</v>
      </c>
      <c r="F1130" s="2">
        <v>44.816558999999998</v>
      </c>
      <c r="G1130" s="2" t="s">
        <v>1133</v>
      </c>
    </row>
    <row r="1131" spans="1:7">
      <c r="A1131" s="5">
        <v>43031</v>
      </c>
      <c r="B1131" s="2">
        <v>46.380001</v>
      </c>
      <c r="C1131" s="2">
        <v>46.650002000000001</v>
      </c>
      <c r="D1131" s="2">
        <v>46.23</v>
      </c>
      <c r="E1131" s="2">
        <v>46.32</v>
      </c>
      <c r="F1131" s="2">
        <v>44.758586999999999</v>
      </c>
      <c r="G1131" s="2" t="s">
        <v>1134</v>
      </c>
    </row>
    <row r="1132" spans="1:7">
      <c r="A1132" s="5">
        <v>43032</v>
      </c>
      <c r="B1132" s="2">
        <v>46.259998000000003</v>
      </c>
      <c r="C1132" s="2">
        <v>46.290000999999997</v>
      </c>
      <c r="D1132" s="2">
        <v>45.950001</v>
      </c>
      <c r="E1132" s="2">
        <v>46.18</v>
      </c>
      <c r="F1132" s="2">
        <v>44.623305999999999</v>
      </c>
      <c r="G1132" s="2" t="s">
        <v>1135</v>
      </c>
    </row>
    <row r="1133" spans="1:7">
      <c r="A1133" s="5">
        <v>43033</v>
      </c>
      <c r="B1133" s="2">
        <v>46.369999</v>
      </c>
      <c r="C1133" s="2">
        <v>46.759998000000003</v>
      </c>
      <c r="D1133" s="2">
        <v>45.93</v>
      </c>
      <c r="E1133" s="2">
        <v>46.049999</v>
      </c>
      <c r="F1133" s="2">
        <v>44.497684</v>
      </c>
      <c r="G1133" s="2" t="s">
        <v>1136</v>
      </c>
    </row>
    <row r="1134" spans="1:7">
      <c r="A1134" s="5">
        <v>43034</v>
      </c>
      <c r="B1134" s="2">
        <v>46.32</v>
      </c>
      <c r="C1134" s="2">
        <v>46.75</v>
      </c>
      <c r="D1134" s="2">
        <v>46.220001000000003</v>
      </c>
      <c r="E1134" s="2">
        <v>46.23</v>
      </c>
      <c r="F1134" s="2">
        <v>44.671619</v>
      </c>
      <c r="G1134" s="2" t="s">
        <v>1137</v>
      </c>
    </row>
    <row r="1135" spans="1:7">
      <c r="A1135" s="5">
        <v>43035</v>
      </c>
      <c r="B1135" s="2">
        <v>46.130001</v>
      </c>
      <c r="C1135" s="2">
        <v>46.330002</v>
      </c>
      <c r="D1135" s="2">
        <v>45.91</v>
      </c>
      <c r="E1135" s="2">
        <v>46.07</v>
      </c>
      <c r="F1135" s="2">
        <v>44.517009999999999</v>
      </c>
      <c r="G1135" s="2" t="s">
        <v>1138</v>
      </c>
    </row>
    <row r="1136" spans="1:7">
      <c r="A1136" s="5">
        <v>43038</v>
      </c>
      <c r="B1136" s="2">
        <v>46</v>
      </c>
      <c r="C1136" s="2">
        <v>46.07</v>
      </c>
      <c r="D1136" s="2">
        <v>45.82</v>
      </c>
      <c r="E1136" s="2">
        <v>45.860000999999997</v>
      </c>
      <c r="F1136" s="2">
        <v>44.314090999999998</v>
      </c>
      <c r="G1136" s="2" t="s">
        <v>1139</v>
      </c>
    </row>
    <row r="1137" spans="1:7">
      <c r="A1137" s="5">
        <v>43039</v>
      </c>
      <c r="B1137" s="2">
        <v>45.919998</v>
      </c>
      <c r="C1137" s="2">
        <v>46.169998</v>
      </c>
      <c r="D1137" s="2">
        <v>45.84</v>
      </c>
      <c r="E1137" s="2">
        <v>45.98</v>
      </c>
      <c r="F1137" s="2">
        <v>44.430045999999997</v>
      </c>
      <c r="G1137" s="2" t="s">
        <v>1140</v>
      </c>
    </row>
    <row r="1138" spans="1:7">
      <c r="A1138" s="5">
        <v>43040</v>
      </c>
      <c r="B1138" s="2">
        <v>45.75</v>
      </c>
      <c r="C1138" s="2">
        <v>46.09</v>
      </c>
      <c r="D1138" s="2">
        <v>45.630001</v>
      </c>
      <c r="E1138" s="2">
        <v>45.799999</v>
      </c>
      <c r="F1138" s="2">
        <v>44.256115000000001</v>
      </c>
      <c r="G1138" s="2" t="s">
        <v>1141</v>
      </c>
    </row>
    <row r="1139" spans="1:7">
      <c r="A1139" s="5">
        <v>43041</v>
      </c>
      <c r="B1139" s="2">
        <v>45.810001</v>
      </c>
      <c r="C1139" s="2">
        <v>45.950001</v>
      </c>
      <c r="D1139" s="2">
        <v>45.75</v>
      </c>
      <c r="E1139" s="2">
        <v>45.880001</v>
      </c>
      <c r="F1139" s="2">
        <v>44.333416</v>
      </c>
      <c r="G1139" s="2" t="s">
        <v>1142</v>
      </c>
    </row>
    <row r="1140" spans="1:7">
      <c r="A1140" s="5">
        <v>43042</v>
      </c>
      <c r="B1140" s="2">
        <v>45.970001000000003</v>
      </c>
      <c r="C1140" s="2">
        <v>46.16</v>
      </c>
      <c r="D1140" s="2">
        <v>45.919998</v>
      </c>
      <c r="E1140" s="2">
        <v>45.970001000000003</v>
      </c>
      <c r="F1140" s="2">
        <v>44.420383000000001</v>
      </c>
      <c r="G1140" s="2" t="s">
        <v>1143</v>
      </c>
    </row>
    <row r="1141" spans="1:7">
      <c r="A1141" s="5">
        <v>43045</v>
      </c>
      <c r="B1141" s="2">
        <v>45.91</v>
      </c>
      <c r="C1141" s="2">
        <v>45.919998</v>
      </c>
      <c r="D1141" s="2">
        <v>45.419998</v>
      </c>
      <c r="E1141" s="2">
        <v>45.470001000000003</v>
      </c>
      <c r="F1141" s="2">
        <v>43.937241</v>
      </c>
      <c r="G1141" s="2" t="s">
        <v>1144</v>
      </c>
    </row>
    <row r="1142" spans="1:7">
      <c r="A1142" s="5">
        <v>43046</v>
      </c>
      <c r="B1142" s="2">
        <v>45.41</v>
      </c>
      <c r="C1142" s="2">
        <v>45.950001</v>
      </c>
      <c r="D1142" s="2">
        <v>45.310001</v>
      </c>
      <c r="E1142" s="2">
        <v>45.939999</v>
      </c>
      <c r="F1142" s="2">
        <v>44.391396</v>
      </c>
      <c r="G1142" s="2" t="s">
        <v>1145</v>
      </c>
    </row>
    <row r="1143" spans="1:7">
      <c r="A1143" s="5">
        <v>43047</v>
      </c>
      <c r="B1143" s="2">
        <v>45.98</v>
      </c>
      <c r="C1143" s="2">
        <v>46.189999</v>
      </c>
      <c r="D1143" s="2">
        <v>45.869999</v>
      </c>
      <c r="E1143" s="2">
        <v>46.18</v>
      </c>
      <c r="F1143" s="2">
        <v>44.623305999999999</v>
      </c>
      <c r="G1143" s="2" t="s">
        <v>1146</v>
      </c>
    </row>
    <row r="1144" spans="1:7">
      <c r="A1144" s="5">
        <v>43048</v>
      </c>
      <c r="B1144" s="2">
        <v>46.119999</v>
      </c>
      <c r="C1144" s="2">
        <v>46.389999000000003</v>
      </c>
      <c r="D1144" s="2">
        <v>46.02</v>
      </c>
      <c r="E1144" s="2">
        <v>46.23</v>
      </c>
      <c r="F1144" s="2">
        <v>44.671619</v>
      </c>
      <c r="G1144" s="2" t="s">
        <v>1147</v>
      </c>
    </row>
    <row r="1145" spans="1:7">
      <c r="A1145" s="5">
        <v>43049</v>
      </c>
      <c r="B1145" s="2">
        <v>46.200001</v>
      </c>
      <c r="C1145" s="2">
        <v>46.639999000000003</v>
      </c>
      <c r="D1145" s="2">
        <v>46.139999000000003</v>
      </c>
      <c r="E1145" s="2">
        <v>46.540000999999997</v>
      </c>
      <c r="F1145" s="2">
        <v>44.971169000000003</v>
      </c>
      <c r="G1145" s="2" t="s">
        <v>1148</v>
      </c>
    </row>
    <row r="1146" spans="1:7">
      <c r="A1146" s="5">
        <v>43052</v>
      </c>
      <c r="B1146" s="2">
        <v>46.599997999999999</v>
      </c>
      <c r="C1146" s="2">
        <v>46.82</v>
      </c>
      <c r="D1146" s="2">
        <v>46.540000999999997</v>
      </c>
      <c r="E1146" s="2">
        <v>46.720001000000003</v>
      </c>
      <c r="F1146" s="2">
        <v>45.145099999999999</v>
      </c>
      <c r="G1146" s="2" t="s">
        <v>1149</v>
      </c>
    </row>
    <row r="1147" spans="1:7">
      <c r="A1147" s="5">
        <v>43053</v>
      </c>
      <c r="B1147" s="2">
        <v>46.709999000000003</v>
      </c>
      <c r="C1147" s="2">
        <v>47.48</v>
      </c>
      <c r="D1147" s="2">
        <v>46.619999</v>
      </c>
      <c r="E1147" s="2">
        <v>47.43</v>
      </c>
      <c r="F1147" s="2">
        <v>45.831169000000003</v>
      </c>
      <c r="G1147" s="2" t="s">
        <v>1150</v>
      </c>
    </row>
    <row r="1148" spans="1:7">
      <c r="A1148" s="5">
        <v>43054</v>
      </c>
      <c r="B1148" s="2">
        <v>47.32</v>
      </c>
      <c r="C1148" s="2">
        <v>47.459999000000003</v>
      </c>
      <c r="D1148" s="2">
        <v>46.779998999999997</v>
      </c>
      <c r="E1148" s="2">
        <v>46.810001</v>
      </c>
      <c r="F1148" s="2">
        <v>45.232067000000001</v>
      </c>
      <c r="G1148" s="2" t="s">
        <v>1151</v>
      </c>
    </row>
    <row r="1149" spans="1:7">
      <c r="A1149" s="5">
        <v>43055</v>
      </c>
      <c r="B1149" s="2">
        <v>46.950001</v>
      </c>
      <c r="C1149" s="2">
        <v>46.98</v>
      </c>
      <c r="D1149" s="2">
        <v>46.509998000000003</v>
      </c>
      <c r="E1149" s="2">
        <v>46.549999</v>
      </c>
      <c r="F1149" s="2">
        <v>44.980831000000002</v>
      </c>
      <c r="G1149" s="2" t="s">
        <v>1152</v>
      </c>
    </row>
    <row r="1150" spans="1:7">
      <c r="A1150" s="5">
        <v>43056</v>
      </c>
      <c r="B1150" s="2">
        <v>46.34</v>
      </c>
      <c r="C1150" s="2">
        <v>46.380001</v>
      </c>
      <c r="D1150" s="2">
        <v>45.25</v>
      </c>
      <c r="E1150" s="2">
        <v>45.709999000000003</v>
      </c>
      <c r="F1150" s="2">
        <v>44.169147000000002</v>
      </c>
      <c r="G1150" s="2" t="s">
        <v>1153</v>
      </c>
    </row>
    <row r="1151" spans="1:7">
      <c r="A1151" s="5">
        <v>43059</v>
      </c>
      <c r="B1151" s="2">
        <v>45.650002000000001</v>
      </c>
      <c r="C1151" s="2">
        <v>45.880001</v>
      </c>
      <c r="D1151" s="2">
        <v>45.419998</v>
      </c>
      <c r="E1151" s="2">
        <v>45.459999000000003</v>
      </c>
      <c r="F1151" s="2">
        <v>43.927574</v>
      </c>
      <c r="G1151" s="2" t="s">
        <v>1154</v>
      </c>
    </row>
    <row r="1152" spans="1:7">
      <c r="A1152" s="5">
        <v>43060</v>
      </c>
      <c r="B1152" s="2">
        <v>45.560001</v>
      </c>
      <c r="C1152" s="2">
        <v>45.950001</v>
      </c>
      <c r="D1152" s="2">
        <v>45.540000999999997</v>
      </c>
      <c r="E1152" s="2">
        <v>45.779998999999997</v>
      </c>
      <c r="F1152" s="2">
        <v>44.236789999999999</v>
      </c>
      <c r="G1152" s="2" t="s">
        <v>1155</v>
      </c>
    </row>
    <row r="1153" spans="1:7">
      <c r="A1153" s="5">
        <v>43061</v>
      </c>
      <c r="B1153" s="2">
        <v>45.889999000000003</v>
      </c>
      <c r="C1153" s="2">
        <v>45.93</v>
      </c>
      <c r="D1153" s="2">
        <v>45.540000999999997</v>
      </c>
      <c r="E1153" s="2">
        <v>45.84</v>
      </c>
      <c r="F1153" s="2">
        <v>44.294764999999998</v>
      </c>
      <c r="G1153" s="2" t="s">
        <v>1156</v>
      </c>
    </row>
    <row r="1154" spans="1:7">
      <c r="A1154" s="5">
        <v>43063</v>
      </c>
      <c r="B1154" s="2">
        <v>45.889999000000003</v>
      </c>
      <c r="C1154" s="2">
        <v>46.049999</v>
      </c>
      <c r="D1154" s="2">
        <v>45.860000999999997</v>
      </c>
      <c r="E1154" s="2">
        <v>45.880001</v>
      </c>
      <c r="F1154" s="2">
        <v>44.333416</v>
      </c>
      <c r="G1154" s="2" t="s">
        <v>1157</v>
      </c>
    </row>
    <row r="1155" spans="1:7">
      <c r="A1155" s="5">
        <v>43066</v>
      </c>
      <c r="B1155" s="2">
        <v>45.880001</v>
      </c>
      <c r="C1155" s="2">
        <v>45.990001999999997</v>
      </c>
      <c r="D1155" s="2">
        <v>45.810001</v>
      </c>
      <c r="E1155" s="2">
        <v>45.900002000000001</v>
      </c>
      <c r="F1155" s="2">
        <v>44.352741000000002</v>
      </c>
      <c r="G1155" s="2" t="s">
        <v>1158</v>
      </c>
    </row>
    <row r="1156" spans="1:7">
      <c r="A1156" s="5">
        <v>43067</v>
      </c>
      <c r="B1156" s="2">
        <v>45.990001999999997</v>
      </c>
      <c r="C1156" s="2">
        <v>46.150002000000001</v>
      </c>
      <c r="D1156" s="2">
        <v>45.779998999999997</v>
      </c>
      <c r="E1156" s="2">
        <v>45.830002</v>
      </c>
      <c r="F1156" s="2">
        <v>44.285102999999999</v>
      </c>
      <c r="G1156" s="2" t="s">
        <v>1159</v>
      </c>
    </row>
    <row r="1157" spans="1:7">
      <c r="A1157" s="5">
        <v>43068</v>
      </c>
      <c r="B1157" s="2">
        <v>45.77</v>
      </c>
      <c r="C1157" s="2">
        <v>45.82</v>
      </c>
      <c r="D1157" s="2">
        <v>45.209999000000003</v>
      </c>
      <c r="E1157" s="2">
        <v>45.5</v>
      </c>
      <c r="F1157" s="2">
        <v>43.966228000000001</v>
      </c>
      <c r="G1157" s="2" t="s">
        <v>1160</v>
      </c>
    </row>
    <row r="1158" spans="1:7">
      <c r="A1158" s="5">
        <v>43069</v>
      </c>
      <c r="B1158" s="2">
        <v>45.139999000000003</v>
      </c>
      <c r="C1158" s="2">
        <v>45.84</v>
      </c>
      <c r="D1158" s="2">
        <v>45.029998999999997</v>
      </c>
      <c r="E1158" s="2">
        <v>45.77</v>
      </c>
      <c r="F1158" s="2">
        <v>44.589722000000002</v>
      </c>
      <c r="G1158" s="2" t="s">
        <v>1161</v>
      </c>
    </row>
    <row r="1159" spans="1:7">
      <c r="A1159" s="5">
        <v>43070</v>
      </c>
      <c r="B1159" s="2">
        <v>45.799999</v>
      </c>
      <c r="C1159" s="2">
        <v>46.02</v>
      </c>
      <c r="D1159" s="2">
        <v>45.209999000000003</v>
      </c>
      <c r="E1159" s="2">
        <v>45.970001000000003</v>
      </c>
      <c r="F1159" s="2">
        <v>44.784565000000001</v>
      </c>
      <c r="G1159" s="2" t="s">
        <v>1162</v>
      </c>
    </row>
    <row r="1160" spans="1:7">
      <c r="A1160" s="5">
        <v>43073</v>
      </c>
      <c r="B1160" s="2">
        <v>45.990001999999997</v>
      </c>
      <c r="C1160" s="2">
        <v>46.380001</v>
      </c>
      <c r="D1160" s="2">
        <v>45.77</v>
      </c>
      <c r="E1160" s="2">
        <v>46.23</v>
      </c>
      <c r="F1160" s="2">
        <v>45.037860999999999</v>
      </c>
      <c r="G1160" s="2" t="s">
        <v>1163</v>
      </c>
    </row>
    <row r="1161" spans="1:7">
      <c r="A1161" s="5">
        <v>43074</v>
      </c>
      <c r="B1161" s="2">
        <v>46.25</v>
      </c>
      <c r="C1161" s="2">
        <v>46.439999</v>
      </c>
      <c r="D1161" s="2">
        <v>46.060001</v>
      </c>
      <c r="E1161" s="2">
        <v>46.259998000000003</v>
      </c>
      <c r="F1161" s="2">
        <v>45.067084999999999</v>
      </c>
      <c r="G1161" s="2" t="s">
        <v>1164</v>
      </c>
    </row>
    <row r="1162" spans="1:7">
      <c r="A1162" s="5">
        <v>43075</v>
      </c>
      <c r="B1162" s="2">
        <v>46.360000999999997</v>
      </c>
      <c r="C1162" s="2">
        <v>46.48</v>
      </c>
      <c r="D1162" s="2">
        <v>46.259998000000003</v>
      </c>
      <c r="E1162" s="2">
        <v>46.450001</v>
      </c>
      <c r="F1162" s="2">
        <v>45.252186000000002</v>
      </c>
      <c r="G1162" s="2" t="s">
        <v>1165</v>
      </c>
    </row>
    <row r="1163" spans="1:7">
      <c r="A1163" s="5">
        <v>43076</v>
      </c>
      <c r="B1163" s="2">
        <v>46.290000999999997</v>
      </c>
      <c r="C1163" s="2">
        <v>46.32</v>
      </c>
      <c r="D1163" s="2">
        <v>45.720001000000003</v>
      </c>
      <c r="E1163" s="2">
        <v>45.779998999999997</v>
      </c>
      <c r="F1163" s="2">
        <v>44.599463999999998</v>
      </c>
      <c r="G1163" s="2" t="s">
        <v>1166</v>
      </c>
    </row>
    <row r="1164" spans="1:7">
      <c r="A1164" s="5">
        <v>43077</v>
      </c>
      <c r="B1164" s="2">
        <v>45.700001</v>
      </c>
      <c r="C1164" s="2">
        <v>45.73</v>
      </c>
      <c r="D1164" s="2">
        <v>45.049999</v>
      </c>
      <c r="E1164" s="2">
        <v>45.310001</v>
      </c>
      <c r="F1164" s="2">
        <v>44.141585999999997</v>
      </c>
      <c r="G1164" s="2" t="s">
        <v>1167</v>
      </c>
    </row>
    <row r="1165" spans="1:7">
      <c r="A1165" s="5">
        <v>43080</v>
      </c>
      <c r="B1165" s="2">
        <v>45.310001</v>
      </c>
      <c r="C1165" s="2">
        <v>45.41</v>
      </c>
      <c r="D1165" s="2">
        <v>44.919998</v>
      </c>
      <c r="E1165" s="2">
        <v>45.330002</v>
      </c>
      <c r="F1165" s="2">
        <v>44.161071999999997</v>
      </c>
      <c r="G1165" s="2" t="s">
        <v>1168</v>
      </c>
    </row>
    <row r="1166" spans="1:7">
      <c r="A1166" s="5">
        <v>43081</v>
      </c>
      <c r="B1166" s="2">
        <v>45.25</v>
      </c>
      <c r="C1166" s="2">
        <v>45.52</v>
      </c>
      <c r="D1166" s="2">
        <v>45.060001</v>
      </c>
      <c r="E1166" s="2">
        <v>45.290000999999997</v>
      </c>
      <c r="F1166" s="2">
        <v>44.122104999999998</v>
      </c>
      <c r="G1166" s="2" t="s">
        <v>1169</v>
      </c>
    </row>
    <row r="1167" spans="1:7">
      <c r="A1167" s="5">
        <v>43082</v>
      </c>
      <c r="B1167" s="2">
        <v>45.450001</v>
      </c>
      <c r="C1167" s="2">
        <v>46.049999</v>
      </c>
      <c r="D1167" s="2">
        <v>45.400002000000001</v>
      </c>
      <c r="E1167" s="2">
        <v>45.900002000000001</v>
      </c>
      <c r="F1167" s="2">
        <v>44.716369999999998</v>
      </c>
      <c r="G1167" s="2" t="s">
        <v>1170</v>
      </c>
    </row>
    <row r="1168" spans="1:7">
      <c r="A1168" s="5">
        <v>43083</v>
      </c>
      <c r="B1168" s="2">
        <v>45.810001</v>
      </c>
      <c r="C1168" s="2">
        <v>46.169998</v>
      </c>
      <c r="D1168" s="2">
        <v>45.799999</v>
      </c>
      <c r="E1168" s="2">
        <v>46.029998999999997</v>
      </c>
      <c r="F1168" s="2">
        <v>44.843018000000001</v>
      </c>
      <c r="G1168" s="2" t="s">
        <v>1171</v>
      </c>
    </row>
    <row r="1169" spans="1:7">
      <c r="A1169" s="5">
        <v>43084</v>
      </c>
      <c r="B1169" s="2">
        <v>46.290000999999997</v>
      </c>
      <c r="C1169" s="2">
        <v>46.419998</v>
      </c>
      <c r="D1169" s="2">
        <v>46.040000999999997</v>
      </c>
      <c r="E1169" s="2">
        <v>46.189999</v>
      </c>
      <c r="F1169" s="2">
        <v>44.998890000000003</v>
      </c>
      <c r="G1169" s="2" t="s">
        <v>1172</v>
      </c>
    </row>
    <row r="1170" spans="1:7">
      <c r="A1170" s="5">
        <v>43087</v>
      </c>
      <c r="B1170" s="2">
        <v>46.200001</v>
      </c>
      <c r="C1170" s="2">
        <v>46.380001</v>
      </c>
      <c r="D1170" s="2">
        <v>45.91</v>
      </c>
      <c r="E1170" s="2">
        <v>45.93</v>
      </c>
      <c r="F1170" s="2">
        <v>44.745593999999997</v>
      </c>
      <c r="G1170" s="2" t="s">
        <v>1173</v>
      </c>
    </row>
    <row r="1171" spans="1:7">
      <c r="A1171" s="5">
        <v>43088</v>
      </c>
      <c r="B1171" s="2">
        <v>46.040000999999997</v>
      </c>
      <c r="C1171" s="2">
        <v>46.380001</v>
      </c>
      <c r="D1171" s="2">
        <v>45.91</v>
      </c>
      <c r="E1171" s="2">
        <v>46.130001</v>
      </c>
      <c r="F1171" s="2">
        <v>44.940441</v>
      </c>
      <c r="G1171" s="2" t="s">
        <v>1174</v>
      </c>
    </row>
    <row r="1172" spans="1:7">
      <c r="A1172" s="5">
        <v>43089</v>
      </c>
      <c r="B1172" s="2">
        <v>46.209999000000003</v>
      </c>
      <c r="C1172" s="2">
        <v>46.299999</v>
      </c>
      <c r="D1172" s="2">
        <v>45.959999000000003</v>
      </c>
      <c r="E1172" s="2">
        <v>46.080002</v>
      </c>
      <c r="F1172" s="2">
        <v>44.891727000000003</v>
      </c>
      <c r="G1172" s="2" t="s">
        <v>1175</v>
      </c>
    </row>
    <row r="1173" spans="1:7">
      <c r="A1173" s="5">
        <v>43090</v>
      </c>
      <c r="B1173" s="2">
        <v>46.139999000000003</v>
      </c>
      <c r="C1173" s="2">
        <v>46.220001000000003</v>
      </c>
      <c r="D1173" s="2">
        <v>45.560001</v>
      </c>
      <c r="E1173" s="2">
        <v>45.599997999999999</v>
      </c>
      <c r="F1173" s="2">
        <v>44.424103000000002</v>
      </c>
      <c r="G1173" s="2" t="s">
        <v>1176</v>
      </c>
    </row>
    <row r="1174" spans="1:7">
      <c r="A1174" s="5">
        <v>43091</v>
      </c>
      <c r="B1174" s="2">
        <v>45.689999</v>
      </c>
      <c r="C1174" s="2">
        <v>45.73</v>
      </c>
      <c r="D1174" s="2">
        <v>45.549999</v>
      </c>
      <c r="E1174" s="2">
        <v>45.59</v>
      </c>
      <c r="F1174" s="2">
        <v>44.414360000000002</v>
      </c>
      <c r="G1174" s="2" t="s">
        <v>1177</v>
      </c>
    </row>
    <row r="1175" spans="1:7">
      <c r="A1175" s="5">
        <v>43095</v>
      </c>
      <c r="B1175" s="2">
        <v>45.700001</v>
      </c>
      <c r="C1175" s="2">
        <v>45.860000999999997</v>
      </c>
      <c r="D1175" s="2">
        <v>45.610000999999997</v>
      </c>
      <c r="E1175" s="2">
        <v>45.810001</v>
      </c>
      <c r="F1175" s="2">
        <v>44.628692999999998</v>
      </c>
      <c r="G1175" s="2" t="s">
        <v>1178</v>
      </c>
    </row>
    <row r="1176" spans="1:7">
      <c r="A1176" s="5">
        <v>43096</v>
      </c>
      <c r="B1176" s="2">
        <v>45.900002000000001</v>
      </c>
      <c r="C1176" s="2">
        <v>45.939999</v>
      </c>
      <c r="D1176" s="2">
        <v>45.720001000000003</v>
      </c>
      <c r="E1176" s="2">
        <v>45.93</v>
      </c>
      <c r="F1176" s="2">
        <v>44.745593999999997</v>
      </c>
      <c r="G1176" s="2" t="s">
        <v>1179</v>
      </c>
    </row>
    <row r="1177" spans="1:7">
      <c r="A1177" s="5">
        <v>43097</v>
      </c>
      <c r="B1177" s="2">
        <v>45.91</v>
      </c>
      <c r="C1177" s="2">
        <v>45.990001999999997</v>
      </c>
      <c r="D1177" s="2">
        <v>45.639999000000003</v>
      </c>
      <c r="E1177" s="2">
        <v>45.720001000000003</v>
      </c>
      <c r="F1177" s="2">
        <v>44.541012000000002</v>
      </c>
      <c r="G1177" s="2" t="s">
        <v>1180</v>
      </c>
    </row>
    <row r="1178" spans="1:7">
      <c r="A1178" s="5">
        <v>43098</v>
      </c>
      <c r="B1178" s="2">
        <v>45.700001</v>
      </c>
      <c r="C1178" s="2">
        <v>46.18</v>
      </c>
      <c r="D1178" s="2">
        <v>45.689999</v>
      </c>
      <c r="E1178" s="2">
        <v>45.880001</v>
      </c>
      <c r="F1178" s="2">
        <v>44.696888000000001</v>
      </c>
      <c r="G1178" s="2" t="s">
        <v>1181</v>
      </c>
    </row>
    <row r="1179" spans="1:7">
      <c r="A1179" s="5">
        <v>43102</v>
      </c>
      <c r="B1179" s="2">
        <v>45.91</v>
      </c>
      <c r="C1179" s="2">
        <v>45.939999</v>
      </c>
      <c r="D1179" s="2">
        <v>45.509998000000003</v>
      </c>
      <c r="E1179" s="2">
        <v>45.540000999999997</v>
      </c>
      <c r="F1179" s="2">
        <v>44.365653999999999</v>
      </c>
      <c r="G1179" s="2" t="s">
        <v>1182</v>
      </c>
    </row>
    <row r="1180" spans="1:7">
      <c r="A1180" s="5">
        <v>43103</v>
      </c>
      <c r="B1180" s="2">
        <v>45.490001999999997</v>
      </c>
      <c r="C1180" s="2">
        <v>45.689999</v>
      </c>
      <c r="D1180" s="2">
        <v>45.34</v>
      </c>
      <c r="E1180" s="2">
        <v>45.439999</v>
      </c>
      <c r="F1180" s="2">
        <v>44.268230000000003</v>
      </c>
      <c r="G1180" s="2" t="s">
        <v>1183</v>
      </c>
    </row>
    <row r="1181" spans="1:7">
      <c r="A1181" s="5">
        <v>43104</v>
      </c>
      <c r="B1181" s="2">
        <v>45.560001</v>
      </c>
      <c r="C1181" s="2">
        <v>46.220001000000003</v>
      </c>
      <c r="D1181" s="2">
        <v>45.450001</v>
      </c>
      <c r="E1181" s="2">
        <v>46.080002</v>
      </c>
      <c r="F1181" s="2">
        <v>44.891727000000003</v>
      </c>
      <c r="G1181" s="2" t="s">
        <v>1184</v>
      </c>
    </row>
    <row r="1182" spans="1:7">
      <c r="A1182" s="5">
        <v>43105</v>
      </c>
      <c r="B1182" s="2">
        <v>46.02</v>
      </c>
      <c r="C1182" s="2">
        <v>46.200001</v>
      </c>
      <c r="D1182" s="2">
        <v>45.790000999999997</v>
      </c>
      <c r="E1182" s="2">
        <v>46.07</v>
      </c>
      <c r="F1182" s="2">
        <v>44.881985</v>
      </c>
      <c r="G1182" s="2" t="s">
        <v>1185</v>
      </c>
    </row>
    <row r="1183" spans="1:7">
      <c r="A1183" s="5">
        <v>43108</v>
      </c>
      <c r="B1183" s="2">
        <v>45.950001</v>
      </c>
      <c r="C1183" s="2">
        <v>46.099997999999999</v>
      </c>
      <c r="D1183" s="2">
        <v>45.880001</v>
      </c>
      <c r="E1183" s="2">
        <v>46</v>
      </c>
      <c r="F1183" s="2">
        <v>44.813792999999997</v>
      </c>
      <c r="G1183" s="2" t="s">
        <v>1186</v>
      </c>
    </row>
    <row r="1184" spans="1:7">
      <c r="A1184" s="5">
        <v>43109</v>
      </c>
      <c r="B1184" s="2">
        <v>46</v>
      </c>
      <c r="C1184" s="2">
        <v>46.360000999999997</v>
      </c>
      <c r="D1184" s="2">
        <v>45.939999</v>
      </c>
      <c r="E1184" s="2">
        <v>46.23</v>
      </c>
      <c r="F1184" s="2">
        <v>45.037860999999999</v>
      </c>
      <c r="G1184" s="2" t="s">
        <v>1187</v>
      </c>
    </row>
    <row r="1185" spans="1:7">
      <c r="A1185" s="5">
        <v>43110</v>
      </c>
      <c r="B1185" s="2">
        <v>46.23</v>
      </c>
      <c r="C1185" s="2">
        <v>46.259998000000003</v>
      </c>
      <c r="D1185" s="2">
        <v>45.93</v>
      </c>
      <c r="E1185" s="2">
        <v>46.07</v>
      </c>
      <c r="F1185" s="2">
        <v>44.881985</v>
      </c>
      <c r="G1185" s="2" t="s">
        <v>1188</v>
      </c>
    </row>
    <row r="1186" spans="1:7">
      <c r="A1186" s="5">
        <v>43111</v>
      </c>
      <c r="B1186" s="2">
        <v>46.23</v>
      </c>
      <c r="C1186" s="2">
        <v>46.23</v>
      </c>
      <c r="D1186" s="2">
        <v>45.860000999999997</v>
      </c>
      <c r="E1186" s="2">
        <v>46.040000999999997</v>
      </c>
      <c r="F1186" s="2">
        <v>44.852760000000004</v>
      </c>
      <c r="G1186" s="2" t="s">
        <v>1189</v>
      </c>
    </row>
    <row r="1187" spans="1:7">
      <c r="A1187" s="5">
        <v>43112</v>
      </c>
      <c r="B1187" s="2">
        <v>46.279998999999997</v>
      </c>
      <c r="C1187" s="2">
        <v>46.389999000000003</v>
      </c>
      <c r="D1187" s="2">
        <v>46.029998999999997</v>
      </c>
      <c r="E1187" s="2">
        <v>46.150002000000001</v>
      </c>
      <c r="F1187" s="2">
        <v>44.959927</v>
      </c>
      <c r="G1187" s="2" t="s">
        <v>1190</v>
      </c>
    </row>
    <row r="1188" spans="1:7">
      <c r="A1188" s="5">
        <v>43116</v>
      </c>
      <c r="B1188" s="2">
        <v>46.150002000000001</v>
      </c>
      <c r="C1188" s="2">
        <v>46.619999</v>
      </c>
      <c r="D1188" s="2">
        <v>46.139999000000003</v>
      </c>
      <c r="E1188" s="2">
        <v>46.529998999999997</v>
      </c>
      <c r="F1188" s="2">
        <v>45.330120000000001</v>
      </c>
      <c r="G1188" s="2" t="s">
        <v>1191</v>
      </c>
    </row>
    <row r="1189" spans="1:7">
      <c r="A1189" s="5">
        <v>43117</v>
      </c>
      <c r="B1189" s="2">
        <v>46.580002</v>
      </c>
      <c r="C1189" s="2">
        <v>47</v>
      </c>
      <c r="D1189" s="2">
        <v>46.549999</v>
      </c>
      <c r="E1189" s="2">
        <v>46.82</v>
      </c>
      <c r="F1189" s="2">
        <v>45.612648</v>
      </c>
      <c r="G1189" s="2" t="s">
        <v>1192</v>
      </c>
    </row>
    <row r="1190" spans="1:7">
      <c r="A1190" s="5">
        <v>43118</v>
      </c>
      <c r="B1190" s="2">
        <v>46.75</v>
      </c>
      <c r="C1190" s="2">
        <v>47.07</v>
      </c>
      <c r="D1190" s="2">
        <v>46.610000999999997</v>
      </c>
      <c r="E1190" s="2">
        <v>46.880001</v>
      </c>
      <c r="F1190" s="2">
        <v>45.671097000000003</v>
      </c>
      <c r="G1190" s="2" t="s">
        <v>1193</v>
      </c>
    </row>
    <row r="1191" spans="1:7">
      <c r="A1191" s="5">
        <v>43119</v>
      </c>
      <c r="B1191" s="2">
        <v>46.990001999999997</v>
      </c>
      <c r="C1191" s="2">
        <v>47.25</v>
      </c>
      <c r="D1191" s="2">
        <v>46.869999</v>
      </c>
      <c r="E1191" s="2">
        <v>47.16</v>
      </c>
      <c r="F1191" s="2">
        <v>45.943874000000001</v>
      </c>
      <c r="G1191" s="2" t="s">
        <v>1194</v>
      </c>
    </row>
    <row r="1192" spans="1:7">
      <c r="A1192" s="5">
        <v>43122</v>
      </c>
      <c r="B1192" s="2">
        <v>47.139999000000003</v>
      </c>
      <c r="C1192" s="2">
        <v>47.5</v>
      </c>
      <c r="D1192" s="2">
        <v>47.09</v>
      </c>
      <c r="E1192" s="2">
        <v>47.380001</v>
      </c>
      <c r="F1192" s="2">
        <v>46.158203</v>
      </c>
      <c r="G1192" s="2" t="s">
        <v>1195</v>
      </c>
    </row>
    <row r="1193" spans="1:7">
      <c r="A1193" s="5">
        <v>43123</v>
      </c>
      <c r="B1193" s="2">
        <v>47.209999000000003</v>
      </c>
      <c r="C1193" s="2">
        <v>47.700001</v>
      </c>
      <c r="D1193" s="2">
        <v>47.130001</v>
      </c>
      <c r="E1193" s="2">
        <v>47.450001</v>
      </c>
      <c r="F1193" s="2">
        <v>46.226402</v>
      </c>
      <c r="G1193" s="2" t="s">
        <v>1196</v>
      </c>
    </row>
    <row r="1194" spans="1:7">
      <c r="A1194" s="5">
        <v>43124</v>
      </c>
      <c r="B1194" s="2">
        <v>47.529998999999997</v>
      </c>
      <c r="C1194" s="2">
        <v>47.950001</v>
      </c>
      <c r="D1194" s="2">
        <v>47.48</v>
      </c>
      <c r="E1194" s="2">
        <v>47.830002</v>
      </c>
      <c r="F1194" s="2">
        <v>46.596600000000002</v>
      </c>
      <c r="G1194" s="2" t="s">
        <v>1197</v>
      </c>
    </row>
    <row r="1195" spans="1:7">
      <c r="A1195" s="5">
        <v>43125</v>
      </c>
      <c r="B1195" s="2">
        <v>47.700001</v>
      </c>
      <c r="C1195" s="2">
        <v>48</v>
      </c>
      <c r="D1195" s="2">
        <v>47.700001</v>
      </c>
      <c r="E1195" s="2">
        <v>47.84</v>
      </c>
      <c r="F1195" s="2">
        <v>46.606341999999998</v>
      </c>
      <c r="G1195" s="2" t="s">
        <v>1198</v>
      </c>
    </row>
    <row r="1196" spans="1:7">
      <c r="A1196" s="5">
        <v>43126</v>
      </c>
      <c r="B1196" s="2">
        <v>47.779998999999997</v>
      </c>
      <c r="C1196" s="2">
        <v>48.619999</v>
      </c>
      <c r="D1196" s="2">
        <v>47.740001999999997</v>
      </c>
      <c r="E1196" s="2">
        <v>48.529998999999997</v>
      </c>
      <c r="F1196" s="2">
        <v>47.278548999999998</v>
      </c>
      <c r="G1196" s="2" t="s">
        <v>1199</v>
      </c>
    </row>
    <row r="1197" spans="1:7">
      <c r="A1197" s="5">
        <v>43129</v>
      </c>
      <c r="B1197" s="2">
        <v>48.209999000000003</v>
      </c>
      <c r="C1197" s="2">
        <v>48.459999000000003</v>
      </c>
      <c r="D1197" s="2">
        <v>47.580002</v>
      </c>
      <c r="E1197" s="2">
        <v>47.700001</v>
      </c>
      <c r="F1197" s="2">
        <v>46.469951999999999</v>
      </c>
      <c r="G1197" s="2" t="s">
        <v>1200</v>
      </c>
    </row>
    <row r="1198" spans="1:7">
      <c r="A1198" s="5">
        <v>43130</v>
      </c>
      <c r="B1198" s="2">
        <v>47.73</v>
      </c>
      <c r="C1198" s="2">
        <v>48.16</v>
      </c>
      <c r="D1198" s="2">
        <v>47.400002000000001</v>
      </c>
      <c r="E1198" s="2">
        <v>47.41</v>
      </c>
      <c r="F1198" s="2">
        <v>46.187430999999997</v>
      </c>
      <c r="G1198" s="2" t="s">
        <v>1201</v>
      </c>
    </row>
    <row r="1199" spans="1:7">
      <c r="A1199" s="5">
        <v>43131</v>
      </c>
      <c r="B1199" s="2">
        <v>47.450001</v>
      </c>
      <c r="C1199" s="2">
        <v>47.900002000000001</v>
      </c>
      <c r="D1199" s="2">
        <v>47.369999</v>
      </c>
      <c r="E1199" s="2">
        <v>47.59</v>
      </c>
      <c r="F1199" s="2">
        <v>46.362788999999999</v>
      </c>
      <c r="G1199" s="2" t="s">
        <v>1202</v>
      </c>
    </row>
    <row r="1200" spans="1:7">
      <c r="A1200" s="5">
        <v>43132</v>
      </c>
      <c r="B1200" s="2">
        <v>47.41</v>
      </c>
      <c r="C1200" s="2">
        <v>47.73</v>
      </c>
      <c r="D1200" s="2">
        <v>47.110000999999997</v>
      </c>
      <c r="E1200" s="2">
        <v>47.450001</v>
      </c>
      <c r="F1200" s="2">
        <v>46.226402</v>
      </c>
      <c r="G1200" s="2" t="s">
        <v>1203</v>
      </c>
    </row>
    <row r="1201" spans="1:7">
      <c r="A1201" s="5">
        <v>43133</v>
      </c>
      <c r="B1201" s="2">
        <v>47.349997999999999</v>
      </c>
      <c r="C1201" s="2">
        <v>47.41</v>
      </c>
      <c r="D1201" s="2">
        <v>46.630001</v>
      </c>
      <c r="E1201" s="2">
        <v>46.73</v>
      </c>
      <c r="F1201" s="2">
        <v>45.524963</v>
      </c>
      <c r="G1201" s="2" t="s">
        <v>1204</v>
      </c>
    </row>
    <row r="1202" spans="1:7">
      <c r="A1202" s="5">
        <v>43136</v>
      </c>
      <c r="B1202" s="2">
        <v>46.650002000000001</v>
      </c>
      <c r="C1202" s="2">
        <v>46.919998</v>
      </c>
      <c r="D1202" s="2">
        <v>44.41</v>
      </c>
      <c r="E1202" s="2">
        <v>44.889999000000003</v>
      </c>
      <c r="F1202" s="2">
        <v>43.732410000000002</v>
      </c>
      <c r="G1202" s="2" t="s">
        <v>1205</v>
      </c>
    </row>
    <row r="1203" spans="1:7">
      <c r="A1203" s="5">
        <v>43137</v>
      </c>
      <c r="B1203" s="2">
        <v>43.869999</v>
      </c>
      <c r="C1203" s="2">
        <v>44.740001999999997</v>
      </c>
      <c r="D1203" s="2">
        <v>43.439999</v>
      </c>
      <c r="E1203" s="2">
        <v>44.669998</v>
      </c>
      <c r="F1203" s="2">
        <v>43.518089000000003</v>
      </c>
      <c r="G1203" s="2" t="s">
        <v>1206</v>
      </c>
    </row>
    <row r="1204" spans="1:7">
      <c r="A1204" s="5">
        <v>43138</v>
      </c>
      <c r="B1204" s="2">
        <v>44.580002</v>
      </c>
      <c r="C1204" s="2">
        <v>45.5</v>
      </c>
      <c r="D1204" s="2">
        <v>44.279998999999997</v>
      </c>
      <c r="E1204" s="2">
        <v>44.560001</v>
      </c>
      <c r="F1204" s="2">
        <v>43.410927000000001</v>
      </c>
      <c r="G1204" s="2" t="s">
        <v>1207</v>
      </c>
    </row>
    <row r="1205" spans="1:7">
      <c r="A1205" s="5">
        <v>43139</v>
      </c>
      <c r="B1205" s="2">
        <v>44.619999</v>
      </c>
      <c r="C1205" s="2">
        <v>44.619999</v>
      </c>
      <c r="D1205" s="2">
        <v>43.07</v>
      </c>
      <c r="E1205" s="2">
        <v>43.099997999999999</v>
      </c>
      <c r="F1205" s="2">
        <v>41.988571</v>
      </c>
      <c r="G1205" s="2" t="s">
        <v>1208</v>
      </c>
    </row>
    <row r="1206" spans="1:7">
      <c r="A1206" s="5">
        <v>43140</v>
      </c>
      <c r="B1206" s="2">
        <v>43.360000999999997</v>
      </c>
      <c r="C1206" s="2">
        <v>43.459999000000003</v>
      </c>
      <c r="D1206" s="2">
        <v>42.189999</v>
      </c>
      <c r="E1206" s="2">
        <v>43.130001</v>
      </c>
      <c r="F1206" s="2">
        <v>42.017803000000001</v>
      </c>
      <c r="G1206" s="2" t="s">
        <v>1209</v>
      </c>
    </row>
    <row r="1207" spans="1:7">
      <c r="A1207" s="5">
        <v>43143</v>
      </c>
      <c r="B1207" s="2">
        <v>43.560001</v>
      </c>
      <c r="C1207" s="2">
        <v>44.23</v>
      </c>
      <c r="D1207" s="2">
        <v>43.369999</v>
      </c>
      <c r="E1207" s="2">
        <v>43.970001000000003</v>
      </c>
      <c r="F1207" s="2">
        <v>42.83614</v>
      </c>
      <c r="G1207" s="2" t="s">
        <v>1210</v>
      </c>
    </row>
    <row r="1208" spans="1:7">
      <c r="A1208" s="5">
        <v>43144</v>
      </c>
      <c r="B1208" s="2">
        <v>43.919998</v>
      </c>
      <c r="C1208" s="2">
        <v>44.41</v>
      </c>
      <c r="D1208" s="2">
        <v>43.689999</v>
      </c>
      <c r="E1208" s="2">
        <v>44.189999</v>
      </c>
      <c r="F1208" s="2">
        <v>43.050468000000002</v>
      </c>
      <c r="G1208" s="2" t="s">
        <v>1211</v>
      </c>
    </row>
    <row r="1209" spans="1:7">
      <c r="A1209" s="5">
        <v>43145</v>
      </c>
      <c r="B1209" s="2">
        <v>44.02</v>
      </c>
      <c r="C1209" s="2">
        <v>44.189999</v>
      </c>
      <c r="D1209" s="2">
        <v>43.630001</v>
      </c>
      <c r="E1209" s="2">
        <v>44.099997999999999</v>
      </c>
      <c r="F1209" s="2">
        <v>42.962783999999999</v>
      </c>
      <c r="G1209" s="2" t="s">
        <v>1212</v>
      </c>
    </row>
    <row r="1210" spans="1:7">
      <c r="A1210" s="5">
        <v>43146</v>
      </c>
      <c r="B1210" s="2">
        <v>44.25</v>
      </c>
      <c r="C1210" s="2">
        <v>44.830002</v>
      </c>
      <c r="D1210" s="2">
        <v>44.119999</v>
      </c>
      <c r="E1210" s="2">
        <v>44.779998999999997</v>
      </c>
      <c r="F1210" s="2">
        <v>43.625247999999999</v>
      </c>
      <c r="G1210" s="2" t="s">
        <v>1213</v>
      </c>
    </row>
    <row r="1211" spans="1:7">
      <c r="A1211" s="5">
        <v>43147</v>
      </c>
      <c r="B1211" s="2">
        <v>45.57</v>
      </c>
      <c r="C1211" s="2">
        <v>45.639999000000003</v>
      </c>
      <c r="D1211" s="2">
        <v>44.720001000000003</v>
      </c>
      <c r="E1211" s="2">
        <v>44.98</v>
      </c>
      <c r="F1211" s="2">
        <v>43.820095000000002</v>
      </c>
      <c r="G1211" s="2" t="s">
        <v>1214</v>
      </c>
    </row>
    <row r="1212" spans="1:7">
      <c r="A1212" s="5">
        <v>43151</v>
      </c>
      <c r="B1212" s="2">
        <v>44.75</v>
      </c>
      <c r="C1212" s="2">
        <v>44.830002</v>
      </c>
      <c r="D1212" s="2">
        <v>43.939999</v>
      </c>
      <c r="E1212" s="2">
        <v>43.990001999999997</v>
      </c>
      <c r="F1212" s="2">
        <v>42.855625000000003</v>
      </c>
      <c r="G1212" s="2" t="s">
        <v>1215</v>
      </c>
    </row>
    <row r="1213" spans="1:7">
      <c r="A1213" s="5">
        <v>43152</v>
      </c>
      <c r="B1213" s="2">
        <v>44.110000999999997</v>
      </c>
      <c r="C1213" s="2">
        <v>44.259998000000003</v>
      </c>
      <c r="D1213" s="2">
        <v>43.330002</v>
      </c>
      <c r="E1213" s="2">
        <v>43.34</v>
      </c>
      <c r="F1213" s="2">
        <v>42.222382000000003</v>
      </c>
      <c r="G1213" s="2" t="s">
        <v>1216</v>
      </c>
    </row>
    <row r="1214" spans="1:7">
      <c r="A1214" s="5">
        <v>43153</v>
      </c>
      <c r="B1214" s="2">
        <v>43.43</v>
      </c>
      <c r="C1214" s="2">
        <v>43.82</v>
      </c>
      <c r="D1214" s="2">
        <v>43.220001000000003</v>
      </c>
      <c r="E1214" s="2">
        <v>43.52</v>
      </c>
      <c r="F1214" s="2">
        <v>42.397747000000003</v>
      </c>
      <c r="G1214" s="2" t="s">
        <v>1217</v>
      </c>
    </row>
    <row r="1215" spans="1:7">
      <c r="A1215" s="5">
        <v>43154</v>
      </c>
      <c r="B1215" s="2">
        <v>43.580002</v>
      </c>
      <c r="C1215" s="2">
        <v>44.060001</v>
      </c>
      <c r="D1215" s="2">
        <v>43.419998</v>
      </c>
      <c r="E1215" s="2">
        <v>44.040000999999997</v>
      </c>
      <c r="F1215" s="2">
        <v>42.904335000000003</v>
      </c>
      <c r="G1215" s="2" t="s">
        <v>1218</v>
      </c>
    </row>
    <row r="1216" spans="1:7">
      <c r="A1216" s="5">
        <v>43157</v>
      </c>
      <c r="B1216" s="2">
        <v>44.23</v>
      </c>
      <c r="C1216" s="2">
        <v>44.389999000000003</v>
      </c>
      <c r="D1216" s="2">
        <v>43.810001</v>
      </c>
      <c r="E1216" s="2">
        <v>44.029998999999997</v>
      </c>
      <c r="F1216" s="2">
        <v>42.894592000000003</v>
      </c>
      <c r="G1216" s="2" t="s">
        <v>1219</v>
      </c>
    </row>
    <row r="1217" spans="1:7">
      <c r="A1217" s="5">
        <v>43158</v>
      </c>
      <c r="B1217" s="2">
        <v>44.150002000000001</v>
      </c>
      <c r="C1217" s="2">
        <v>44.310001</v>
      </c>
      <c r="D1217" s="2">
        <v>43.619999</v>
      </c>
      <c r="E1217" s="2">
        <v>43.619999</v>
      </c>
      <c r="F1217" s="2">
        <v>42.495162999999998</v>
      </c>
      <c r="G1217" s="2" t="s">
        <v>1220</v>
      </c>
    </row>
    <row r="1218" spans="1:7">
      <c r="A1218" s="5">
        <v>43159</v>
      </c>
      <c r="B1218" s="2">
        <v>43.830002</v>
      </c>
      <c r="C1218" s="2">
        <v>43.91</v>
      </c>
      <c r="D1218" s="2">
        <v>43.220001000000003</v>
      </c>
      <c r="E1218" s="2">
        <v>43.220001000000003</v>
      </c>
      <c r="F1218" s="2">
        <v>42.10548</v>
      </c>
      <c r="G1218" s="2" t="s">
        <v>1221</v>
      </c>
    </row>
    <row r="1219" spans="1:7">
      <c r="A1219" s="5">
        <v>43160</v>
      </c>
      <c r="B1219" s="2">
        <v>43.099997999999999</v>
      </c>
      <c r="C1219" s="2">
        <v>43.639999000000003</v>
      </c>
      <c r="D1219" s="2">
        <v>42.82</v>
      </c>
      <c r="E1219" s="2">
        <v>43.43</v>
      </c>
      <c r="F1219" s="2">
        <v>42.310062000000002</v>
      </c>
      <c r="G1219" s="2" t="s">
        <v>1222</v>
      </c>
    </row>
    <row r="1220" spans="1:7">
      <c r="A1220" s="5">
        <v>43161</v>
      </c>
      <c r="B1220" s="2">
        <v>43.25</v>
      </c>
      <c r="C1220" s="2">
        <v>43.799999</v>
      </c>
      <c r="D1220" s="2">
        <v>43.240001999999997</v>
      </c>
      <c r="E1220" s="2">
        <v>43.720001000000003</v>
      </c>
      <c r="F1220" s="2">
        <v>42.592590000000001</v>
      </c>
      <c r="G1220" s="2" t="s">
        <v>1223</v>
      </c>
    </row>
    <row r="1221" spans="1:7">
      <c r="A1221" s="5">
        <v>43164</v>
      </c>
      <c r="B1221" s="2">
        <v>43.57</v>
      </c>
      <c r="C1221" s="2">
        <v>43.939999</v>
      </c>
      <c r="D1221" s="2">
        <v>43.5</v>
      </c>
      <c r="E1221" s="2">
        <v>43.889999000000003</v>
      </c>
      <c r="F1221" s="2">
        <v>42.758201999999997</v>
      </c>
      <c r="G1221" s="2" t="s">
        <v>1224</v>
      </c>
    </row>
    <row r="1222" spans="1:7">
      <c r="A1222" s="5">
        <v>43165</v>
      </c>
      <c r="B1222" s="2">
        <v>43.950001</v>
      </c>
      <c r="C1222" s="2">
        <v>44.049999</v>
      </c>
      <c r="D1222" s="2">
        <v>43.59</v>
      </c>
      <c r="E1222" s="2">
        <v>43.93</v>
      </c>
      <c r="F1222" s="2">
        <v>42.797168999999997</v>
      </c>
      <c r="G1222" s="2" t="s">
        <v>1225</v>
      </c>
    </row>
    <row r="1223" spans="1:7">
      <c r="A1223" s="5">
        <v>43166</v>
      </c>
      <c r="B1223" s="2">
        <v>43.59</v>
      </c>
      <c r="C1223" s="2">
        <v>43.919998</v>
      </c>
      <c r="D1223" s="2">
        <v>43.470001000000003</v>
      </c>
      <c r="E1223" s="2">
        <v>43.82</v>
      </c>
      <c r="F1223" s="2">
        <v>42.690002</v>
      </c>
      <c r="G1223" s="2" t="s">
        <v>1226</v>
      </c>
    </row>
    <row r="1224" spans="1:7">
      <c r="A1224" s="5">
        <v>43167</v>
      </c>
      <c r="B1224" s="2">
        <v>43.900002000000001</v>
      </c>
      <c r="C1224" s="2">
        <v>44.459999000000003</v>
      </c>
      <c r="D1224" s="2">
        <v>43.799999</v>
      </c>
      <c r="E1224" s="2">
        <v>44.450001</v>
      </c>
      <c r="F1224" s="2">
        <v>43.303761000000002</v>
      </c>
      <c r="G1224" s="2" t="s">
        <v>1227</v>
      </c>
    </row>
    <row r="1225" spans="1:7">
      <c r="A1225" s="5">
        <v>43168</v>
      </c>
      <c r="B1225" s="2">
        <v>44.57</v>
      </c>
      <c r="C1225" s="2">
        <v>44.82</v>
      </c>
      <c r="D1225" s="2">
        <v>44.389999000000003</v>
      </c>
      <c r="E1225" s="2">
        <v>44.82</v>
      </c>
      <c r="F1225" s="2">
        <v>43.664223</v>
      </c>
      <c r="G1225" s="2" t="s">
        <v>1228</v>
      </c>
    </row>
    <row r="1226" spans="1:7">
      <c r="A1226" s="5">
        <v>43171</v>
      </c>
      <c r="B1226" s="2">
        <v>44.950001</v>
      </c>
      <c r="C1226" s="2">
        <v>45.09</v>
      </c>
      <c r="D1226" s="2">
        <v>44.330002</v>
      </c>
      <c r="E1226" s="2">
        <v>44.529998999999997</v>
      </c>
      <c r="F1226" s="2">
        <v>43.381695000000001</v>
      </c>
      <c r="G1226" s="2" t="s">
        <v>309</v>
      </c>
    </row>
    <row r="1227" spans="1:7">
      <c r="A1227" s="5">
        <v>43172</v>
      </c>
      <c r="B1227" s="2">
        <v>44.669998</v>
      </c>
      <c r="C1227" s="2">
        <v>44.830002</v>
      </c>
      <c r="D1227" s="2">
        <v>44.400002000000001</v>
      </c>
      <c r="E1227" s="2">
        <v>44.57</v>
      </c>
      <c r="F1227" s="2">
        <v>43.420665999999997</v>
      </c>
      <c r="G1227" s="2" t="s">
        <v>1229</v>
      </c>
    </row>
    <row r="1228" spans="1:7">
      <c r="A1228" s="5">
        <v>43173</v>
      </c>
      <c r="B1228" s="2">
        <v>44.380001</v>
      </c>
      <c r="C1228" s="2">
        <v>44.43</v>
      </c>
      <c r="D1228" s="2">
        <v>43.73</v>
      </c>
      <c r="E1228" s="2">
        <v>43.779998999999997</v>
      </c>
      <c r="F1228" s="2">
        <v>43.027538</v>
      </c>
      <c r="G1228" s="2" t="s">
        <v>1230</v>
      </c>
    </row>
    <row r="1229" spans="1:7">
      <c r="A1229" s="5">
        <v>43174</v>
      </c>
      <c r="B1229" s="2">
        <v>43.880001</v>
      </c>
      <c r="C1229" s="2">
        <v>44</v>
      </c>
      <c r="D1229" s="2">
        <v>43.549999</v>
      </c>
      <c r="E1229" s="2">
        <v>43.669998</v>
      </c>
      <c r="F1229" s="2">
        <v>42.919429999999998</v>
      </c>
      <c r="G1229" s="2" t="s">
        <v>1231</v>
      </c>
    </row>
    <row r="1230" spans="1:7">
      <c r="A1230" s="5">
        <v>43175</v>
      </c>
      <c r="B1230" s="2">
        <v>43.700001</v>
      </c>
      <c r="C1230" s="2">
        <v>44.02</v>
      </c>
      <c r="D1230" s="2">
        <v>43.450001</v>
      </c>
      <c r="E1230" s="2">
        <v>43.459999000000003</v>
      </c>
      <c r="F1230" s="2">
        <v>42.713039000000002</v>
      </c>
      <c r="G1230" s="2" t="s">
        <v>1232</v>
      </c>
    </row>
    <row r="1231" spans="1:7">
      <c r="A1231" s="5">
        <v>43178</v>
      </c>
      <c r="B1231" s="2">
        <v>43.459999000000003</v>
      </c>
      <c r="C1231" s="2">
        <v>43.709999000000003</v>
      </c>
      <c r="D1231" s="2">
        <v>43.18</v>
      </c>
      <c r="E1231" s="2">
        <v>43.259998000000003</v>
      </c>
      <c r="F1231" s="2">
        <v>42.516475999999997</v>
      </c>
      <c r="G1231" s="2" t="s">
        <v>1233</v>
      </c>
    </row>
    <row r="1232" spans="1:7">
      <c r="A1232" s="5">
        <v>43179</v>
      </c>
      <c r="B1232" s="2">
        <v>43.32</v>
      </c>
      <c r="C1232" s="2">
        <v>43.48</v>
      </c>
      <c r="D1232" s="2">
        <v>43.009998000000003</v>
      </c>
      <c r="E1232" s="2">
        <v>43.16</v>
      </c>
      <c r="F1232" s="2">
        <v>42.418197999999997</v>
      </c>
      <c r="G1232" s="2" t="s">
        <v>1234</v>
      </c>
    </row>
    <row r="1233" spans="1:7">
      <c r="A1233" s="5">
        <v>43180</v>
      </c>
      <c r="B1233" s="2">
        <v>43.130001</v>
      </c>
      <c r="C1233" s="2">
        <v>43.450001</v>
      </c>
      <c r="D1233" s="2">
        <v>42.790000999999997</v>
      </c>
      <c r="E1233" s="2">
        <v>43</v>
      </c>
      <c r="F1233" s="2">
        <v>42.260947999999999</v>
      </c>
      <c r="G1233" s="2" t="s">
        <v>1235</v>
      </c>
    </row>
    <row r="1234" spans="1:7">
      <c r="A1234" s="5">
        <v>43181</v>
      </c>
      <c r="B1234" s="2">
        <v>42.880001</v>
      </c>
      <c r="C1234" s="2">
        <v>43.369999</v>
      </c>
      <c r="D1234" s="2">
        <v>42.700001</v>
      </c>
      <c r="E1234" s="2">
        <v>42.759998000000003</v>
      </c>
      <c r="F1234" s="2">
        <v>42.025069999999999</v>
      </c>
      <c r="G1234" s="2" t="s">
        <v>1236</v>
      </c>
    </row>
    <row r="1235" spans="1:7">
      <c r="A1235" s="5">
        <v>43182</v>
      </c>
      <c r="B1235" s="2">
        <v>42.82</v>
      </c>
      <c r="C1235" s="2">
        <v>43.16</v>
      </c>
      <c r="D1235" s="2">
        <v>42.290000999999997</v>
      </c>
      <c r="E1235" s="2">
        <v>42.330002</v>
      </c>
      <c r="F1235" s="2">
        <v>41.602463</v>
      </c>
      <c r="G1235" s="2" t="s">
        <v>1237</v>
      </c>
    </row>
    <row r="1236" spans="1:7">
      <c r="A1236" s="5">
        <v>43185</v>
      </c>
      <c r="B1236" s="2">
        <v>42.610000999999997</v>
      </c>
      <c r="C1236" s="2">
        <v>42.810001</v>
      </c>
      <c r="D1236" s="2">
        <v>42.25</v>
      </c>
      <c r="E1236" s="2">
        <v>42.689999</v>
      </c>
      <c r="F1236" s="2">
        <v>41.956271999999998</v>
      </c>
      <c r="G1236" s="2" t="s">
        <v>1238</v>
      </c>
    </row>
    <row r="1237" spans="1:7">
      <c r="A1237" s="5">
        <v>43186</v>
      </c>
      <c r="B1237" s="2">
        <v>42.700001</v>
      </c>
      <c r="C1237" s="2">
        <v>43.310001</v>
      </c>
      <c r="D1237" s="2">
        <v>42.529998999999997</v>
      </c>
      <c r="E1237" s="2">
        <v>42.889999000000003</v>
      </c>
      <c r="F1237" s="2">
        <v>42.152836000000001</v>
      </c>
      <c r="G1237" s="2" t="s">
        <v>1239</v>
      </c>
    </row>
    <row r="1238" spans="1:7">
      <c r="A1238" s="5">
        <v>43187</v>
      </c>
      <c r="B1238" s="2">
        <v>43</v>
      </c>
      <c r="C1238" s="2">
        <v>43.700001</v>
      </c>
      <c r="D1238" s="2">
        <v>43</v>
      </c>
      <c r="E1238" s="2">
        <v>43.32</v>
      </c>
      <c r="F1238" s="2">
        <v>42.575446999999997</v>
      </c>
      <c r="G1238" s="2" t="s">
        <v>1240</v>
      </c>
    </row>
    <row r="1239" spans="1:7">
      <c r="A1239" s="5">
        <v>43188</v>
      </c>
      <c r="B1239" s="2">
        <v>43.540000999999997</v>
      </c>
      <c r="C1239" s="2">
        <v>43.919998</v>
      </c>
      <c r="D1239" s="2">
        <v>43.290000999999997</v>
      </c>
      <c r="E1239" s="2">
        <v>43.43</v>
      </c>
      <c r="F1239" s="2">
        <v>42.683556000000003</v>
      </c>
      <c r="G1239" s="2" t="s">
        <v>1241</v>
      </c>
    </row>
    <row r="1240" spans="1:7">
      <c r="A1240" s="5">
        <v>43192</v>
      </c>
      <c r="B1240" s="2">
        <v>43.439999</v>
      </c>
      <c r="C1240" s="2">
        <v>43.5</v>
      </c>
      <c r="D1240" s="2">
        <v>42.470001000000003</v>
      </c>
      <c r="E1240" s="2">
        <v>42.669998</v>
      </c>
      <c r="F1240" s="2">
        <v>41.936615000000003</v>
      </c>
      <c r="G1240" s="2" t="s">
        <v>1242</v>
      </c>
    </row>
    <row r="1241" spans="1:7">
      <c r="A1241" s="5">
        <v>43193</v>
      </c>
      <c r="B1241" s="2">
        <v>42.98</v>
      </c>
      <c r="C1241" s="2">
        <v>43.540000999999997</v>
      </c>
      <c r="D1241" s="2">
        <v>42.84</v>
      </c>
      <c r="E1241" s="2">
        <v>43.380001</v>
      </c>
      <c r="F1241" s="2">
        <v>42.634414999999997</v>
      </c>
      <c r="G1241" s="2" t="s">
        <v>1243</v>
      </c>
    </row>
    <row r="1242" spans="1:7">
      <c r="A1242" s="5">
        <v>43194</v>
      </c>
      <c r="B1242" s="2">
        <v>43.139999000000003</v>
      </c>
      <c r="C1242" s="2">
        <v>44.400002000000001</v>
      </c>
      <c r="D1242" s="2">
        <v>43.110000999999997</v>
      </c>
      <c r="E1242" s="2">
        <v>44.240001999999997</v>
      </c>
      <c r="F1242" s="2">
        <v>43.479636999999997</v>
      </c>
      <c r="G1242" s="2" t="s">
        <v>1244</v>
      </c>
    </row>
    <row r="1243" spans="1:7">
      <c r="A1243" s="5">
        <v>43195</v>
      </c>
      <c r="B1243" s="2">
        <v>44.279998999999997</v>
      </c>
      <c r="C1243" s="2">
        <v>44.610000999999997</v>
      </c>
      <c r="D1243" s="2">
        <v>43.939999</v>
      </c>
      <c r="E1243" s="2">
        <v>44.400002000000001</v>
      </c>
      <c r="F1243" s="2">
        <v>43.636887000000002</v>
      </c>
      <c r="G1243" s="2" t="s">
        <v>1245</v>
      </c>
    </row>
    <row r="1244" spans="1:7">
      <c r="A1244" s="5">
        <v>43196</v>
      </c>
      <c r="B1244" s="2">
        <v>44.279998999999997</v>
      </c>
      <c r="C1244" s="2">
        <v>44.52</v>
      </c>
      <c r="D1244" s="2">
        <v>43.709999000000003</v>
      </c>
      <c r="E1244" s="2">
        <v>43.919998</v>
      </c>
      <c r="F1244" s="2">
        <v>43.165134000000002</v>
      </c>
      <c r="G1244" s="2" t="s">
        <v>1246</v>
      </c>
    </row>
    <row r="1245" spans="1:7">
      <c r="A1245" s="5">
        <v>43199</v>
      </c>
      <c r="B1245" s="2">
        <v>44.029998999999997</v>
      </c>
      <c r="C1245" s="2">
        <v>44.310001</v>
      </c>
      <c r="D1245" s="2">
        <v>43.779998999999997</v>
      </c>
      <c r="E1245" s="2">
        <v>43.830002</v>
      </c>
      <c r="F1245" s="2">
        <v>43.076683000000003</v>
      </c>
      <c r="G1245" s="2" t="s">
        <v>1247</v>
      </c>
    </row>
    <row r="1246" spans="1:7">
      <c r="A1246" s="5">
        <v>43200</v>
      </c>
      <c r="B1246" s="2">
        <v>44.07</v>
      </c>
      <c r="C1246" s="2">
        <v>44.18</v>
      </c>
      <c r="D1246" s="2">
        <v>43.720001000000003</v>
      </c>
      <c r="E1246" s="2">
        <v>43.990001999999997</v>
      </c>
      <c r="F1246" s="2">
        <v>43.233932000000003</v>
      </c>
      <c r="G1246" s="2" t="s">
        <v>1248</v>
      </c>
    </row>
    <row r="1247" spans="1:7">
      <c r="A1247" s="5">
        <v>43201</v>
      </c>
      <c r="B1247" s="2">
        <v>43.810001</v>
      </c>
      <c r="C1247" s="2">
        <v>44.139999000000003</v>
      </c>
      <c r="D1247" s="2">
        <v>43.759998000000003</v>
      </c>
      <c r="E1247" s="2">
        <v>43.990001999999997</v>
      </c>
      <c r="F1247" s="2">
        <v>43.233932000000003</v>
      </c>
      <c r="G1247" s="2" t="s">
        <v>1249</v>
      </c>
    </row>
    <row r="1248" spans="1:7">
      <c r="A1248" s="5">
        <v>43202</v>
      </c>
      <c r="B1248" s="2">
        <v>44.080002</v>
      </c>
      <c r="C1248" s="2">
        <v>44.41</v>
      </c>
      <c r="D1248" s="2">
        <v>43.950001</v>
      </c>
      <c r="E1248" s="2">
        <v>44.029998999999997</v>
      </c>
      <c r="F1248" s="2">
        <v>43.273243000000001</v>
      </c>
      <c r="G1248" s="2" t="s">
        <v>1250</v>
      </c>
    </row>
    <row r="1249" spans="1:7">
      <c r="A1249" s="5">
        <v>43203</v>
      </c>
      <c r="B1249" s="2">
        <v>44.189999</v>
      </c>
      <c r="C1249" s="2">
        <v>44.689999</v>
      </c>
      <c r="D1249" s="2">
        <v>44.139999000000003</v>
      </c>
      <c r="E1249" s="2">
        <v>44.509998000000003</v>
      </c>
      <c r="F1249" s="2">
        <v>43.744990999999999</v>
      </c>
      <c r="G1249" s="2" t="s">
        <v>1251</v>
      </c>
    </row>
    <row r="1250" spans="1:7">
      <c r="A1250" s="5">
        <v>43206</v>
      </c>
      <c r="B1250" s="2">
        <v>44.650002000000001</v>
      </c>
      <c r="C1250" s="2">
        <v>44.889999000000003</v>
      </c>
      <c r="D1250" s="2">
        <v>44.400002000000001</v>
      </c>
      <c r="E1250" s="2">
        <v>44.68</v>
      </c>
      <c r="F1250" s="2">
        <v>43.912070999999997</v>
      </c>
      <c r="G1250" s="2" t="s">
        <v>1252</v>
      </c>
    </row>
    <row r="1251" spans="1:7">
      <c r="A1251" s="5">
        <v>43207</v>
      </c>
      <c r="B1251" s="2">
        <v>44.950001</v>
      </c>
      <c r="C1251" s="2">
        <v>45.029998999999997</v>
      </c>
      <c r="D1251" s="2">
        <v>44.650002000000001</v>
      </c>
      <c r="E1251" s="2">
        <v>44.880001</v>
      </c>
      <c r="F1251" s="2">
        <v>44.108635</v>
      </c>
      <c r="G1251" s="2" t="s">
        <v>1253</v>
      </c>
    </row>
    <row r="1252" spans="1:7">
      <c r="A1252" s="5">
        <v>43208</v>
      </c>
      <c r="B1252" s="2">
        <v>44.900002000000001</v>
      </c>
      <c r="C1252" s="2">
        <v>44.970001000000003</v>
      </c>
      <c r="D1252" s="2">
        <v>44.330002</v>
      </c>
      <c r="E1252" s="2">
        <v>44.509998000000003</v>
      </c>
      <c r="F1252" s="2">
        <v>43.744990999999999</v>
      </c>
      <c r="G1252" s="2" t="s">
        <v>1254</v>
      </c>
    </row>
    <row r="1253" spans="1:7">
      <c r="A1253" s="5">
        <v>43209</v>
      </c>
      <c r="B1253" s="2">
        <v>44.34</v>
      </c>
      <c r="C1253" s="2">
        <v>44.470001000000003</v>
      </c>
      <c r="D1253" s="2">
        <v>44.02</v>
      </c>
      <c r="E1253" s="2">
        <v>44.310001</v>
      </c>
      <c r="F1253" s="2">
        <v>43.548431000000001</v>
      </c>
      <c r="G1253" s="2" t="s">
        <v>1255</v>
      </c>
    </row>
    <row r="1254" spans="1:7">
      <c r="A1254" s="5">
        <v>43210</v>
      </c>
      <c r="B1254" s="2">
        <v>44.310001</v>
      </c>
      <c r="C1254" s="2">
        <v>44.41</v>
      </c>
      <c r="D1254" s="2">
        <v>43.580002</v>
      </c>
      <c r="E1254" s="2">
        <v>43.740001999999997</v>
      </c>
      <c r="F1254" s="2">
        <v>42.988232000000004</v>
      </c>
      <c r="G1254" s="2" t="s">
        <v>1256</v>
      </c>
    </row>
    <row r="1255" spans="1:7">
      <c r="A1255" s="5">
        <v>43213</v>
      </c>
      <c r="B1255" s="2">
        <v>43.740001999999997</v>
      </c>
      <c r="C1255" s="2">
        <v>43.990001999999997</v>
      </c>
      <c r="D1255" s="2">
        <v>43.560001</v>
      </c>
      <c r="E1255" s="2">
        <v>43.98</v>
      </c>
      <c r="F1255" s="2">
        <v>43.224102000000002</v>
      </c>
      <c r="G1255" s="2" t="s">
        <v>1257</v>
      </c>
    </row>
    <row r="1256" spans="1:7">
      <c r="A1256" s="5">
        <v>43214</v>
      </c>
      <c r="B1256" s="2">
        <v>43.98</v>
      </c>
      <c r="C1256" s="2">
        <v>44.099997999999999</v>
      </c>
      <c r="D1256" s="2">
        <v>42.73</v>
      </c>
      <c r="E1256" s="2">
        <v>43.07</v>
      </c>
      <c r="F1256" s="2">
        <v>42.329742000000003</v>
      </c>
      <c r="G1256" s="2" t="s">
        <v>1258</v>
      </c>
    </row>
    <row r="1257" spans="1:7">
      <c r="A1257" s="5">
        <v>43215</v>
      </c>
      <c r="B1257" s="2">
        <v>42.740001999999997</v>
      </c>
      <c r="C1257" s="2">
        <v>42.889999000000003</v>
      </c>
      <c r="D1257" s="2">
        <v>41.91</v>
      </c>
      <c r="E1257" s="2">
        <v>42.43</v>
      </c>
      <c r="F1257" s="2">
        <v>41.700744999999998</v>
      </c>
      <c r="G1257" s="2" t="s">
        <v>1259</v>
      </c>
    </row>
    <row r="1258" spans="1:7">
      <c r="A1258" s="5">
        <v>43216</v>
      </c>
      <c r="B1258" s="2">
        <v>42.400002000000001</v>
      </c>
      <c r="C1258" s="2">
        <v>43.099997999999999</v>
      </c>
      <c r="D1258" s="2">
        <v>42.259998000000003</v>
      </c>
      <c r="E1258" s="2">
        <v>42.75</v>
      </c>
      <c r="F1258" s="2">
        <v>42.015244000000003</v>
      </c>
      <c r="G1258" s="2" t="s">
        <v>1260</v>
      </c>
    </row>
    <row r="1259" spans="1:7">
      <c r="A1259" s="5">
        <v>43217</v>
      </c>
      <c r="B1259" s="2">
        <v>42.73</v>
      </c>
      <c r="C1259" s="2">
        <v>43.34</v>
      </c>
      <c r="D1259" s="2">
        <v>42.709999000000003</v>
      </c>
      <c r="E1259" s="2">
        <v>43.310001</v>
      </c>
      <c r="F1259" s="2">
        <v>42.565620000000003</v>
      </c>
      <c r="G1259" s="2" t="s">
        <v>1261</v>
      </c>
    </row>
    <row r="1260" spans="1:7">
      <c r="A1260" s="5">
        <v>43220</v>
      </c>
      <c r="B1260" s="2">
        <v>43.5</v>
      </c>
      <c r="C1260" s="2">
        <v>43.689999</v>
      </c>
      <c r="D1260" s="2">
        <v>42.970001000000003</v>
      </c>
      <c r="E1260" s="2">
        <v>43.209999000000003</v>
      </c>
      <c r="F1260" s="2">
        <v>42.467334999999999</v>
      </c>
      <c r="G1260" s="2" t="s">
        <v>1262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3"/>
  <sheetViews>
    <sheetView topLeftCell="A227" workbookViewId="0">
      <selection activeCell="E2" sqref="E2:E263"/>
    </sheetView>
  </sheetViews>
  <sheetFormatPr baseColWidth="10" defaultRowHeight="16"/>
  <cols>
    <col min="7" max="7" width="10.83203125" style="7"/>
    <col min="8" max="8" width="10.83203125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3" t="s">
        <v>1265</v>
      </c>
    </row>
    <row r="2" spans="1:8">
      <c r="A2" s="5">
        <v>41393</v>
      </c>
      <c r="B2" s="2">
        <v>42.150002000000001</v>
      </c>
      <c r="C2" s="2">
        <v>42.560001</v>
      </c>
      <c r="D2" s="2">
        <v>41.490001999999997</v>
      </c>
      <c r="E2" s="2">
        <v>42.240001999999997</v>
      </c>
      <c r="F2" s="2">
        <v>35.474429999999998</v>
      </c>
      <c r="G2" s="6">
        <v>39178000</v>
      </c>
      <c r="H2" s="3" t="s">
        <v>1266</v>
      </c>
    </row>
    <row r="3" spans="1:8">
      <c r="A3" s="5">
        <v>41400</v>
      </c>
      <c r="B3" s="2">
        <v>42.290000999999997</v>
      </c>
      <c r="C3" s="2">
        <v>42.709999000000003</v>
      </c>
      <c r="D3" s="2">
        <v>41.849997999999999</v>
      </c>
      <c r="E3" s="2">
        <v>42.150002000000001</v>
      </c>
      <c r="F3" s="2">
        <v>35.398845999999999</v>
      </c>
      <c r="G3" s="6">
        <v>55818400</v>
      </c>
      <c r="H3" s="3" t="s">
        <v>1266</v>
      </c>
    </row>
    <row r="4" spans="1:8">
      <c r="A4" s="5">
        <v>41407</v>
      </c>
      <c r="B4" s="2">
        <v>42.139999000000003</v>
      </c>
      <c r="C4" s="2">
        <v>43.43</v>
      </c>
      <c r="D4" s="2">
        <v>42</v>
      </c>
      <c r="E4" s="2">
        <v>42.970001000000003</v>
      </c>
      <c r="F4" s="2">
        <v>36.087508999999997</v>
      </c>
      <c r="G4" s="6">
        <v>59562300</v>
      </c>
      <c r="H4" s="3" t="s">
        <v>1266</v>
      </c>
    </row>
    <row r="5" spans="1:8">
      <c r="A5" s="5">
        <v>41414</v>
      </c>
      <c r="B5" s="2">
        <v>42.950001</v>
      </c>
      <c r="C5" s="2">
        <v>42.950001</v>
      </c>
      <c r="D5" s="2">
        <v>41.5</v>
      </c>
      <c r="E5" s="2">
        <v>42.240001999999997</v>
      </c>
      <c r="F5" s="2">
        <v>35.474429999999998</v>
      </c>
      <c r="G5" s="6">
        <v>55206700</v>
      </c>
      <c r="H5" s="3">
        <v>-0.69335999999999998</v>
      </c>
    </row>
    <row r="6" spans="1:8">
      <c r="A6" s="5">
        <v>41421</v>
      </c>
      <c r="B6" s="2">
        <v>42.599997999999999</v>
      </c>
      <c r="C6" s="2">
        <v>43.049999</v>
      </c>
      <c r="D6" s="2">
        <v>39.990001999999997</v>
      </c>
      <c r="E6" s="2">
        <v>39.990001999999997</v>
      </c>
      <c r="F6" s="2">
        <v>33.584811999999999</v>
      </c>
      <c r="G6" s="6">
        <v>78457600</v>
      </c>
      <c r="H6" s="3">
        <v>-2.0964700000000001</v>
      </c>
    </row>
    <row r="7" spans="1:8">
      <c r="A7" s="5">
        <v>41428</v>
      </c>
      <c r="B7" s="2">
        <v>39.950001</v>
      </c>
      <c r="C7" s="2">
        <v>41.73</v>
      </c>
      <c r="D7" s="2">
        <v>39.630001</v>
      </c>
      <c r="E7" s="2">
        <v>41.41</v>
      </c>
      <c r="F7" s="2">
        <v>34.777382000000003</v>
      </c>
      <c r="G7" s="6">
        <v>77878700</v>
      </c>
      <c r="H7" s="3">
        <v>1.073529</v>
      </c>
    </row>
    <row r="8" spans="1:8">
      <c r="A8" s="5">
        <v>41435</v>
      </c>
      <c r="B8" s="2">
        <v>41.5</v>
      </c>
      <c r="C8" s="2">
        <v>41.52</v>
      </c>
      <c r="D8" s="2">
        <v>39.68</v>
      </c>
      <c r="E8" s="2">
        <v>40.340000000000003</v>
      </c>
      <c r="F8" s="2">
        <v>33.878754000000001</v>
      </c>
      <c r="G8" s="6">
        <v>70846400</v>
      </c>
      <c r="H8" s="3">
        <v>-1.5674349999999999</v>
      </c>
    </row>
    <row r="9" spans="1:8">
      <c r="A9" s="5">
        <v>41442</v>
      </c>
      <c r="B9" s="2">
        <v>40.540000999999997</v>
      </c>
      <c r="C9" s="2">
        <v>41.439999</v>
      </c>
      <c r="D9" s="2">
        <v>38.970001000000003</v>
      </c>
      <c r="E9" s="2">
        <v>39.759998000000003</v>
      </c>
      <c r="F9" s="2">
        <v>33.622439999999997</v>
      </c>
      <c r="G9" s="6">
        <v>86076400</v>
      </c>
      <c r="H9" s="3">
        <v>-0.395567</v>
      </c>
    </row>
    <row r="10" spans="1:8">
      <c r="A10" s="5">
        <v>41449</v>
      </c>
      <c r="B10" s="2">
        <v>39.450001</v>
      </c>
      <c r="C10" s="2">
        <v>40.880001</v>
      </c>
      <c r="D10" s="2">
        <v>39.130001</v>
      </c>
      <c r="E10" s="2">
        <v>40.110000999999997</v>
      </c>
      <c r="F10" s="2">
        <v>33.918433999999998</v>
      </c>
      <c r="G10" s="6">
        <v>71006500</v>
      </c>
      <c r="H10" s="3">
        <v>-2.9273E-2</v>
      </c>
    </row>
    <row r="11" spans="1:8">
      <c r="A11" s="5">
        <v>41456</v>
      </c>
      <c r="B11" s="2">
        <v>40.5</v>
      </c>
      <c r="C11" s="2">
        <v>40.919998</v>
      </c>
      <c r="D11" s="2">
        <v>40.029998999999997</v>
      </c>
      <c r="E11" s="2">
        <v>40.520000000000003</v>
      </c>
      <c r="F11" s="2">
        <v>34.265137000000003</v>
      </c>
      <c r="G11" s="6">
        <v>38669600</v>
      </c>
      <c r="H11" s="3">
        <v>0.18587300000000001</v>
      </c>
    </row>
    <row r="12" spans="1:8">
      <c r="A12" s="5">
        <v>41463</v>
      </c>
      <c r="B12" s="2">
        <v>40.650002000000001</v>
      </c>
      <c r="C12" s="2">
        <v>41.150002000000001</v>
      </c>
      <c r="D12" s="2">
        <v>40.419998</v>
      </c>
      <c r="E12" s="2">
        <v>41.029998999999997</v>
      </c>
      <c r="F12" s="2">
        <v>34.696410999999998</v>
      </c>
      <c r="G12" s="6">
        <v>52412100</v>
      </c>
      <c r="H12" s="3">
        <v>0.51348099999999997</v>
      </c>
    </row>
    <row r="13" spans="1:8">
      <c r="A13" s="5">
        <v>41470</v>
      </c>
      <c r="B13" s="2">
        <v>41.049999</v>
      </c>
      <c r="C13" s="2">
        <v>41.25</v>
      </c>
      <c r="D13" s="2">
        <v>39.5</v>
      </c>
      <c r="E13" s="2">
        <v>41.09</v>
      </c>
      <c r="F13" s="2">
        <v>34.747154000000002</v>
      </c>
      <c r="G13" s="6">
        <v>84617000</v>
      </c>
      <c r="H13" s="3">
        <v>0.104436</v>
      </c>
    </row>
    <row r="14" spans="1:8">
      <c r="A14" s="5">
        <v>41477</v>
      </c>
      <c r="B14" s="2">
        <v>41.080002</v>
      </c>
      <c r="C14" s="2">
        <v>41.139999000000003</v>
      </c>
      <c r="D14" s="2">
        <v>40.009998000000003</v>
      </c>
      <c r="E14" s="2">
        <v>40.639999000000003</v>
      </c>
      <c r="F14" s="2">
        <v>34.366610999999999</v>
      </c>
      <c r="G14" s="6">
        <v>50763900</v>
      </c>
      <c r="H14" s="3">
        <v>-0.39496300000000001</v>
      </c>
    </row>
    <row r="15" spans="1:8">
      <c r="A15" s="5">
        <v>41484</v>
      </c>
      <c r="B15" s="2">
        <v>40.610000999999997</v>
      </c>
      <c r="C15" s="2">
        <v>40.75</v>
      </c>
      <c r="D15" s="2">
        <v>39.909999999999997</v>
      </c>
      <c r="E15" s="2">
        <v>40.220001000000003</v>
      </c>
      <c r="F15" s="2">
        <v>34.011443999999997</v>
      </c>
      <c r="G15" s="6">
        <v>71976200</v>
      </c>
      <c r="H15" s="3">
        <v>-0.50257799999999997</v>
      </c>
    </row>
    <row r="16" spans="1:8">
      <c r="A16" s="5">
        <v>41491</v>
      </c>
      <c r="B16" s="2">
        <v>40.18</v>
      </c>
      <c r="C16" s="2">
        <v>40.470001000000003</v>
      </c>
      <c r="D16" s="2">
        <v>40.020000000000003</v>
      </c>
      <c r="E16" s="2">
        <v>40.159999999999997</v>
      </c>
      <c r="F16" s="2">
        <v>33.960704999999997</v>
      </c>
      <c r="G16" s="6">
        <v>46383300</v>
      </c>
      <c r="H16" s="3">
        <v>-0.27473999999999998</v>
      </c>
    </row>
    <row r="17" spans="1:8">
      <c r="A17" s="5">
        <v>41498</v>
      </c>
      <c r="B17" s="2">
        <v>40.040000999999997</v>
      </c>
      <c r="C17" s="2">
        <v>40.099997999999999</v>
      </c>
      <c r="D17" s="2">
        <v>38.709999000000003</v>
      </c>
      <c r="E17" s="2">
        <v>39.049999</v>
      </c>
      <c r="F17" s="2">
        <v>33.022053</v>
      </c>
      <c r="G17" s="6">
        <v>76098800</v>
      </c>
      <c r="H17" s="3">
        <v>-1.309429</v>
      </c>
    </row>
    <row r="18" spans="1:8">
      <c r="A18" s="5">
        <v>41505</v>
      </c>
      <c r="B18" s="2">
        <v>39.049999</v>
      </c>
      <c r="C18" s="2">
        <v>39.139999000000003</v>
      </c>
      <c r="D18" s="2">
        <v>38.099997999999999</v>
      </c>
      <c r="E18" s="2">
        <v>38.520000000000003</v>
      </c>
      <c r="F18" s="2">
        <v>32.573872000000001</v>
      </c>
      <c r="G18" s="6">
        <v>59560900</v>
      </c>
      <c r="H18" s="3">
        <v>-0.73656999999999995</v>
      </c>
    </row>
    <row r="19" spans="1:8">
      <c r="A19" s="5">
        <v>41512</v>
      </c>
      <c r="B19" s="2">
        <v>38.599997999999999</v>
      </c>
      <c r="C19" s="2">
        <v>38.599997999999999</v>
      </c>
      <c r="D19" s="2">
        <v>37.799999</v>
      </c>
      <c r="E19" s="2">
        <v>38.18</v>
      </c>
      <c r="F19" s="2">
        <v>32.286335000000001</v>
      </c>
      <c r="G19" s="6">
        <v>77240600</v>
      </c>
      <c r="H19" s="3">
        <v>-0.78599600000000003</v>
      </c>
    </row>
    <row r="20" spans="1:8">
      <c r="A20" s="5">
        <v>41519</v>
      </c>
      <c r="B20" s="2">
        <v>38.270000000000003</v>
      </c>
      <c r="C20" s="2">
        <v>38.729999999999997</v>
      </c>
      <c r="D20" s="2">
        <v>37.799999</v>
      </c>
      <c r="E20" s="2">
        <v>38.349997999999999</v>
      </c>
      <c r="F20" s="2">
        <v>32.430103000000003</v>
      </c>
      <c r="G20" s="6">
        <v>66474500</v>
      </c>
      <c r="H20" s="3">
        <v>-0.157723</v>
      </c>
    </row>
    <row r="21" spans="1:8">
      <c r="A21" s="5">
        <v>41526</v>
      </c>
      <c r="B21" s="2">
        <v>38.520000000000003</v>
      </c>
      <c r="C21" s="2">
        <v>38.779998999999997</v>
      </c>
      <c r="D21" s="2">
        <v>38.270000000000003</v>
      </c>
      <c r="E21" s="2">
        <v>38.689999</v>
      </c>
      <c r="F21" s="2">
        <v>32.717624999999998</v>
      </c>
      <c r="G21" s="6">
        <v>58097000</v>
      </c>
      <c r="H21" s="3">
        <v>7.8872999999999999E-2</v>
      </c>
    </row>
    <row r="22" spans="1:8">
      <c r="A22" s="5">
        <v>41533</v>
      </c>
      <c r="B22" s="2">
        <v>39.029998999999997</v>
      </c>
      <c r="C22" s="2">
        <v>39.669998</v>
      </c>
      <c r="D22" s="2">
        <v>38.580002</v>
      </c>
      <c r="E22" s="2">
        <v>39.400002000000001</v>
      </c>
      <c r="F22" s="2">
        <v>33.560349000000002</v>
      </c>
      <c r="G22" s="6">
        <v>89190700</v>
      </c>
      <c r="H22" s="3">
        <v>0.58360999999999996</v>
      </c>
    </row>
    <row r="23" spans="1:8">
      <c r="A23" s="5">
        <v>41540</v>
      </c>
      <c r="B23" s="2">
        <v>39.159999999999997</v>
      </c>
      <c r="C23" s="2">
        <v>39.189999</v>
      </c>
      <c r="D23" s="2">
        <v>38.150002000000001</v>
      </c>
      <c r="E23" s="2">
        <v>38.400002000000001</v>
      </c>
      <c r="F23" s="2">
        <v>32.708556999999999</v>
      </c>
      <c r="G23" s="6">
        <v>69096300</v>
      </c>
      <c r="H23" s="3">
        <v>-1.0428230000000001</v>
      </c>
    </row>
    <row r="24" spans="1:8">
      <c r="A24" s="5">
        <v>41547</v>
      </c>
      <c r="B24" s="2">
        <v>38.189999</v>
      </c>
      <c r="C24" s="2">
        <v>38.299999</v>
      </c>
      <c r="D24" s="2">
        <v>36.909999999999997</v>
      </c>
      <c r="E24" s="2">
        <v>37.200001</v>
      </c>
      <c r="F24" s="2">
        <v>31.686405000000001</v>
      </c>
      <c r="G24" s="6">
        <v>88617100</v>
      </c>
      <c r="H24" s="3">
        <v>-1.263636</v>
      </c>
    </row>
    <row r="25" spans="1:8">
      <c r="A25" s="5">
        <v>41554</v>
      </c>
      <c r="B25" s="2">
        <v>37.080002</v>
      </c>
      <c r="C25" s="2">
        <v>37.919998</v>
      </c>
      <c r="D25" s="2">
        <v>36.830002</v>
      </c>
      <c r="E25" s="2">
        <v>37.770000000000003</v>
      </c>
      <c r="F25" s="2">
        <v>32.171920999999998</v>
      </c>
      <c r="G25" s="6">
        <v>87620100</v>
      </c>
      <c r="H25" s="3">
        <v>6.3591999999999996E-2</v>
      </c>
    </row>
    <row r="26" spans="1:8">
      <c r="A26" s="5">
        <v>41561</v>
      </c>
      <c r="B26" s="2">
        <v>37.560001</v>
      </c>
      <c r="C26" s="2">
        <v>38.779998999999997</v>
      </c>
      <c r="D26" s="2">
        <v>37.509998000000003</v>
      </c>
      <c r="E26" s="2">
        <v>38.779998999999997</v>
      </c>
      <c r="F26" s="2">
        <v>33.032226999999999</v>
      </c>
      <c r="G26" s="6">
        <v>88671400</v>
      </c>
      <c r="H26" s="3">
        <v>0.54336700000000004</v>
      </c>
    </row>
    <row r="27" spans="1:8">
      <c r="A27" s="5">
        <v>41568</v>
      </c>
      <c r="B27" s="2">
        <v>38.950001</v>
      </c>
      <c r="C27" s="2">
        <v>39.369999</v>
      </c>
      <c r="D27" s="2">
        <v>38.599997999999999</v>
      </c>
      <c r="E27" s="2">
        <v>39.029998999999997</v>
      </c>
      <c r="F27" s="2">
        <v>33.245167000000002</v>
      </c>
      <c r="G27" s="6">
        <v>74206700</v>
      </c>
      <c r="H27" s="3">
        <v>0.238015</v>
      </c>
    </row>
    <row r="28" spans="1:8">
      <c r="A28" s="5">
        <v>41575</v>
      </c>
      <c r="B28" s="2">
        <v>39.020000000000003</v>
      </c>
      <c r="C28" s="2">
        <v>39.959999000000003</v>
      </c>
      <c r="D28" s="2">
        <v>38.990001999999997</v>
      </c>
      <c r="E28" s="2">
        <v>39.610000999999997</v>
      </c>
      <c r="F28" s="2">
        <v>33.739201000000001</v>
      </c>
      <c r="G28" s="6">
        <v>70395600</v>
      </c>
      <c r="H28" s="3">
        <v>0.65311200000000003</v>
      </c>
    </row>
    <row r="29" spans="1:8">
      <c r="A29" s="5">
        <v>41582</v>
      </c>
      <c r="B29" s="2">
        <v>39.709999000000003</v>
      </c>
      <c r="C29" s="2">
        <v>40.25</v>
      </c>
      <c r="D29" s="2">
        <v>39.220001000000003</v>
      </c>
      <c r="E29" s="2">
        <v>40.049999</v>
      </c>
      <c r="F29" s="2">
        <v>34.114001999999999</v>
      </c>
      <c r="G29" s="6">
        <v>66161900</v>
      </c>
      <c r="H29" s="3">
        <v>0.38313900000000001</v>
      </c>
    </row>
    <row r="30" spans="1:8">
      <c r="A30" s="5">
        <v>41589</v>
      </c>
      <c r="B30" s="2">
        <v>40.009998000000003</v>
      </c>
      <c r="C30" s="2">
        <v>40.439999</v>
      </c>
      <c r="D30" s="2">
        <v>39.619999</v>
      </c>
      <c r="E30" s="2">
        <v>40.220001000000003</v>
      </c>
      <c r="F30" s="2">
        <v>34.258800999999998</v>
      </c>
      <c r="G30" s="6">
        <v>54756200</v>
      </c>
      <c r="H30" s="3">
        <v>0.20285900000000001</v>
      </c>
    </row>
    <row r="31" spans="1:8">
      <c r="A31" s="5">
        <v>41596</v>
      </c>
      <c r="B31" s="2">
        <v>40.240001999999997</v>
      </c>
      <c r="C31" s="2">
        <v>40.490001999999997</v>
      </c>
      <c r="D31" s="2">
        <v>39.919998</v>
      </c>
      <c r="E31" s="2">
        <v>40.43</v>
      </c>
      <c r="F31" s="2">
        <v>34.437674999999999</v>
      </c>
      <c r="G31" s="6">
        <v>87752000</v>
      </c>
      <c r="H31" s="3">
        <v>0.211337</v>
      </c>
    </row>
    <row r="32" spans="1:8">
      <c r="A32" s="5">
        <v>41603</v>
      </c>
      <c r="B32" s="2">
        <v>40.479999999999997</v>
      </c>
      <c r="C32" s="2">
        <v>40.880001</v>
      </c>
      <c r="D32" s="2">
        <v>39.689999</v>
      </c>
      <c r="E32" s="2">
        <v>40.189999</v>
      </c>
      <c r="F32" s="2">
        <v>34.233246000000001</v>
      </c>
      <c r="G32" s="6">
        <v>46849700</v>
      </c>
      <c r="H32" s="3">
        <v>-0.28712300000000002</v>
      </c>
    </row>
    <row r="33" spans="1:8">
      <c r="A33" s="5">
        <v>41610</v>
      </c>
      <c r="B33" s="2">
        <v>40.099997999999999</v>
      </c>
      <c r="C33" s="2">
        <v>40.5</v>
      </c>
      <c r="D33" s="2">
        <v>39.75</v>
      </c>
      <c r="E33" s="2">
        <v>40.459999000000003</v>
      </c>
      <c r="F33" s="2">
        <v>34.704650999999998</v>
      </c>
      <c r="G33" s="6">
        <v>77255500</v>
      </c>
      <c r="H33" s="3">
        <v>0.20580200000000001</v>
      </c>
    </row>
    <row r="34" spans="1:8">
      <c r="A34" s="5">
        <v>41617</v>
      </c>
      <c r="B34" s="2">
        <v>40.400002000000001</v>
      </c>
      <c r="C34" s="2">
        <v>40.5</v>
      </c>
      <c r="D34" s="2">
        <v>39.18</v>
      </c>
      <c r="E34" s="2">
        <v>39.229999999999997</v>
      </c>
      <c r="F34" s="2">
        <v>33.649616000000002</v>
      </c>
      <c r="G34" s="6">
        <v>77023500</v>
      </c>
      <c r="H34" s="3">
        <v>-1.3645860000000001</v>
      </c>
    </row>
    <row r="35" spans="1:8">
      <c r="A35" s="5">
        <v>41624</v>
      </c>
      <c r="B35" s="2">
        <v>39.459999000000003</v>
      </c>
      <c r="C35" s="2">
        <v>40.189999</v>
      </c>
      <c r="D35" s="2">
        <v>38.869999</v>
      </c>
      <c r="E35" s="2">
        <v>40.040000999999997</v>
      </c>
      <c r="F35" s="2">
        <v>34.344394999999999</v>
      </c>
      <c r="G35" s="6">
        <v>93131300</v>
      </c>
      <c r="H35" s="3">
        <v>0.68132000000000004</v>
      </c>
    </row>
    <row r="36" spans="1:8">
      <c r="A36" s="5">
        <v>41631</v>
      </c>
      <c r="B36" s="2">
        <v>40.099997999999999</v>
      </c>
      <c r="C36" s="2">
        <v>40.790000999999997</v>
      </c>
      <c r="D36" s="2">
        <v>39.869999</v>
      </c>
      <c r="E36" s="2">
        <v>40.659999999999997</v>
      </c>
      <c r="F36" s="2">
        <v>34.876201999999999</v>
      </c>
      <c r="G36" s="6">
        <v>31077500</v>
      </c>
      <c r="H36" s="3">
        <v>0.26327099999999998</v>
      </c>
    </row>
    <row r="37" spans="1:8">
      <c r="A37" s="5">
        <v>41638</v>
      </c>
      <c r="B37" s="2">
        <v>40.770000000000003</v>
      </c>
      <c r="C37" s="2">
        <v>41.389999000000003</v>
      </c>
      <c r="D37" s="2">
        <v>40.349997999999999</v>
      </c>
      <c r="E37" s="2">
        <v>40.459999000000003</v>
      </c>
      <c r="F37" s="2">
        <v>34.704650999999998</v>
      </c>
      <c r="G37" s="6">
        <v>45758700</v>
      </c>
      <c r="H37" s="3">
        <v>-8.1170000000000006E-2</v>
      </c>
    </row>
    <row r="38" spans="1:8">
      <c r="A38" s="5">
        <v>41645</v>
      </c>
      <c r="B38" s="2">
        <v>40.479999999999997</v>
      </c>
      <c r="C38" s="2">
        <v>40.720001000000003</v>
      </c>
      <c r="D38" s="2">
        <v>39.520000000000003</v>
      </c>
      <c r="E38" s="2">
        <v>40.130001</v>
      </c>
      <c r="F38" s="2">
        <v>34.421593000000001</v>
      </c>
      <c r="G38" s="6">
        <v>65608400</v>
      </c>
      <c r="H38" s="3">
        <v>-0.28913899999999998</v>
      </c>
    </row>
    <row r="39" spans="1:8">
      <c r="A39" s="5">
        <v>41652</v>
      </c>
      <c r="B39" s="2">
        <v>40</v>
      </c>
      <c r="C39" s="2">
        <v>40.130001</v>
      </c>
      <c r="D39" s="2">
        <v>39.279998999999997</v>
      </c>
      <c r="E39" s="2">
        <v>39.279998999999997</v>
      </c>
      <c r="F39" s="2">
        <v>33.692501</v>
      </c>
      <c r="G39" s="6">
        <v>64793700</v>
      </c>
      <c r="H39" s="3">
        <v>-1.0107889999999999</v>
      </c>
    </row>
    <row r="40" spans="1:8">
      <c r="A40" s="5">
        <v>41659</v>
      </c>
      <c r="B40" s="2">
        <v>39.639999000000003</v>
      </c>
      <c r="C40" s="2">
        <v>40.090000000000003</v>
      </c>
      <c r="D40" s="2">
        <v>38.82</v>
      </c>
      <c r="E40" s="2">
        <v>38.840000000000003</v>
      </c>
      <c r="F40" s="2">
        <v>33.315089999999998</v>
      </c>
      <c r="G40" s="6">
        <v>58756300</v>
      </c>
      <c r="H40" s="3">
        <v>-0.68701699999999999</v>
      </c>
    </row>
    <row r="41" spans="1:8">
      <c r="A41" s="5">
        <v>41666</v>
      </c>
      <c r="B41" s="2">
        <v>38.82</v>
      </c>
      <c r="C41" s="2">
        <v>39.080002</v>
      </c>
      <c r="D41" s="2">
        <v>37.720001000000003</v>
      </c>
      <c r="E41" s="2">
        <v>37.82</v>
      </c>
      <c r="F41" s="2">
        <v>32.440185999999997</v>
      </c>
      <c r="G41" s="6">
        <v>77140500</v>
      </c>
      <c r="H41" s="3">
        <v>-1.3901680000000001</v>
      </c>
    </row>
    <row r="42" spans="1:8">
      <c r="A42" s="5">
        <v>41673</v>
      </c>
      <c r="B42" s="2">
        <v>38.020000000000003</v>
      </c>
      <c r="C42" s="2">
        <v>38.939999</v>
      </c>
      <c r="D42" s="2">
        <v>37.099997999999999</v>
      </c>
      <c r="E42" s="2">
        <v>37.950001</v>
      </c>
      <c r="F42" s="2">
        <v>32.551701000000001</v>
      </c>
      <c r="G42" s="6">
        <v>97640300</v>
      </c>
      <c r="H42" s="3">
        <v>-0.21684800000000001</v>
      </c>
    </row>
    <row r="43" spans="1:8">
      <c r="A43" s="5">
        <v>41680</v>
      </c>
      <c r="B43" s="2">
        <v>38.07</v>
      </c>
      <c r="C43" s="2">
        <v>39.020000000000003</v>
      </c>
      <c r="D43" s="2">
        <v>37.840000000000003</v>
      </c>
      <c r="E43" s="2">
        <v>38.93</v>
      </c>
      <c r="F43" s="2">
        <v>33.392288000000001</v>
      </c>
      <c r="G43" s="6">
        <v>73337600</v>
      </c>
      <c r="H43" s="3">
        <v>0.54776800000000003</v>
      </c>
    </row>
    <row r="44" spans="1:8">
      <c r="A44" s="5">
        <v>41687</v>
      </c>
      <c r="B44" s="2">
        <v>37.979999999999997</v>
      </c>
      <c r="C44" s="2">
        <v>38.110000999999997</v>
      </c>
      <c r="D44" s="2">
        <v>36.889999000000003</v>
      </c>
      <c r="E44" s="2">
        <v>37.18</v>
      </c>
      <c r="F44" s="2">
        <v>31.891231999999999</v>
      </c>
      <c r="G44" s="6">
        <v>114803300</v>
      </c>
      <c r="H44" s="3">
        <v>-1.853226</v>
      </c>
    </row>
    <row r="45" spans="1:8">
      <c r="A45" s="5">
        <v>41694</v>
      </c>
      <c r="B45" s="2">
        <v>37.299999</v>
      </c>
      <c r="C45" s="2">
        <v>38.389999000000003</v>
      </c>
      <c r="D45" s="2">
        <v>37.220001000000003</v>
      </c>
      <c r="E45" s="2">
        <v>38.200001</v>
      </c>
      <c r="F45" s="2">
        <v>32.766131999999999</v>
      </c>
      <c r="G45" s="6">
        <v>99450700</v>
      </c>
      <c r="H45" s="3">
        <v>0.93362900000000004</v>
      </c>
    </row>
    <row r="46" spans="1:8">
      <c r="A46" s="5">
        <v>41701</v>
      </c>
      <c r="B46" s="2">
        <v>37.880001</v>
      </c>
      <c r="C46" s="2">
        <v>38.610000999999997</v>
      </c>
      <c r="D46" s="2">
        <v>37.849997999999999</v>
      </c>
      <c r="E46" s="2">
        <v>38.549999</v>
      </c>
      <c r="F46" s="2">
        <v>33.066349000000002</v>
      </c>
      <c r="G46" s="6">
        <v>85223600</v>
      </c>
      <c r="H46" s="3">
        <v>-0.203427</v>
      </c>
    </row>
    <row r="47" spans="1:8">
      <c r="A47" s="5">
        <v>41708</v>
      </c>
      <c r="B47" s="2">
        <v>38.549999</v>
      </c>
      <c r="C47" s="2">
        <v>38.840000000000003</v>
      </c>
      <c r="D47" s="2">
        <v>37.880001</v>
      </c>
      <c r="E47" s="2">
        <v>38.169998</v>
      </c>
      <c r="F47" s="2">
        <v>32.740397999999999</v>
      </c>
      <c r="G47" s="6">
        <v>77016600</v>
      </c>
      <c r="H47" s="3">
        <v>-0.32448700000000003</v>
      </c>
    </row>
    <row r="48" spans="1:8">
      <c r="A48" s="5">
        <v>41715</v>
      </c>
      <c r="B48" s="2">
        <v>38.169998</v>
      </c>
      <c r="C48" s="2">
        <v>38.830002</v>
      </c>
      <c r="D48" s="2">
        <v>37.950001</v>
      </c>
      <c r="E48" s="2">
        <v>38.439999</v>
      </c>
      <c r="F48" s="2">
        <v>33.233238</v>
      </c>
      <c r="G48" s="6">
        <v>89382700</v>
      </c>
      <c r="H48" s="3">
        <v>0.135463</v>
      </c>
    </row>
    <row r="49" spans="1:8">
      <c r="A49" s="5">
        <v>41722</v>
      </c>
      <c r="B49" s="2">
        <v>38.479999999999997</v>
      </c>
      <c r="C49" s="2">
        <v>39.029998999999997</v>
      </c>
      <c r="D49" s="2">
        <v>38.209999000000003</v>
      </c>
      <c r="E49" s="2">
        <v>38.950001</v>
      </c>
      <c r="F49" s="2">
        <v>33.674151999999999</v>
      </c>
      <c r="G49" s="6">
        <v>72961000</v>
      </c>
      <c r="H49" s="3">
        <v>0.24753500000000001</v>
      </c>
    </row>
    <row r="50" spans="1:8">
      <c r="A50" s="5">
        <v>41729</v>
      </c>
      <c r="B50" s="2">
        <v>38.990001999999997</v>
      </c>
      <c r="C50" s="2">
        <v>39.029998999999997</v>
      </c>
      <c r="D50" s="2">
        <v>38.040000999999997</v>
      </c>
      <c r="E50" s="2">
        <v>38.220001000000003</v>
      </c>
      <c r="F50" s="2">
        <v>33.043030000000002</v>
      </c>
      <c r="G50" s="6">
        <v>94282200</v>
      </c>
      <c r="H50" s="3">
        <v>-0.81632099999999996</v>
      </c>
    </row>
    <row r="51" spans="1:8">
      <c r="A51" s="5">
        <v>41736</v>
      </c>
      <c r="B51" s="2">
        <v>38.270000000000003</v>
      </c>
      <c r="C51" s="2">
        <v>39.400002000000001</v>
      </c>
      <c r="D51" s="2">
        <v>38.259998000000003</v>
      </c>
      <c r="E51" s="2">
        <v>38.630001</v>
      </c>
      <c r="F51" s="2">
        <v>33.397491000000002</v>
      </c>
      <c r="G51" s="6">
        <v>83206900</v>
      </c>
      <c r="H51" s="3">
        <v>0.30208400000000002</v>
      </c>
    </row>
    <row r="52" spans="1:8">
      <c r="A52" s="5">
        <v>41743</v>
      </c>
      <c r="B52" s="2">
        <v>38.709999000000003</v>
      </c>
      <c r="C52" s="2">
        <v>40.720001000000003</v>
      </c>
      <c r="D52" s="2">
        <v>38.400002000000001</v>
      </c>
      <c r="E52" s="2">
        <v>40.720001000000003</v>
      </c>
      <c r="F52" s="2">
        <v>35.204407000000003</v>
      </c>
      <c r="G52" s="6">
        <v>107386000</v>
      </c>
      <c r="H52" s="3">
        <v>1.763598</v>
      </c>
    </row>
    <row r="53" spans="1:8">
      <c r="A53" s="5">
        <v>41750</v>
      </c>
      <c r="B53" s="2">
        <v>40.470001000000003</v>
      </c>
      <c r="C53" s="2">
        <v>41.009998000000003</v>
      </c>
      <c r="D53" s="2">
        <v>40.349997999999999</v>
      </c>
      <c r="E53" s="2">
        <v>41.009998000000003</v>
      </c>
      <c r="F53" s="2">
        <v>35.455120000000001</v>
      </c>
      <c r="G53" s="6">
        <v>70312300</v>
      </c>
      <c r="H53" s="3">
        <v>0.370224</v>
      </c>
    </row>
    <row r="54" spans="1:8">
      <c r="A54" s="5">
        <v>41757</v>
      </c>
      <c r="B54" s="2">
        <v>40.82</v>
      </c>
      <c r="C54" s="2">
        <v>41.279998999999997</v>
      </c>
      <c r="D54" s="2">
        <v>40.259998000000003</v>
      </c>
      <c r="E54" s="2">
        <v>40.950001</v>
      </c>
      <c r="F54" s="2">
        <v>35.403252000000002</v>
      </c>
      <c r="G54" s="6">
        <v>81609900</v>
      </c>
      <c r="H54" s="3">
        <v>0.34859499999999999</v>
      </c>
    </row>
    <row r="55" spans="1:8">
      <c r="A55" s="5">
        <v>41764</v>
      </c>
      <c r="B55" s="2">
        <v>40.650002000000001</v>
      </c>
      <c r="C55" s="2">
        <v>40.970001000000003</v>
      </c>
      <c r="D55" s="2">
        <v>40.450001</v>
      </c>
      <c r="E55" s="2">
        <v>40.869999</v>
      </c>
      <c r="F55" s="2">
        <v>35.33408</v>
      </c>
      <c r="G55" s="6">
        <v>47694100</v>
      </c>
      <c r="H55" s="3">
        <v>-8.4262000000000004E-2</v>
      </c>
    </row>
    <row r="56" spans="1:8">
      <c r="A56" s="5">
        <v>41771</v>
      </c>
      <c r="B56" s="2">
        <v>40.880001</v>
      </c>
      <c r="C56" s="2">
        <v>41.220001000000003</v>
      </c>
      <c r="D56" s="2">
        <v>40.439999</v>
      </c>
      <c r="E56" s="2">
        <v>40.889999000000003</v>
      </c>
      <c r="F56" s="2">
        <v>35.351371999999998</v>
      </c>
      <c r="G56" s="6">
        <v>56724800</v>
      </c>
      <c r="H56" s="3">
        <v>-6.6271999999999998E-2</v>
      </c>
    </row>
    <row r="57" spans="1:8">
      <c r="A57" s="5">
        <v>41778</v>
      </c>
      <c r="B57" s="2">
        <v>40.599997999999999</v>
      </c>
      <c r="C57" s="2">
        <v>40.93</v>
      </c>
      <c r="D57" s="2">
        <v>40.419998</v>
      </c>
      <c r="E57" s="2">
        <v>40.580002</v>
      </c>
      <c r="F57" s="2">
        <v>35.083370000000002</v>
      </c>
      <c r="G57" s="6">
        <v>40491900</v>
      </c>
      <c r="H57" s="3">
        <v>-0.39653500000000003</v>
      </c>
    </row>
    <row r="58" spans="1:8">
      <c r="A58" s="5">
        <v>41785</v>
      </c>
      <c r="B58" s="2">
        <v>40.560001</v>
      </c>
      <c r="C58" s="2">
        <v>40.919998</v>
      </c>
      <c r="D58" s="2">
        <v>40.479999999999997</v>
      </c>
      <c r="E58" s="2">
        <v>40.909999999999997</v>
      </c>
      <c r="F58" s="2">
        <v>35.368668</v>
      </c>
      <c r="G58" s="6">
        <v>39132800</v>
      </c>
      <c r="H58" s="3">
        <v>0.24016799999999999</v>
      </c>
    </row>
    <row r="59" spans="1:8">
      <c r="A59" s="5">
        <v>41792</v>
      </c>
      <c r="B59" s="2">
        <v>40.75</v>
      </c>
      <c r="C59" s="2">
        <v>41.060001</v>
      </c>
      <c r="D59" s="2">
        <v>40.630001</v>
      </c>
      <c r="E59" s="2">
        <v>40.990001999999997</v>
      </c>
      <c r="F59" s="2">
        <v>35.437840000000001</v>
      </c>
      <c r="G59" s="6">
        <v>44722200</v>
      </c>
      <c r="H59" s="3">
        <v>-4.6588999999999998E-2</v>
      </c>
    </row>
    <row r="60" spans="1:8">
      <c r="A60" s="5">
        <v>41799</v>
      </c>
      <c r="B60" s="2">
        <v>40.849997999999999</v>
      </c>
      <c r="C60" s="2">
        <v>41.150002000000001</v>
      </c>
      <c r="D60" s="2">
        <v>40.25</v>
      </c>
      <c r="E60" s="2">
        <v>40.369999</v>
      </c>
      <c r="F60" s="2">
        <v>34.901809999999998</v>
      </c>
      <c r="G60" s="6">
        <v>46911800</v>
      </c>
      <c r="H60" s="3">
        <v>-0.60899499999999995</v>
      </c>
    </row>
    <row r="61" spans="1:8">
      <c r="A61" s="5">
        <v>41806</v>
      </c>
      <c r="B61" s="2">
        <v>40.189999</v>
      </c>
      <c r="C61" s="2">
        <v>41.880001</v>
      </c>
      <c r="D61" s="2">
        <v>40.150002000000001</v>
      </c>
      <c r="E61" s="2">
        <v>41.689999</v>
      </c>
      <c r="F61" s="2">
        <v>36.314082999999997</v>
      </c>
      <c r="G61" s="6">
        <v>95000800</v>
      </c>
      <c r="H61" s="3">
        <v>1.223452</v>
      </c>
    </row>
    <row r="62" spans="1:8">
      <c r="A62" s="5">
        <v>41813</v>
      </c>
      <c r="B62" s="2">
        <v>41.459999000000003</v>
      </c>
      <c r="C62" s="2">
        <v>42.290000999999997</v>
      </c>
      <c r="D62" s="2">
        <v>41.330002</v>
      </c>
      <c r="E62" s="2">
        <v>42.189999</v>
      </c>
      <c r="F62" s="2">
        <v>36.749606999999997</v>
      </c>
      <c r="G62" s="6">
        <v>81261600</v>
      </c>
      <c r="H62" s="3">
        <v>0.37387799999999999</v>
      </c>
    </row>
    <row r="63" spans="1:8">
      <c r="A63" s="5">
        <v>41820</v>
      </c>
      <c r="B63" s="2">
        <v>41.98</v>
      </c>
      <c r="C63" s="2">
        <v>42.490001999999997</v>
      </c>
      <c r="D63" s="2">
        <v>41.82</v>
      </c>
      <c r="E63" s="2">
        <v>42.23</v>
      </c>
      <c r="F63" s="2">
        <v>36.784443000000003</v>
      </c>
      <c r="G63" s="6">
        <v>39801100</v>
      </c>
      <c r="H63" s="3">
        <v>0.341333</v>
      </c>
    </row>
    <row r="64" spans="1:8">
      <c r="A64" s="5">
        <v>41827</v>
      </c>
      <c r="B64" s="2">
        <v>41.959999000000003</v>
      </c>
      <c r="C64" s="2">
        <v>42.290000999999997</v>
      </c>
      <c r="D64" s="2">
        <v>41.549999</v>
      </c>
      <c r="E64" s="2">
        <v>41.970001000000003</v>
      </c>
      <c r="F64" s="2">
        <v>36.557980000000001</v>
      </c>
      <c r="G64" s="6">
        <v>51311500</v>
      </c>
      <c r="H64" s="3">
        <v>-0.15315100000000001</v>
      </c>
    </row>
    <row r="65" spans="1:8">
      <c r="A65" s="5">
        <v>41834</v>
      </c>
      <c r="B65" s="2">
        <v>41.990001999999997</v>
      </c>
      <c r="C65" s="2">
        <v>42.470001000000003</v>
      </c>
      <c r="D65" s="2">
        <v>41.830002</v>
      </c>
      <c r="E65" s="2">
        <v>42.43</v>
      </c>
      <c r="F65" s="2">
        <v>36.958660000000002</v>
      </c>
      <c r="G65" s="6">
        <v>61986900</v>
      </c>
      <c r="H65" s="3">
        <v>0.44285799999999997</v>
      </c>
    </row>
    <row r="66" spans="1:8">
      <c r="A66" s="5">
        <v>41841</v>
      </c>
      <c r="B66" s="2">
        <v>42.119999</v>
      </c>
      <c r="C66" s="2">
        <v>42.57</v>
      </c>
      <c r="D66" s="2">
        <v>40.610000999999997</v>
      </c>
      <c r="E66" s="2">
        <v>41</v>
      </c>
      <c r="F66" s="2">
        <v>35.713057999999997</v>
      </c>
      <c r="G66" s="6">
        <v>85510800</v>
      </c>
      <c r="H66" s="3">
        <v>-1.468458</v>
      </c>
    </row>
    <row r="67" spans="1:8">
      <c r="A67" s="5">
        <v>41848</v>
      </c>
      <c r="B67" s="2">
        <v>40.990001999999997</v>
      </c>
      <c r="C67" s="2">
        <v>41</v>
      </c>
      <c r="D67" s="2">
        <v>39.060001</v>
      </c>
      <c r="E67" s="2">
        <v>39.290000999999997</v>
      </c>
      <c r="F67" s="2">
        <v>34.223568</v>
      </c>
      <c r="G67" s="6">
        <v>71920300</v>
      </c>
      <c r="H67" s="3">
        <v>-1.7181249999999999</v>
      </c>
    </row>
    <row r="68" spans="1:8">
      <c r="A68" s="5">
        <v>41855</v>
      </c>
      <c r="B68" s="2">
        <v>39.409999999999997</v>
      </c>
      <c r="C68" s="2">
        <v>40.009998000000003</v>
      </c>
      <c r="D68" s="2">
        <v>39.099997999999999</v>
      </c>
      <c r="E68" s="2">
        <v>39.450001</v>
      </c>
      <c r="F68" s="2">
        <v>34.362929999999999</v>
      </c>
      <c r="G68" s="6">
        <v>68254000</v>
      </c>
      <c r="H68" s="3">
        <v>-0.357794</v>
      </c>
    </row>
    <row r="69" spans="1:8">
      <c r="A69" s="5">
        <v>41862</v>
      </c>
      <c r="B69" s="2">
        <v>39.520000000000003</v>
      </c>
      <c r="C69" s="2">
        <v>41.150002000000001</v>
      </c>
      <c r="D69" s="2">
        <v>39.520000000000003</v>
      </c>
      <c r="E69" s="2">
        <v>40.880001</v>
      </c>
      <c r="F69" s="2">
        <v>35.608539999999998</v>
      </c>
      <c r="G69" s="6">
        <v>67162600</v>
      </c>
      <c r="H69" s="3">
        <v>0.91780499999999998</v>
      </c>
    </row>
    <row r="70" spans="1:8">
      <c r="A70" s="5">
        <v>41869</v>
      </c>
      <c r="B70" s="2">
        <v>40.790000999999997</v>
      </c>
      <c r="C70" s="2">
        <v>41.689999</v>
      </c>
      <c r="D70" s="2">
        <v>40.790000999999997</v>
      </c>
      <c r="E70" s="2">
        <v>41.119999</v>
      </c>
      <c r="F70" s="2">
        <v>35.817580999999997</v>
      </c>
      <c r="G70" s="6">
        <v>55130000</v>
      </c>
      <c r="H70" s="3">
        <v>0.25135400000000002</v>
      </c>
    </row>
    <row r="71" spans="1:8">
      <c r="A71" s="5">
        <v>41876</v>
      </c>
      <c r="B71" s="2">
        <v>41.32</v>
      </c>
      <c r="C71" s="2">
        <v>41.75</v>
      </c>
      <c r="D71" s="2">
        <v>41.119999</v>
      </c>
      <c r="E71" s="2">
        <v>41.720001000000003</v>
      </c>
      <c r="F71" s="2">
        <v>36.340214000000003</v>
      </c>
      <c r="G71" s="6">
        <v>43752000</v>
      </c>
      <c r="H71" s="3">
        <v>0.86605699999999997</v>
      </c>
    </row>
    <row r="72" spans="1:8">
      <c r="A72" s="5">
        <v>41883</v>
      </c>
      <c r="B72" s="2">
        <v>41.52</v>
      </c>
      <c r="C72" s="2">
        <v>42.169998</v>
      </c>
      <c r="D72" s="2">
        <v>41.310001</v>
      </c>
      <c r="E72" s="2">
        <v>41.84</v>
      </c>
      <c r="F72" s="2">
        <v>36.444735999999999</v>
      </c>
      <c r="G72" s="6">
        <v>47986900</v>
      </c>
      <c r="H72" s="3">
        <v>0.162747</v>
      </c>
    </row>
    <row r="73" spans="1:8">
      <c r="A73" s="5">
        <v>41890</v>
      </c>
      <c r="B73" s="2">
        <v>41.669998</v>
      </c>
      <c r="C73" s="2">
        <v>42.189999</v>
      </c>
      <c r="D73" s="2">
        <v>41.360000999999997</v>
      </c>
      <c r="E73" s="2">
        <v>41.459999000000003</v>
      </c>
      <c r="F73" s="2">
        <v>36.113742999999999</v>
      </c>
      <c r="G73" s="6">
        <v>71129000</v>
      </c>
      <c r="H73" s="3">
        <v>-0.26713599999999998</v>
      </c>
    </row>
    <row r="74" spans="1:8">
      <c r="A74" s="5">
        <v>41897</v>
      </c>
      <c r="B74" s="2">
        <v>41.450001</v>
      </c>
      <c r="C74" s="2">
        <v>42.349997999999999</v>
      </c>
      <c r="D74" s="2">
        <v>41.18</v>
      </c>
      <c r="E74" s="2">
        <v>42.049999</v>
      </c>
      <c r="F74" s="2">
        <v>36.894500999999998</v>
      </c>
      <c r="G74" s="6">
        <v>104332300</v>
      </c>
      <c r="H74" s="3">
        <v>0.56227700000000003</v>
      </c>
    </row>
    <row r="75" spans="1:8">
      <c r="A75" s="5">
        <v>41904</v>
      </c>
      <c r="B75" s="2">
        <v>41.849997999999999</v>
      </c>
      <c r="C75" s="2">
        <v>42.34</v>
      </c>
      <c r="D75" s="2">
        <v>41.709999000000003</v>
      </c>
      <c r="E75" s="2">
        <v>42.200001</v>
      </c>
      <c r="F75" s="2">
        <v>37.026122999999998</v>
      </c>
      <c r="G75" s="6">
        <v>56326200</v>
      </c>
      <c r="H75" s="3">
        <v>7.0905999999999997E-2</v>
      </c>
    </row>
    <row r="76" spans="1:8">
      <c r="A76" s="5">
        <v>41911</v>
      </c>
      <c r="B76" s="2">
        <v>41.900002000000001</v>
      </c>
      <c r="C76" s="2">
        <v>43.07</v>
      </c>
      <c r="D76" s="2">
        <v>41.880001</v>
      </c>
      <c r="E76" s="2">
        <v>43</v>
      </c>
      <c r="F76" s="2">
        <v>37.728034999999998</v>
      </c>
      <c r="G76" s="6">
        <v>96154000</v>
      </c>
      <c r="H76" s="3">
        <v>0.92887299999999995</v>
      </c>
    </row>
    <row r="77" spans="1:8">
      <c r="A77" s="5">
        <v>41918</v>
      </c>
      <c r="B77" s="2">
        <v>43.029998999999997</v>
      </c>
      <c r="C77" s="2">
        <v>44.869999</v>
      </c>
      <c r="D77" s="2">
        <v>42.970001000000003</v>
      </c>
      <c r="E77" s="2">
        <v>44.470001000000003</v>
      </c>
      <c r="F77" s="2">
        <v>39.017803000000001</v>
      </c>
      <c r="G77" s="6">
        <v>122330400</v>
      </c>
      <c r="H77" s="3">
        <v>1.560605</v>
      </c>
    </row>
    <row r="78" spans="1:8">
      <c r="A78" s="5">
        <v>41925</v>
      </c>
      <c r="B78" s="2">
        <v>44.279998999999997</v>
      </c>
      <c r="C78" s="2">
        <v>44.630001</v>
      </c>
      <c r="D78" s="2">
        <v>42.310001</v>
      </c>
      <c r="E78" s="2">
        <v>42.880001</v>
      </c>
      <c r="F78" s="2">
        <v>37.622737999999998</v>
      </c>
      <c r="G78" s="6">
        <v>109946400</v>
      </c>
      <c r="H78" s="3">
        <v>-1.2634300000000001</v>
      </c>
    </row>
    <row r="79" spans="1:8">
      <c r="A79" s="5">
        <v>41932</v>
      </c>
      <c r="B79" s="2">
        <v>42.75</v>
      </c>
      <c r="C79" s="2">
        <v>43.470001000000003</v>
      </c>
      <c r="D79" s="2">
        <v>40.099997999999999</v>
      </c>
      <c r="E79" s="2">
        <v>41.029998999999997</v>
      </c>
      <c r="F79" s="2">
        <v>35.999561</v>
      </c>
      <c r="G79" s="6">
        <v>138072300</v>
      </c>
      <c r="H79" s="3">
        <v>-1.5493600000000001</v>
      </c>
    </row>
    <row r="80" spans="1:8">
      <c r="A80" s="5">
        <v>41939</v>
      </c>
      <c r="B80" s="2">
        <v>40.700001</v>
      </c>
      <c r="C80" s="2">
        <v>41.889999000000003</v>
      </c>
      <c r="D80" s="2">
        <v>40.509998000000003</v>
      </c>
      <c r="E80" s="2">
        <v>41.880001</v>
      </c>
      <c r="F80" s="2">
        <v>36.745345999999998</v>
      </c>
      <c r="G80" s="6">
        <v>98416300</v>
      </c>
      <c r="H80" s="3">
        <v>0.37571399999999999</v>
      </c>
    </row>
    <row r="81" spans="1:8">
      <c r="A81" s="5">
        <v>41946</v>
      </c>
      <c r="B81" s="2">
        <v>41.790000999999997</v>
      </c>
      <c r="C81" s="2">
        <v>42.619999</v>
      </c>
      <c r="D81" s="2">
        <v>41.59</v>
      </c>
      <c r="E81" s="2">
        <v>42.32</v>
      </c>
      <c r="F81" s="2">
        <v>37.131400999999997</v>
      </c>
      <c r="G81" s="6">
        <v>67345300</v>
      </c>
      <c r="H81" s="3">
        <v>3.5437999999999997E-2</v>
      </c>
    </row>
    <row r="82" spans="1:8">
      <c r="A82" s="5">
        <v>41953</v>
      </c>
      <c r="B82" s="2">
        <v>42.25</v>
      </c>
      <c r="C82" s="2">
        <v>43.080002</v>
      </c>
      <c r="D82" s="2">
        <v>42.09</v>
      </c>
      <c r="E82" s="2">
        <v>42.73</v>
      </c>
      <c r="F82" s="2">
        <v>37.491137999999999</v>
      </c>
      <c r="G82" s="6">
        <v>53368600</v>
      </c>
      <c r="H82" s="3">
        <v>0.61152399999999996</v>
      </c>
    </row>
    <row r="83" spans="1:8">
      <c r="A83" s="5">
        <v>41960</v>
      </c>
      <c r="B83" s="2">
        <v>42.75</v>
      </c>
      <c r="C83" s="2">
        <v>44.740001999999997</v>
      </c>
      <c r="D83" s="2">
        <v>42.73</v>
      </c>
      <c r="E83" s="2">
        <v>44.5</v>
      </c>
      <c r="F83" s="2">
        <v>39.044125000000001</v>
      </c>
      <c r="G83" s="6">
        <v>90057400</v>
      </c>
      <c r="H83" s="3">
        <v>1.8993960000000001</v>
      </c>
    </row>
    <row r="84" spans="1:8">
      <c r="A84" s="5">
        <v>41967</v>
      </c>
      <c r="B84" s="2">
        <v>44.509998000000003</v>
      </c>
      <c r="C84" s="2">
        <v>45</v>
      </c>
      <c r="D84" s="2">
        <v>43.970001000000003</v>
      </c>
      <c r="E84" s="2">
        <v>44.830002</v>
      </c>
      <c r="F84" s="2">
        <v>39.333672</v>
      </c>
      <c r="G84" s="6">
        <v>43333700</v>
      </c>
      <c r="H84" s="3">
        <v>0.581233</v>
      </c>
    </row>
    <row r="85" spans="1:8">
      <c r="A85" s="5">
        <v>41974</v>
      </c>
      <c r="B85" s="2">
        <v>44.18</v>
      </c>
      <c r="C85" s="2">
        <v>44.77</v>
      </c>
      <c r="D85" s="2">
        <v>43.200001</v>
      </c>
      <c r="E85" s="2">
        <v>43.529998999999997</v>
      </c>
      <c r="F85" s="2">
        <v>38.457047000000003</v>
      </c>
      <c r="G85" s="6">
        <v>61506900</v>
      </c>
      <c r="H85" s="3">
        <v>-0.77783599999999997</v>
      </c>
    </row>
    <row r="86" spans="1:8">
      <c r="A86" s="5">
        <v>41981</v>
      </c>
      <c r="B86" s="2">
        <v>43.509998000000003</v>
      </c>
      <c r="C86" s="2">
        <v>43.630001</v>
      </c>
      <c r="D86" s="2">
        <v>40.869999</v>
      </c>
      <c r="E86" s="2">
        <v>40.909999999999997</v>
      </c>
      <c r="F86" s="2">
        <v>36.142386999999999</v>
      </c>
      <c r="G86" s="6">
        <v>91474900</v>
      </c>
      <c r="H86" s="3">
        <v>-2.5314329999999998</v>
      </c>
    </row>
    <row r="87" spans="1:8">
      <c r="A87" s="5">
        <v>41988</v>
      </c>
      <c r="B87" s="2">
        <v>41.130001</v>
      </c>
      <c r="C87" s="2">
        <v>42.790000999999997</v>
      </c>
      <c r="D87" s="2">
        <v>39.799999</v>
      </c>
      <c r="E87" s="2">
        <v>41.950001</v>
      </c>
      <c r="F87" s="2">
        <v>37.061171999999999</v>
      </c>
      <c r="G87" s="6">
        <v>109118000</v>
      </c>
      <c r="H87" s="3">
        <v>0.59951399999999999</v>
      </c>
    </row>
    <row r="88" spans="1:8">
      <c r="A88" s="5">
        <v>41995</v>
      </c>
      <c r="B88" s="2">
        <v>42.139999000000003</v>
      </c>
      <c r="C88" s="2">
        <v>43.299999</v>
      </c>
      <c r="D88" s="2">
        <v>42.09</v>
      </c>
      <c r="E88" s="2">
        <v>42.959999000000003</v>
      </c>
      <c r="F88" s="2">
        <v>37.953476000000002</v>
      </c>
      <c r="G88" s="6">
        <v>37475000</v>
      </c>
      <c r="H88" s="3">
        <v>0.44430900000000001</v>
      </c>
    </row>
    <row r="89" spans="1:8">
      <c r="A89" s="5">
        <v>42002</v>
      </c>
      <c r="B89" s="2">
        <v>42.799999</v>
      </c>
      <c r="C89" s="2">
        <v>43.060001</v>
      </c>
      <c r="D89" s="2">
        <v>41.799999</v>
      </c>
      <c r="E89" s="2">
        <v>42.139999000000003</v>
      </c>
      <c r="F89" s="2">
        <v>37.229038000000003</v>
      </c>
      <c r="G89" s="6">
        <v>37207100</v>
      </c>
      <c r="H89" s="3">
        <v>-0.52742</v>
      </c>
    </row>
    <row r="90" spans="1:8">
      <c r="A90" s="5">
        <v>42009</v>
      </c>
      <c r="B90" s="2">
        <v>42.689999</v>
      </c>
      <c r="C90" s="2">
        <v>43.57</v>
      </c>
      <c r="D90" s="2">
        <v>42.080002</v>
      </c>
      <c r="E90" s="2">
        <v>43.029998999999997</v>
      </c>
      <c r="F90" s="2">
        <v>38.015315999999999</v>
      </c>
      <c r="G90" s="6">
        <v>91014800</v>
      </c>
      <c r="H90" s="3">
        <v>1.077939</v>
      </c>
    </row>
    <row r="91" spans="1:8">
      <c r="A91" s="5">
        <v>42016</v>
      </c>
      <c r="B91" s="2">
        <v>43.07</v>
      </c>
      <c r="C91" s="2">
        <v>43.240001999999997</v>
      </c>
      <c r="D91" s="2">
        <v>42.07</v>
      </c>
      <c r="E91" s="2">
        <v>42.529998999999997</v>
      </c>
      <c r="F91" s="2">
        <v>37.573585999999999</v>
      </c>
      <c r="G91" s="6">
        <v>63700900</v>
      </c>
      <c r="H91" s="3">
        <v>-0.61995599999999995</v>
      </c>
    </row>
    <row r="92" spans="1:8">
      <c r="A92" s="5">
        <v>42023</v>
      </c>
      <c r="B92" s="2">
        <v>42.700001</v>
      </c>
      <c r="C92" s="2">
        <v>43.830002</v>
      </c>
      <c r="D92" s="2">
        <v>42.610000999999997</v>
      </c>
      <c r="E92" s="2">
        <v>43.310001</v>
      </c>
      <c r="F92" s="2">
        <v>38.262687999999997</v>
      </c>
      <c r="G92" s="6">
        <v>53765700</v>
      </c>
      <c r="H92" s="3">
        <v>0.97031999999999996</v>
      </c>
    </row>
    <row r="93" spans="1:8">
      <c r="A93" s="5">
        <v>42030</v>
      </c>
      <c r="B93" s="2">
        <v>43.18</v>
      </c>
      <c r="C93" s="2">
        <v>43.23</v>
      </c>
      <c r="D93" s="2">
        <v>41.110000999999997</v>
      </c>
      <c r="E93" s="2">
        <v>41.169998</v>
      </c>
      <c r="F93" s="2">
        <v>36.372078000000002</v>
      </c>
      <c r="G93" s="6">
        <v>73556000</v>
      </c>
      <c r="H93" s="3">
        <v>-2.1791689999999999</v>
      </c>
    </row>
    <row r="94" spans="1:8">
      <c r="A94" s="5">
        <v>42037</v>
      </c>
      <c r="B94" s="2">
        <v>41.209999000000003</v>
      </c>
      <c r="C94" s="2">
        <v>42.09</v>
      </c>
      <c r="D94" s="2">
        <v>40.900002000000001</v>
      </c>
      <c r="E94" s="2">
        <v>41.450001</v>
      </c>
      <c r="F94" s="2">
        <v>36.619446000000003</v>
      </c>
      <c r="G94" s="6">
        <v>67950000</v>
      </c>
      <c r="H94" s="3">
        <v>0.328156</v>
      </c>
    </row>
    <row r="95" spans="1:8">
      <c r="A95" s="5">
        <v>42044</v>
      </c>
      <c r="B95" s="2">
        <v>41.380001</v>
      </c>
      <c r="C95" s="2">
        <v>43.029998999999997</v>
      </c>
      <c r="D95" s="2">
        <v>41.040000999999997</v>
      </c>
      <c r="E95" s="2">
        <v>41.990001999999997</v>
      </c>
      <c r="F95" s="2">
        <v>37.096519000000001</v>
      </c>
      <c r="G95" s="6">
        <v>90661900</v>
      </c>
      <c r="H95" s="3">
        <v>3.2301999999999997E-2</v>
      </c>
    </row>
    <row r="96" spans="1:8">
      <c r="A96" s="5">
        <v>42051</v>
      </c>
      <c r="B96" s="2">
        <v>41.810001</v>
      </c>
      <c r="C96" s="2">
        <v>42.240001999999997</v>
      </c>
      <c r="D96" s="2">
        <v>41.470001000000003</v>
      </c>
      <c r="E96" s="2">
        <v>41.970001000000003</v>
      </c>
      <c r="F96" s="2">
        <v>37.078850000000003</v>
      </c>
      <c r="G96" s="6">
        <v>55106200</v>
      </c>
      <c r="H96" s="3">
        <v>4.2632999999999997E-2</v>
      </c>
    </row>
    <row r="97" spans="1:8">
      <c r="A97" s="5">
        <v>42058</v>
      </c>
      <c r="B97" s="2">
        <v>41.709999000000003</v>
      </c>
      <c r="C97" s="2">
        <v>43.66</v>
      </c>
      <c r="D97" s="2">
        <v>41.689999</v>
      </c>
      <c r="E97" s="2">
        <v>43.299999</v>
      </c>
      <c r="F97" s="2">
        <v>38.253852999999999</v>
      </c>
      <c r="G97" s="6">
        <v>77587500</v>
      </c>
      <c r="H97" s="3">
        <v>1.431316</v>
      </c>
    </row>
    <row r="98" spans="1:8">
      <c r="A98" s="5">
        <v>42065</v>
      </c>
      <c r="B98" s="2">
        <v>43.299999</v>
      </c>
      <c r="C98" s="2">
        <v>43.299999</v>
      </c>
      <c r="D98" s="2">
        <v>41.330002</v>
      </c>
      <c r="E98" s="2">
        <v>41.52</v>
      </c>
      <c r="F98" s="2">
        <v>36.681292999999997</v>
      </c>
      <c r="G98" s="6">
        <v>67195700</v>
      </c>
      <c r="H98" s="3">
        <v>-1.6956770000000001</v>
      </c>
    </row>
    <row r="99" spans="1:8">
      <c r="A99" s="5">
        <v>42072</v>
      </c>
      <c r="B99" s="2">
        <v>41.529998999999997</v>
      </c>
      <c r="C99" s="2">
        <v>41.549999</v>
      </c>
      <c r="D99" s="2">
        <v>39.610000999999997</v>
      </c>
      <c r="E99" s="2">
        <v>39.909999999999997</v>
      </c>
      <c r="F99" s="2">
        <v>35.258926000000002</v>
      </c>
      <c r="G99" s="6">
        <v>78396100</v>
      </c>
      <c r="H99" s="3">
        <v>-1.411681</v>
      </c>
    </row>
    <row r="100" spans="1:8">
      <c r="A100" s="5">
        <v>42079</v>
      </c>
      <c r="B100" s="2">
        <v>40</v>
      </c>
      <c r="C100" s="2">
        <v>40.790000999999997</v>
      </c>
      <c r="D100" s="2">
        <v>39.799999</v>
      </c>
      <c r="E100" s="2">
        <v>40.650002000000001</v>
      </c>
      <c r="F100" s="2">
        <v>36.210673999999997</v>
      </c>
      <c r="G100" s="6">
        <v>110692000</v>
      </c>
      <c r="H100" s="3">
        <v>0.17760999999999999</v>
      </c>
    </row>
    <row r="101" spans="1:8">
      <c r="A101" s="5">
        <v>42086</v>
      </c>
      <c r="B101" s="2">
        <v>40.639999000000003</v>
      </c>
      <c r="C101" s="2">
        <v>40.990001999999997</v>
      </c>
      <c r="D101" s="2">
        <v>39.970001000000003</v>
      </c>
      <c r="E101" s="2">
        <v>40.080002</v>
      </c>
      <c r="F101" s="2">
        <v>35.702927000000003</v>
      </c>
      <c r="G101" s="6">
        <v>84986100</v>
      </c>
      <c r="H101" s="3">
        <v>-0.98390200000000005</v>
      </c>
    </row>
    <row r="102" spans="1:8">
      <c r="A102" s="5">
        <v>42093</v>
      </c>
      <c r="B102" s="2">
        <v>40.110000999999997</v>
      </c>
      <c r="C102" s="2">
        <v>40.900002000000001</v>
      </c>
      <c r="D102" s="2">
        <v>39.939999</v>
      </c>
      <c r="E102" s="2">
        <v>40.68</v>
      </c>
      <c r="F102" s="2">
        <v>36.237395999999997</v>
      </c>
      <c r="G102" s="6">
        <v>57709800</v>
      </c>
      <c r="H102" s="3">
        <v>0.63735699999999995</v>
      </c>
    </row>
    <row r="103" spans="1:8">
      <c r="A103" s="5">
        <v>42100</v>
      </c>
      <c r="B103" s="2">
        <v>40.770000000000003</v>
      </c>
      <c r="C103" s="2">
        <v>41.610000999999997</v>
      </c>
      <c r="D103" s="2">
        <v>40.590000000000003</v>
      </c>
      <c r="E103" s="2">
        <v>40.880001</v>
      </c>
      <c r="F103" s="2">
        <v>36.415554</v>
      </c>
      <c r="G103" s="6">
        <v>60002400</v>
      </c>
      <c r="H103" s="3">
        <v>1.3439E-2</v>
      </c>
    </row>
    <row r="104" spans="1:8">
      <c r="A104" s="5">
        <v>42107</v>
      </c>
      <c r="B104" s="2">
        <v>40.970001000000003</v>
      </c>
      <c r="C104" s="2">
        <v>40.970001000000003</v>
      </c>
      <c r="D104" s="2">
        <v>40.099997999999999</v>
      </c>
      <c r="E104" s="2">
        <v>40.299999</v>
      </c>
      <c r="F104" s="2">
        <v>35.898890999999999</v>
      </c>
      <c r="G104" s="6">
        <v>60440800</v>
      </c>
      <c r="H104" s="3">
        <v>-0.51060799999999995</v>
      </c>
    </row>
    <row r="105" spans="1:8">
      <c r="A105" s="5">
        <v>42114</v>
      </c>
      <c r="B105" s="2">
        <v>40.419998</v>
      </c>
      <c r="C105" s="2">
        <v>41.57</v>
      </c>
      <c r="D105" s="2">
        <v>40.409999999999997</v>
      </c>
      <c r="E105" s="2">
        <v>40.889999000000003</v>
      </c>
      <c r="F105" s="2">
        <v>36.424464999999998</v>
      </c>
      <c r="G105" s="6">
        <v>88616100</v>
      </c>
      <c r="H105" s="3">
        <v>0.51796200000000003</v>
      </c>
    </row>
    <row r="106" spans="1:8">
      <c r="A106" s="5">
        <v>42121</v>
      </c>
      <c r="B106" s="2">
        <v>41</v>
      </c>
      <c r="C106" s="2">
        <v>41.150002000000001</v>
      </c>
      <c r="D106" s="2">
        <v>40.279998999999997</v>
      </c>
      <c r="E106" s="2">
        <v>40.909999999999997</v>
      </c>
      <c r="F106" s="2">
        <v>36.442287</v>
      </c>
      <c r="G106" s="6">
        <v>57139900</v>
      </c>
      <c r="H106" s="3">
        <v>-0.159027</v>
      </c>
    </row>
    <row r="107" spans="1:8">
      <c r="A107" s="5">
        <v>42128</v>
      </c>
      <c r="B107" s="2">
        <v>40.880001</v>
      </c>
      <c r="C107" s="2">
        <v>41.169998</v>
      </c>
      <c r="D107" s="2">
        <v>40.389999000000003</v>
      </c>
      <c r="E107" s="2">
        <v>40.98</v>
      </c>
      <c r="F107" s="2">
        <v>36.504631000000003</v>
      </c>
      <c r="G107" s="6">
        <v>58812100</v>
      </c>
      <c r="H107" s="3">
        <v>0.13284599999999999</v>
      </c>
    </row>
    <row r="108" spans="1:8">
      <c r="A108" s="5">
        <v>42135</v>
      </c>
      <c r="B108" s="2">
        <v>40.98</v>
      </c>
      <c r="C108" s="2">
        <v>41.689999</v>
      </c>
      <c r="D108" s="2">
        <v>40.520000000000003</v>
      </c>
      <c r="E108" s="2">
        <v>41.52</v>
      </c>
      <c r="F108" s="2">
        <v>36.985667999999997</v>
      </c>
      <c r="G108" s="6">
        <v>54121700</v>
      </c>
      <c r="H108" s="3">
        <v>0.48153400000000002</v>
      </c>
    </row>
    <row r="109" spans="1:8">
      <c r="A109" s="5">
        <v>42142</v>
      </c>
      <c r="B109" s="2">
        <v>41.490001999999997</v>
      </c>
      <c r="C109" s="2">
        <v>41.59</v>
      </c>
      <c r="D109" s="2">
        <v>41.040000999999997</v>
      </c>
      <c r="E109" s="2">
        <v>41.209999000000003</v>
      </c>
      <c r="F109" s="2">
        <v>36.709518000000003</v>
      </c>
      <c r="G109" s="6">
        <v>52659700</v>
      </c>
      <c r="H109" s="3">
        <v>-0.31642700000000001</v>
      </c>
    </row>
    <row r="110" spans="1:8">
      <c r="A110" s="5">
        <v>42149</v>
      </c>
      <c r="B110" s="2">
        <v>41.119999</v>
      </c>
      <c r="C110" s="2">
        <v>41.299999</v>
      </c>
      <c r="D110" s="2">
        <v>40.740001999999997</v>
      </c>
      <c r="E110" s="2">
        <v>40.959999000000003</v>
      </c>
      <c r="F110" s="2">
        <v>36.486815999999997</v>
      </c>
      <c r="G110" s="6">
        <v>53549600</v>
      </c>
      <c r="H110" s="3">
        <v>-0.19442400000000001</v>
      </c>
    </row>
    <row r="111" spans="1:8">
      <c r="A111" s="5">
        <v>42156</v>
      </c>
      <c r="B111" s="2">
        <v>41.360000999999997</v>
      </c>
      <c r="C111" s="2">
        <v>41.41</v>
      </c>
      <c r="D111" s="2">
        <v>40.080002</v>
      </c>
      <c r="E111" s="2">
        <v>40.099997999999999</v>
      </c>
      <c r="F111" s="2">
        <v>35.720737</v>
      </c>
      <c r="G111" s="6">
        <v>58837900</v>
      </c>
      <c r="H111" s="3">
        <v>-1.0027900000000001</v>
      </c>
    </row>
    <row r="112" spans="1:8">
      <c r="A112" s="5">
        <v>42163</v>
      </c>
      <c r="B112" s="2">
        <v>40.099997999999999</v>
      </c>
      <c r="C112" s="2">
        <v>40.540000999999997</v>
      </c>
      <c r="D112" s="2">
        <v>39.840000000000003</v>
      </c>
      <c r="E112" s="2">
        <v>39.959999000000003</v>
      </c>
      <c r="F112" s="2">
        <v>35.596024</v>
      </c>
      <c r="G112" s="6">
        <v>64460000</v>
      </c>
      <c r="H112" s="3">
        <v>-0.33029399999999998</v>
      </c>
    </row>
    <row r="113" spans="1:8">
      <c r="A113" s="5">
        <v>42170</v>
      </c>
      <c r="B113" s="2">
        <v>39.830002</v>
      </c>
      <c r="C113" s="2">
        <v>40.740001999999997</v>
      </c>
      <c r="D113" s="2">
        <v>39.57</v>
      </c>
      <c r="E113" s="2">
        <v>40.400002000000001</v>
      </c>
      <c r="F113" s="2">
        <v>36.284882000000003</v>
      </c>
      <c r="G113" s="6">
        <v>77645800</v>
      </c>
      <c r="H113" s="3">
        <v>0.13094600000000001</v>
      </c>
    </row>
    <row r="114" spans="1:8">
      <c r="A114" s="5">
        <v>42177</v>
      </c>
      <c r="B114" s="2">
        <v>40.509998000000003</v>
      </c>
      <c r="C114" s="2">
        <v>40.810001</v>
      </c>
      <c r="D114" s="2">
        <v>40</v>
      </c>
      <c r="E114" s="2">
        <v>40</v>
      </c>
      <c r="F114" s="2">
        <v>35.925617000000003</v>
      </c>
      <c r="G114" s="6">
        <v>57079100</v>
      </c>
      <c r="H114" s="3">
        <v>-0.50986200000000004</v>
      </c>
    </row>
    <row r="115" spans="1:8">
      <c r="A115" s="5">
        <v>42184</v>
      </c>
      <c r="B115" s="2">
        <v>39.799999</v>
      </c>
      <c r="C115" s="2">
        <v>39.979999999999997</v>
      </c>
      <c r="D115" s="2">
        <v>39.119999</v>
      </c>
      <c r="E115" s="2">
        <v>39.490001999999997</v>
      </c>
      <c r="F115" s="2">
        <v>35.467567000000003</v>
      </c>
      <c r="G115" s="6">
        <v>50275400</v>
      </c>
      <c r="H115" s="3">
        <v>-0.53748399999999996</v>
      </c>
    </row>
    <row r="116" spans="1:8">
      <c r="A116" s="5">
        <v>42191</v>
      </c>
      <c r="B116" s="2">
        <v>39.32</v>
      </c>
      <c r="C116" s="2">
        <v>40.580002</v>
      </c>
      <c r="D116" s="2">
        <v>39.220001000000003</v>
      </c>
      <c r="E116" s="2">
        <v>40.389999000000003</v>
      </c>
      <c r="F116" s="2">
        <v>36.275897999999998</v>
      </c>
      <c r="G116" s="6">
        <v>68723700</v>
      </c>
      <c r="H116" s="3">
        <v>0.658443</v>
      </c>
    </row>
    <row r="117" spans="1:8">
      <c r="A117" s="5">
        <v>42198</v>
      </c>
      <c r="B117" s="2">
        <v>40.560001</v>
      </c>
      <c r="C117" s="2">
        <v>41.599997999999999</v>
      </c>
      <c r="D117" s="2">
        <v>40.490001999999997</v>
      </c>
      <c r="E117" s="2">
        <v>41.25</v>
      </c>
      <c r="F117" s="2">
        <v>37.048293999999999</v>
      </c>
      <c r="G117" s="6">
        <v>60729300</v>
      </c>
      <c r="H117" s="3">
        <v>0.68244300000000002</v>
      </c>
    </row>
    <row r="118" spans="1:8">
      <c r="A118" s="5">
        <v>42205</v>
      </c>
      <c r="B118" s="2">
        <v>41.349997999999999</v>
      </c>
      <c r="C118" s="2">
        <v>41.59</v>
      </c>
      <c r="D118" s="2">
        <v>40.409999999999997</v>
      </c>
      <c r="E118" s="2">
        <v>40.439999</v>
      </c>
      <c r="F118" s="2">
        <v>36.320801000000003</v>
      </c>
      <c r="G118" s="6">
        <v>63641300</v>
      </c>
      <c r="H118" s="3">
        <v>-0.63524599999999998</v>
      </c>
    </row>
    <row r="119" spans="1:8">
      <c r="A119" s="5">
        <v>42212</v>
      </c>
      <c r="B119" s="2">
        <v>40.279998999999997</v>
      </c>
      <c r="C119" s="2">
        <v>41.220001000000003</v>
      </c>
      <c r="D119" s="2">
        <v>40.159999999999997</v>
      </c>
      <c r="E119" s="2">
        <v>41.080002</v>
      </c>
      <c r="F119" s="2">
        <v>36.895611000000002</v>
      </c>
      <c r="G119" s="6">
        <v>54852400</v>
      </c>
      <c r="H119" s="3">
        <v>0.71351299999999995</v>
      </c>
    </row>
    <row r="120" spans="1:8">
      <c r="A120" s="5">
        <v>42219</v>
      </c>
      <c r="B120" s="2">
        <v>40.849997999999999</v>
      </c>
      <c r="C120" s="2">
        <v>42.25</v>
      </c>
      <c r="D120" s="2">
        <v>40.840000000000003</v>
      </c>
      <c r="E120" s="2">
        <v>41.77</v>
      </c>
      <c r="F120" s="2">
        <v>37.515331000000003</v>
      </c>
      <c r="G120" s="6">
        <v>69827300</v>
      </c>
      <c r="H120" s="3">
        <v>0.47073300000000001</v>
      </c>
    </row>
    <row r="121" spans="1:8">
      <c r="A121" s="5">
        <v>42226</v>
      </c>
      <c r="B121" s="2">
        <v>41.889999000000003</v>
      </c>
      <c r="C121" s="2">
        <v>41.990001999999997</v>
      </c>
      <c r="D121" s="2">
        <v>40.849997999999999</v>
      </c>
      <c r="E121" s="2">
        <v>41.25</v>
      </c>
      <c r="F121" s="2">
        <v>37.048293999999999</v>
      </c>
      <c r="G121" s="6">
        <v>50352800</v>
      </c>
      <c r="H121" s="3">
        <v>-0.38335599999999997</v>
      </c>
    </row>
    <row r="122" spans="1:8">
      <c r="A122" s="5">
        <v>42233</v>
      </c>
      <c r="B122" s="2">
        <v>41.029998999999997</v>
      </c>
      <c r="C122" s="2">
        <v>41.529998999999997</v>
      </c>
      <c r="D122" s="2">
        <v>39.509998000000003</v>
      </c>
      <c r="E122" s="2">
        <v>39.529998999999997</v>
      </c>
      <c r="F122" s="2">
        <v>35.503489999999999</v>
      </c>
      <c r="G122" s="6">
        <v>77522900</v>
      </c>
      <c r="H122" s="3">
        <v>-1.6360110000000001</v>
      </c>
    </row>
    <row r="123" spans="1:8">
      <c r="A123" s="5">
        <v>42240</v>
      </c>
      <c r="B123" s="2">
        <v>37.990001999999997</v>
      </c>
      <c r="C123" s="2">
        <v>39.470001000000003</v>
      </c>
      <c r="D123" s="2">
        <v>36.560001</v>
      </c>
      <c r="E123" s="2">
        <v>39.450001</v>
      </c>
      <c r="F123" s="2">
        <v>35.431643999999999</v>
      </c>
      <c r="G123" s="6">
        <v>132327800</v>
      </c>
      <c r="H123" s="3">
        <v>-0.38501200000000002</v>
      </c>
    </row>
    <row r="124" spans="1:8">
      <c r="A124" s="5">
        <v>42247</v>
      </c>
      <c r="B124" s="2">
        <v>39.150002000000001</v>
      </c>
      <c r="C124" s="2">
        <v>39.450001</v>
      </c>
      <c r="D124" s="2">
        <v>38.380001</v>
      </c>
      <c r="E124" s="2">
        <v>38.520000000000003</v>
      </c>
      <c r="F124" s="2">
        <v>34.596370999999998</v>
      </c>
      <c r="G124" s="6">
        <v>79029900</v>
      </c>
      <c r="H124" s="3">
        <v>-1.4521059999999999</v>
      </c>
    </row>
    <row r="125" spans="1:8">
      <c r="A125" s="5">
        <v>42254</v>
      </c>
      <c r="B125" s="2">
        <v>38.869999</v>
      </c>
      <c r="C125" s="2">
        <v>39.209999000000003</v>
      </c>
      <c r="D125" s="2">
        <v>37.840000000000003</v>
      </c>
      <c r="E125" s="2">
        <v>38.130001</v>
      </c>
      <c r="F125" s="2">
        <v>34.246098000000003</v>
      </c>
      <c r="G125" s="6">
        <v>55687700</v>
      </c>
      <c r="H125" s="3">
        <v>-0.62064399999999997</v>
      </c>
    </row>
    <row r="126" spans="1:8">
      <c r="A126" s="5">
        <v>42261</v>
      </c>
      <c r="B126" s="2">
        <v>38.220001000000003</v>
      </c>
      <c r="C126" s="2">
        <v>39.610000999999997</v>
      </c>
      <c r="D126" s="2">
        <v>37.849997999999999</v>
      </c>
      <c r="E126" s="2">
        <v>38.979999999999997</v>
      </c>
      <c r="F126" s="2">
        <v>35.312828000000003</v>
      </c>
      <c r="G126" s="6">
        <v>92546800</v>
      </c>
      <c r="H126" s="3">
        <v>0.42966500000000002</v>
      </c>
    </row>
    <row r="127" spans="1:8">
      <c r="A127" s="5">
        <v>42268</v>
      </c>
      <c r="B127" s="2">
        <v>39.049999</v>
      </c>
      <c r="C127" s="2">
        <v>40.080002</v>
      </c>
      <c r="D127" s="2">
        <v>38.509998000000003</v>
      </c>
      <c r="E127" s="2">
        <v>39.619999</v>
      </c>
      <c r="F127" s="2">
        <v>35.892609</v>
      </c>
      <c r="G127" s="6">
        <v>78764900</v>
      </c>
      <c r="H127" s="3">
        <v>0.41980699999999999</v>
      </c>
    </row>
    <row r="128" spans="1:8">
      <c r="A128" s="5">
        <v>42275</v>
      </c>
      <c r="B128" s="2">
        <v>39.520000000000003</v>
      </c>
      <c r="C128" s="2">
        <v>40.470001000000003</v>
      </c>
      <c r="D128" s="2">
        <v>39.330002</v>
      </c>
      <c r="E128" s="2">
        <v>40.389999000000003</v>
      </c>
      <c r="F128" s="2">
        <v>36.590178999999999</v>
      </c>
      <c r="G128" s="6">
        <v>88138000</v>
      </c>
      <c r="H128" s="3">
        <v>0.84846200000000005</v>
      </c>
    </row>
    <row r="129" spans="1:8">
      <c r="A129" s="5">
        <v>42282</v>
      </c>
      <c r="B129" s="2">
        <v>40.450001</v>
      </c>
      <c r="C129" s="2">
        <v>42.119999</v>
      </c>
      <c r="D129" s="2">
        <v>40.43</v>
      </c>
      <c r="E129" s="2">
        <v>42.02</v>
      </c>
      <c r="F129" s="2">
        <v>38.066833000000003</v>
      </c>
      <c r="G129" s="6">
        <v>70464500</v>
      </c>
      <c r="H129" s="3">
        <v>1.7030339999999999</v>
      </c>
    </row>
    <row r="130" spans="1:8">
      <c r="A130" s="5">
        <v>42289</v>
      </c>
      <c r="B130" s="2">
        <v>41.830002</v>
      </c>
      <c r="C130" s="2">
        <v>42.290000999999997</v>
      </c>
      <c r="D130" s="2">
        <v>41.540000999999997</v>
      </c>
      <c r="E130" s="2">
        <v>42.02</v>
      </c>
      <c r="F130" s="2">
        <v>38.066833000000003</v>
      </c>
      <c r="G130" s="6">
        <v>71568500</v>
      </c>
      <c r="H130" s="3">
        <v>0.207568</v>
      </c>
    </row>
    <row r="131" spans="1:8">
      <c r="A131" s="5">
        <v>42296</v>
      </c>
      <c r="B131" s="2">
        <v>41.900002000000001</v>
      </c>
      <c r="C131" s="2">
        <v>43.849997999999999</v>
      </c>
      <c r="D131" s="2">
        <v>41.709999000000003</v>
      </c>
      <c r="E131" s="2">
        <v>42.790000999999997</v>
      </c>
      <c r="F131" s="2">
        <v>38.764384999999997</v>
      </c>
      <c r="G131" s="6">
        <v>105645100</v>
      </c>
      <c r="H131" s="3">
        <v>1.1158250000000001</v>
      </c>
    </row>
    <row r="132" spans="1:8">
      <c r="A132" s="5">
        <v>42303</v>
      </c>
      <c r="B132" s="2">
        <v>42.759998000000003</v>
      </c>
      <c r="C132" s="2">
        <v>42.900002000000001</v>
      </c>
      <c r="D132" s="2">
        <v>42.209999000000003</v>
      </c>
      <c r="E132" s="2">
        <v>42.349997999999999</v>
      </c>
      <c r="F132" s="2">
        <v>38.365783999999998</v>
      </c>
      <c r="G132" s="6">
        <v>83302500</v>
      </c>
      <c r="H132" s="3">
        <v>-0.39366099999999998</v>
      </c>
    </row>
    <row r="133" spans="1:8">
      <c r="A133" s="5">
        <v>42310</v>
      </c>
      <c r="B133" s="2">
        <v>42.32</v>
      </c>
      <c r="C133" s="2">
        <v>42.389999000000003</v>
      </c>
      <c r="D133" s="2">
        <v>41.610000999999997</v>
      </c>
      <c r="E133" s="2">
        <v>41.959999000000003</v>
      </c>
      <c r="F133" s="2">
        <v>38.012478000000002</v>
      </c>
      <c r="G133" s="6">
        <v>57859800</v>
      </c>
      <c r="H133" s="3">
        <v>-0.23297300000000001</v>
      </c>
    </row>
    <row r="134" spans="1:8">
      <c r="A134" s="5">
        <v>42317</v>
      </c>
      <c r="B134" s="2">
        <v>41.700001</v>
      </c>
      <c r="C134" s="2">
        <v>42.200001</v>
      </c>
      <c r="D134" s="2">
        <v>41.34</v>
      </c>
      <c r="E134" s="2">
        <v>41.380001</v>
      </c>
      <c r="F134" s="2">
        <v>37.487040999999998</v>
      </c>
      <c r="G134" s="6">
        <v>50571500</v>
      </c>
      <c r="H134" s="3">
        <v>-0.70812200000000003</v>
      </c>
    </row>
    <row r="135" spans="1:8">
      <c r="A135" s="5">
        <v>42324</v>
      </c>
      <c r="B135" s="2">
        <v>41.43</v>
      </c>
      <c r="C135" s="2">
        <v>43.580002</v>
      </c>
      <c r="D135" s="2">
        <v>41.389999000000003</v>
      </c>
      <c r="E135" s="2">
        <v>42.43</v>
      </c>
      <c r="F135" s="2">
        <v>38.438259000000002</v>
      </c>
      <c r="G135" s="6">
        <v>80822100</v>
      </c>
      <c r="H135" s="3">
        <v>0.89904799999999996</v>
      </c>
    </row>
    <row r="136" spans="1:8">
      <c r="A136" s="5">
        <v>42331</v>
      </c>
      <c r="B136" s="2">
        <v>42.549999</v>
      </c>
      <c r="C136" s="2">
        <v>43.599997999999999</v>
      </c>
      <c r="D136" s="2">
        <v>42.529998999999997</v>
      </c>
      <c r="E136" s="2">
        <v>43.150002000000001</v>
      </c>
      <c r="F136" s="2">
        <v>39.090522999999997</v>
      </c>
      <c r="G136" s="6">
        <v>46686900</v>
      </c>
      <c r="H136" s="3">
        <v>0.62957099999999999</v>
      </c>
    </row>
    <row r="137" spans="1:8">
      <c r="A137" s="5">
        <v>42338</v>
      </c>
      <c r="B137" s="2">
        <v>43.119999</v>
      </c>
      <c r="C137" s="2">
        <v>43.48</v>
      </c>
      <c r="D137" s="2">
        <v>42.32</v>
      </c>
      <c r="E137" s="2">
        <v>43.290000999999997</v>
      </c>
      <c r="F137" s="2">
        <v>39.518112000000002</v>
      </c>
      <c r="G137" s="6">
        <v>71306900</v>
      </c>
      <c r="H137" s="3">
        <v>0.43460700000000002</v>
      </c>
    </row>
    <row r="138" spans="1:8">
      <c r="A138" s="5">
        <v>42345</v>
      </c>
      <c r="B138" s="2">
        <v>43.310001</v>
      </c>
      <c r="C138" s="2">
        <v>43.439999</v>
      </c>
      <c r="D138" s="2">
        <v>42.139999000000003</v>
      </c>
      <c r="E138" s="2">
        <v>42.27</v>
      </c>
      <c r="F138" s="2">
        <v>38.586982999999996</v>
      </c>
      <c r="G138" s="6">
        <v>68506800</v>
      </c>
      <c r="H138" s="3">
        <v>-0.81037899999999996</v>
      </c>
    </row>
    <row r="139" spans="1:8">
      <c r="A139" s="5">
        <v>42352</v>
      </c>
      <c r="B139" s="2">
        <v>42.310001</v>
      </c>
      <c r="C139" s="2">
        <v>43.91</v>
      </c>
      <c r="D139" s="2">
        <v>41.970001000000003</v>
      </c>
      <c r="E139" s="2">
        <v>42.5</v>
      </c>
      <c r="F139" s="2">
        <v>38.796944000000003</v>
      </c>
      <c r="G139" s="6">
        <v>99033000</v>
      </c>
      <c r="H139" s="3">
        <v>0.22503100000000001</v>
      </c>
    </row>
    <row r="140" spans="1:8">
      <c r="A140" s="5">
        <v>42359</v>
      </c>
      <c r="B140" s="2">
        <v>42.82</v>
      </c>
      <c r="C140" s="2">
        <v>43.73</v>
      </c>
      <c r="D140" s="2">
        <v>42.459999000000003</v>
      </c>
      <c r="E140" s="2">
        <v>43.540000999999997</v>
      </c>
      <c r="F140" s="2">
        <v>39.746326000000003</v>
      </c>
      <c r="G140" s="6">
        <v>34830700</v>
      </c>
      <c r="H140" s="3">
        <v>0.82916299999999998</v>
      </c>
    </row>
    <row r="141" spans="1:8">
      <c r="A141" s="5">
        <v>42366</v>
      </c>
      <c r="B141" s="2">
        <v>43.439999</v>
      </c>
      <c r="C141" s="2">
        <v>43.779998999999997</v>
      </c>
      <c r="D141" s="2">
        <v>42.869999</v>
      </c>
      <c r="E141" s="2">
        <v>42.959999000000003</v>
      </c>
      <c r="F141" s="2">
        <v>39.216866000000003</v>
      </c>
      <c r="G141" s="6">
        <v>28905200</v>
      </c>
      <c r="H141" s="3">
        <v>-0.43808599999999998</v>
      </c>
    </row>
    <row r="142" spans="1:8">
      <c r="A142" s="5">
        <v>42373</v>
      </c>
      <c r="B142" s="2">
        <v>42.34</v>
      </c>
      <c r="C142" s="2">
        <v>42.630001</v>
      </c>
      <c r="D142" s="2">
        <v>41.41</v>
      </c>
      <c r="E142" s="2">
        <v>41.509998000000003</v>
      </c>
      <c r="F142" s="2">
        <v>37.8932</v>
      </c>
      <c r="G142" s="6">
        <v>83320600</v>
      </c>
      <c r="H142" s="3">
        <v>-1.208399</v>
      </c>
    </row>
    <row r="143" spans="1:8">
      <c r="A143" s="5">
        <v>42380</v>
      </c>
      <c r="B143" s="2">
        <v>41.580002</v>
      </c>
      <c r="C143" s="2">
        <v>42.57</v>
      </c>
      <c r="D143" s="2">
        <v>40.93</v>
      </c>
      <c r="E143" s="2">
        <v>41.5</v>
      </c>
      <c r="F143" s="2">
        <v>37.884079</v>
      </c>
      <c r="G143" s="6">
        <v>91595600</v>
      </c>
      <c r="H143" s="3">
        <v>-0.22470000000000001</v>
      </c>
    </row>
    <row r="144" spans="1:8">
      <c r="A144" s="5">
        <v>42387</v>
      </c>
      <c r="B144" s="2">
        <v>41.77</v>
      </c>
      <c r="C144" s="2">
        <v>42.240001999999997</v>
      </c>
      <c r="D144" s="2">
        <v>40.75</v>
      </c>
      <c r="E144" s="2">
        <v>42.060001</v>
      </c>
      <c r="F144" s="2">
        <v>38.395282999999999</v>
      </c>
      <c r="G144" s="6">
        <v>66163800</v>
      </c>
      <c r="H144" s="3">
        <v>0.19825699999999999</v>
      </c>
    </row>
    <row r="145" spans="1:8">
      <c r="A145" s="5">
        <v>42394</v>
      </c>
      <c r="B145" s="2">
        <v>42.240001999999997</v>
      </c>
      <c r="C145" s="2">
        <v>43.259998000000003</v>
      </c>
      <c r="D145" s="2">
        <v>41.810001</v>
      </c>
      <c r="E145" s="2">
        <v>42.919998</v>
      </c>
      <c r="F145" s="2">
        <v>39.180343999999998</v>
      </c>
      <c r="G145" s="6">
        <v>76737500</v>
      </c>
      <c r="H145" s="3">
        <v>0.86238599999999999</v>
      </c>
    </row>
    <row r="146" spans="1:8">
      <c r="A146" s="5">
        <v>42401</v>
      </c>
      <c r="B146" s="2">
        <v>42.599997999999999</v>
      </c>
      <c r="C146" s="2">
        <v>43.150002000000001</v>
      </c>
      <c r="D146" s="2">
        <v>42.259998000000003</v>
      </c>
      <c r="E146" s="2">
        <v>42.439999</v>
      </c>
      <c r="F146" s="2">
        <v>38.742167999999999</v>
      </c>
      <c r="G146" s="6">
        <v>76845500</v>
      </c>
      <c r="H146" s="3">
        <v>-0.300481</v>
      </c>
    </row>
    <row r="147" spans="1:8">
      <c r="A147" s="5">
        <v>42408</v>
      </c>
      <c r="B147" s="2">
        <v>42.169998</v>
      </c>
      <c r="C147" s="2">
        <v>43.490001999999997</v>
      </c>
      <c r="D147" s="2">
        <v>41.900002000000001</v>
      </c>
      <c r="E147" s="2">
        <v>43.110000999999997</v>
      </c>
      <c r="F147" s="2">
        <v>39.353797999999998</v>
      </c>
      <c r="G147" s="6">
        <v>90822300</v>
      </c>
      <c r="H147" s="3">
        <v>0.84999899999999995</v>
      </c>
    </row>
    <row r="148" spans="1:8">
      <c r="A148" s="5">
        <v>42415</v>
      </c>
      <c r="B148" s="2">
        <v>43.32</v>
      </c>
      <c r="C148" s="2">
        <v>43.77</v>
      </c>
      <c r="D148" s="2">
        <v>43.02</v>
      </c>
      <c r="E148" s="2">
        <v>43.77</v>
      </c>
      <c r="F148" s="2">
        <v>39.956291</v>
      </c>
      <c r="G148" s="6">
        <v>49028700</v>
      </c>
      <c r="H148" s="3">
        <v>0.61214599999999997</v>
      </c>
    </row>
    <row r="149" spans="1:8">
      <c r="A149" s="5">
        <v>42422</v>
      </c>
      <c r="B149" s="2">
        <v>43.77</v>
      </c>
      <c r="C149" s="2">
        <v>44.18</v>
      </c>
      <c r="D149" s="2">
        <v>43.110000999999997</v>
      </c>
      <c r="E149" s="2">
        <v>43.139999000000003</v>
      </c>
      <c r="F149" s="2">
        <v>39.381180000000001</v>
      </c>
      <c r="G149" s="6">
        <v>72043900</v>
      </c>
      <c r="H149" s="3">
        <v>-0.391766</v>
      </c>
    </row>
    <row r="150" spans="1:8">
      <c r="A150" s="5">
        <v>42429</v>
      </c>
      <c r="B150" s="2">
        <v>43.169998</v>
      </c>
      <c r="C150" s="2">
        <v>44.150002000000001</v>
      </c>
      <c r="D150" s="2">
        <v>42.919998</v>
      </c>
      <c r="E150" s="2">
        <v>44.110000999999997</v>
      </c>
      <c r="F150" s="2">
        <v>40.266663000000001</v>
      </c>
      <c r="G150" s="6">
        <v>67029800</v>
      </c>
      <c r="H150" s="3">
        <v>1.1344510000000001</v>
      </c>
    </row>
    <row r="151" spans="1:8">
      <c r="A151" s="5">
        <v>42436</v>
      </c>
      <c r="B151" s="2">
        <v>43.91</v>
      </c>
      <c r="C151" s="2">
        <v>45.259998000000003</v>
      </c>
      <c r="D151" s="2">
        <v>43.810001</v>
      </c>
      <c r="E151" s="2">
        <v>45.200001</v>
      </c>
      <c r="F151" s="2">
        <v>41.261684000000002</v>
      </c>
      <c r="G151" s="6">
        <v>93063600</v>
      </c>
      <c r="H151" s="3">
        <v>1.066489</v>
      </c>
    </row>
    <row r="152" spans="1:8">
      <c r="A152" s="5">
        <v>42443</v>
      </c>
      <c r="B152" s="2">
        <v>45.040000999999997</v>
      </c>
      <c r="C152" s="2">
        <v>45.91</v>
      </c>
      <c r="D152" s="2">
        <v>44.549999</v>
      </c>
      <c r="E152" s="2">
        <v>45.599997999999999</v>
      </c>
      <c r="F152" s="2">
        <v>41.951469000000003</v>
      </c>
      <c r="G152" s="6">
        <v>90212500</v>
      </c>
      <c r="H152" s="3">
        <v>0.78705000000000003</v>
      </c>
    </row>
    <row r="153" spans="1:8">
      <c r="A153" s="5">
        <v>42450</v>
      </c>
      <c r="B153" s="2">
        <v>45.419998</v>
      </c>
      <c r="C153" s="2">
        <v>45.869999</v>
      </c>
      <c r="D153" s="2">
        <v>45.189999</v>
      </c>
      <c r="E153" s="2">
        <v>45.580002</v>
      </c>
      <c r="F153" s="2">
        <v>41.933070999999998</v>
      </c>
      <c r="G153" s="6">
        <v>43711000</v>
      </c>
      <c r="H153" s="3">
        <v>0.39069900000000002</v>
      </c>
    </row>
    <row r="154" spans="1:8">
      <c r="A154" s="5">
        <v>42457</v>
      </c>
      <c r="B154" s="2">
        <v>45.560001</v>
      </c>
      <c r="C154" s="2">
        <v>46.880001</v>
      </c>
      <c r="D154" s="2">
        <v>45.509998000000003</v>
      </c>
      <c r="E154" s="2">
        <v>46.830002</v>
      </c>
      <c r="F154" s="2">
        <v>43.083056999999997</v>
      </c>
      <c r="G154" s="6">
        <v>83048700</v>
      </c>
      <c r="H154" s="3">
        <v>1.4934149999999999</v>
      </c>
    </row>
    <row r="155" spans="1:8">
      <c r="A155" s="5">
        <v>42464</v>
      </c>
      <c r="B155" s="2">
        <v>46.84</v>
      </c>
      <c r="C155" s="2">
        <v>46.98</v>
      </c>
      <c r="D155" s="2">
        <v>46.16</v>
      </c>
      <c r="E155" s="2">
        <v>46.869999</v>
      </c>
      <c r="F155" s="2">
        <v>43.11985</v>
      </c>
      <c r="G155" s="6">
        <v>51697400</v>
      </c>
      <c r="H155" s="3">
        <v>0.29103000000000001</v>
      </c>
    </row>
    <row r="156" spans="1:8">
      <c r="A156" s="5">
        <v>42471</v>
      </c>
      <c r="B156" s="2">
        <v>46.900002000000001</v>
      </c>
      <c r="C156" s="2">
        <v>47.130001</v>
      </c>
      <c r="D156" s="2">
        <v>45.68</v>
      </c>
      <c r="E156" s="2">
        <v>46.099997999999999</v>
      </c>
      <c r="F156" s="2">
        <v>42.411461000000003</v>
      </c>
      <c r="G156" s="6">
        <v>62868900</v>
      </c>
      <c r="H156" s="3">
        <v>-0.27450200000000002</v>
      </c>
    </row>
    <row r="157" spans="1:8">
      <c r="A157" s="5">
        <v>42478</v>
      </c>
      <c r="B157" s="2">
        <v>46.099997999999999</v>
      </c>
      <c r="C157" s="2">
        <v>46.619999</v>
      </c>
      <c r="D157" s="2">
        <v>42.869999</v>
      </c>
      <c r="E157" s="2">
        <v>44.540000999999997</v>
      </c>
      <c r="F157" s="2">
        <v>40.976284</v>
      </c>
      <c r="G157" s="6">
        <v>128602000</v>
      </c>
      <c r="H157" s="3">
        <v>-1.395443</v>
      </c>
    </row>
    <row r="158" spans="1:8">
      <c r="A158" s="5">
        <v>42485</v>
      </c>
      <c r="B158" s="2">
        <v>44.5</v>
      </c>
      <c r="C158" s="2">
        <v>44.959999000000003</v>
      </c>
      <c r="D158" s="2">
        <v>44.25</v>
      </c>
      <c r="E158" s="2">
        <v>44.799999</v>
      </c>
      <c r="F158" s="2">
        <v>41.215480999999997</v>
      </c>
      <c r="G158" s="6">
        <v>59093300</v>
      </c>
      <c r="H158" s="3">
        <v>0.144978</v>
      </c>
    </row>
    <row r="159" spans="1:8">
      <c r="A159" s="5">
        <v>42492</v>
      </c>
      <c r="B159" s="2">
        <v>44.57</v>
      </c>
      <c r="C159" s="2">
        <v>45.490001999999997</v>
      </c>
      <c r="D159" s="2">
        <v>44.509998000000003</v>
      </c>
      <c r="E159" s="2">
        <v>45.32</v>
      </c>
      <c r="F159" s="2">
        <v>41.693871000000001</v>
      </c>
      <c r="G159" s="6">
        <v>49713600</v>
      </c>
      <c r="H159" s="3">
        <v>0.30079299999999998</v>
      </c>
    </row>
    <row r="160" spans="1:8">
      <c r="A160" s="5">
        <v>42499</v>
      </c>
      <c r="B160" s="2">
        <v>45.32</v>
      </c>
      <c r="C160" s="2">
        <v>45.900002000000001</v>
      </c>
      <c r="D160" s="2">
        <v>45.169998</v>
      </c>
      <c r="E160" s="2">
        <v>45.349997999999999</v>
      </c>
      <c r="F160" s="2">
        <v>41.721469999999997</v>
      </c>
      <c r="G160" s="6">
        <v>46679700</v>
      </c>
      <c r="H160" s="3">
        <v>0.24724399999999999</v>
      </c>
    </row>
    <row r="161" spans="1:8">
      <c r="A161" s="5">
        <v>42506</v>
      </c>
      <c r="B161" s="2">
        <v>45.16</v>
      </c>
      <c r="C161" s="2">
        <v>45.73</v>
      </c>
      <c r="D161" s="2">
        <v>43.939999</v>
      </c>
      <c r="E161" s="2">
        <v>43.950001</v>
      </c>
      <c r="F161" s="2">
        <v>40.433483000000003</v>
      </c>
      <c r="G161" s="6">
        <v>62968500</v>
      </c>
      <c r="H161" s="3">
        <v>-1.139424</v>
      </c>
    </row>
    <row r="162" spans="1:8">
      <c r="A162" s="5">
        <v>42513</v>
      </c>
      <c r="B162" s="2">
        <v>44.07</v>
      </c>
      <c r="C162" s="2">
        <v>44.959999000000003</v>
      </c>
      <c r="D162" s="2">
        <v>43.939999</v>
      </c>
      <c r="E162" s="2">
        <v>44.779998999999997</v>
      </c>
      <c r="F162" s="2">
        <v>41.197074999999998</v>
      </c>
      <c r="G162" s="6">
        <v>51905600</v>
      </c>
      <c r="H162" s="3">
        <v>0.86903900000000001</v>
      </c>
    </row>
    <row r="163" spans="1:8">
      <c r="A163" s="5">
        <v>42520</v>
      </c>
      <c r="B163" s="2">
        <v>44.98</v>
      </c>
      <c r="C163" s="2">
        <v>45.049999</v>
      </c>
      <c r="D163" s="2">
        <v>44.259998000000003</v>
      </c>
      <c r="E163" s="2">
        <v>45.040000999999997</v>
      </c>
      <c r="F163" s="2">
        <v>41.436272000000002</v>
      </c>
      <c r="G163" s="6">
        <v>47967400</v>
      </c>
      <c r="H163" s="3">
        <v>9.3553999999999998E-2</v>
      </c>
    </row>
    <row r="164" spans="1:8">
      <c r="A164" s="5">
        <v>42527</v>
      </c>
      <c r="B164" s="2">
        <v>45.09</v>
      </c>
      <c r="C164" s="2">
        <v>46.009998000000003</v>
      </c>
      <c r="D164" s="2">
        <v>45.080002</v>
      </c>
      <c r="E164" s="2">
        <v>45.990001999999997</v>
      </c>
      <c r="F164" s="2">
        <v>42.310265000000001</v>
      </c>
      <c r="G164" s="6">
        <v>48438500</v>
      </c>
      <c r="H164" s="3">
        <v>1.2717560000000001</v>
      </c>
    </row>
    <row r="165" spans="1:8">
      <c r="A165" s="5">
        <v>42534</v>
      </c>
      <c r="B165" s="2">
        <v>45.48</v>
      </c>
      <c r="C165" s="2">
        <v>45.669998</v>
      </c>
      <c r="D165" s="2">
        <v>44.380001</v>
      </c>
      <c r="E165" s="2">
        <v>44.790000999999997</v>
      </c>
      <c r="F165" s="2">
        <v>41.206276000000003</v>
      </c>
      <c r="G165" s="6">
        <v>62382900</v>
      </c>
      <c r="H165" s="3">
        <v>-0.93683899999999998</v>
      </c>
    </row>
    <row r="166" spans="1:8">
      <c r="A166" s="5">
        <v>42541</v>
      </c>
      <c r="B166" s="2">
        <v>45.09</v>
      </c>
      <c r="C166" s="2">
        <v>45.330002</v>
      </c>
      <c r="D166" s="2">
        <v>43.82</v>
      </c>
      <c r="E166" s="2">
        <v>43.93</v>
      </c>
      <c r="F166" s="2">
        <v>40.725025000000002</v>
      </c>
      <c r="G166" s="6">
        <v>65029700</v>
      </c>
      <c r="H166" s="3">
        <v>-0.57045999999999997</v>
      </c>
    </row>
    <row r="167" spans="1:8">
      <c r="A167" s="5">
        <v>42548</v>
      </c>
      <c r="B167" s="2">
        <v>43.669998</v>
      </c>
      <c r="C167" s="2">
        <v>45.41</v>
      </c>
      <c r="D167" s="2">
        <v>43.32</v>
      </c>
      <c r="E167" s="2">
        <v>45.119999</v>
      </c>
      <c r="F167" s="2">
        <v>41.828201</v>
      </c>
      <c r="G167" s="6">
        <v>72396400</v>
      </c>
      <c r="H167" s="3">
        <v>0.972912</v>
      </c>
    </row>
    <row r="168" spans="1:8">
      <c r="A168" s="5">
        <v>42555</v>
      </c>
      <c r="B168" s="2">
        <v>45.16</v>
      </c>
      <c r="C168" s="2">
        <v>45.669998</v>
      </c>
      <c r="D168" s="2">
        <v>44.919998</v>
      </c>
      <c r="E168" s="2">
        <v>45.380001</v>
      </c>
      <c r="F168" s="2">
        <v>42.069237000000001</v>
      </c>
      <c r="G168" s="6">
        <v>44103100</v>
      </c>
      <c r="H168" s="3">
        <v>0.24102499999999999</v>
      </c>
    </row>
    <row r="169" spans="1:8">
      <c r="A169" s="5">
        <v>42562</v>
      </c>
      <c r="B169" s="2">
        <v>45.349997999999999</v>
      </c>
      <c r="C169" s="2">
        <v>45.939999</v>
      </c>
      <c r="D169" s="2">
        <v>45.110000999999997</v>
      </c>
      <c r="E169" s="2">
        <v>45.630001</v>
      </c>
      <c r="F169" s="2">
        <v>42.300991000000003</v>
      </c>
      <c r="G169" s="6">
        <v>46947400</v>
      </c>
      <c r="H169" s="3">
        <v>0.66781000000000001</v>
      </c>
    </row>
    <row r="170" spans="1:8">
      <c r="A170" s="5">
        <v>42569</v>
      </c>
      <c r="B170" s="2">
        <v>45.689999</v>
      </c>
      <c r="C170" s="2">
        <v>45.84</v>
      </c>
      <c r="D170" s="2">
        <v>45.259998000000003</v>
      </c>
      <c r="E170" s="2">
        <v>45.830002</v>
      </c>
      <c r="F170" s="2">
        <v>42.486401000000001</v>
      </c>
      <c r="G170" s="6">
        <v>41078800</v>
      </c>
      <c r="H170" s="3">
        <v>0.42345699999999997</v>
      </c>
    </row>
    <row r="171" spans="1:8">
      <c r="A171" s="5">
        <v>42576</v>
      </c>
      <c r="B171" s="2">
        <v>45.810001</v>
      </c>
      <c r="C171" s="2">
        <v>45.830002</v>
      </c>
      <c r="D171" s="2">
        <v>43.099997999999999</v>
      </c>
      <c r="E171" s="2">
        <v>43.630001</v>
      </c>
      <c r="F171" s="2">
        <v>40.446907000000003</v>
      </c>
      <c r="G171" s="6">
        <v>92001600</v>
      </c>
      <c r="H171" s="3">
        <v>-1.9707730000000001</v>
      </c>
    </row>
    <row r="172" spans="1:8">
      <c r="A172" s="5">
        <v>42583</v>
      </c>
      <c r="B172" s="2">
        <v>43.689999</v>
      </c>
      <c r="C172" s="2">
        <v>43.830002</v>
      </c>
      <c r="D172" s="2">
        <v>43.310001</v>
      </c>
      <c r="E172" s="2">
        <v>43.48</v>
      </c>
      <c r="F172" s="2">
        <v>40.307850000000002</v>
      </c>
      <c r="G172" s="6">
        <v>58919500</v>
      </c>
      <c r="H172" s="3">
        <v>-0.11429400000000001</v>
      </c>
    </row>
    <row r="173" spans="1:8">
      <c r="A173" s="5">
        <v>42590</v>
      </c>
      <c r="B173" s="2">
        <v>43.43</v>
      </c>
      <c r="C173" s="2">
        <v>44.189999</v>
      </c>
      <c r="D173" s="2">
        <v>43.220001000000003</v>
      </c>
      <c r="E173" s="2">
        <v>44.029998999999997</v>
      </c>
      <c r="F173" s="2">
        <v>40.817726</v>
      </c>
      <c r="G173" s="6">
        <v>45989600</v>
      </c>
      <c r="H173" s="3">
        <v>0.112567</v>
      </c>
    </row>
    <row r="174" spans="1:8">
      <c r="A174" s="5">
        <v>42597</v>
      </c>
      <c r="B174" s="2">
        <v>44.099997999999999</v>
      </c>
      <c r="C174" s="2">
        <v>44.330002</v>
      </c>
      <c r="D174" s="2">
        <v>43.740001999999997</v>
      </c>
      <c r="E174" s="2">
        <v>43.919998</v>
      </c>
      <c r="F174" s="2">
        <v>40.715744000000001</v>
      </c>
      <c r="G174" s="6">
        <v>49835400</v>
      </c>
      <c r="H174" s="3">
        <v>-4.4479999999999999E-2</v>
      </c>
    </row>
    <row r="175" spans="1:8">
      <c r="A175" s="5">
        <v>42604</v>
      </c>
      <c r="B175" s="2">
        <v>43.939999</v>
      </c>
      <c r="C175" s="2">
        <v>43.98</v>
      </c>
      <c r="D175" s="2">
        <v>43.310001</v>
      </c>
      <c r="E175" s="2">
        <v>43.32</v>
      </c>
      <c r="F175" s="2">
        <v>40.159519000000003</v>
      </c>
      <c r="G175" s="6">
        <v>50258100</v>
      </c>
      <c r="H175" s="3">
        <v>-0.40584199999999998</v>
      </c>
    </row>
    <row r="176" spans="1:8">
      <c r="A176" s="5">
        <v>42611</v>
      </c>
      <c r="B176" s="2">
        <v>43.34</v>
      </c>
      <c r="C176" s="2">
        <v>43.830002</v>
      </c>
      <c r="D176" s="2">
        <v>43.080002</v>
      </c>
      <c r="E176" s="2">
        <v>43.66</v>
      </c>
      <c r="F176" s="2">
        <v>40.474711999999997</v>
      </c>
      <c r="G176" s="6">
        <v>46883000</v>
      </c>
      <c r="H176" s="3">
        <v>0.34346500000000002</v>
      </c>
    </row>
    <row r="177" spans="1:8">
      <c r="A177" s="5">
        <v>42618</v>
      </c>
      <c r="B177" s="2">
        <v>43.740001999999997</v>
      </c>
      <c r="C177" s="2">
        <v>43.799999</v>
      </c>
      <c r="D177" s="2">
        <v>42.27</v>
      </c>
      <c r="E177" s="2">
        <v>42.27</v>
      </c>
      <c r="F177" s="2">
        <v>39.186123000000002</v>
      </c>
      <c r="G177" s="6">
        <v>50887700</v>
      </c>
      <c r="H177" s="3">
        <v>-1.448642</v>
      </c>
    </row>
    <row r="178" spans="1:8">
      <c r="A178" s="5">
        <v>42625</v>
      </c>
      <c r="B178" s="2">
        <v>42.360000999999997</v>
      </c>
      <c r="C178" s="2">
        <v>43.23</v>
      </c>
      <c r="D178" s="2">
        <v>41.880001</v>
      </c>
      <c r="E178" s="2">
        <v>42.139999000000003</v>
      </c>
      <c r="F178" s="2">
        <v>39.065604999999998</v>
      </c>
      <c r="G178" s="6">
        <v>65231400</v>
      </c>
      <c r="H178" s="3">
        <v>-0.10252699999999999</v>
      </c>
    </row>
    <row r="179" spans="1:8">
      <c r="A179" s="5">
        <v>42632</v>
      </c>
      <c r="B179" s="2">
        <v>42.16</v>
      </c>
      <c r="C179" s="2">
        <v>43.009998000000003</v>
      </c>
      <c r="D179" s="2">
        <v>42.080002</v>
      </c>
      <c r="E179" s="2">
        <v>42.740001999999997</v>
      </c>
      <c r="F179" s="2">
        <v>39.945545000000003</v>
      </c>
      <c r="G179" s="6">
        <v>47795900</v>
      </c>
      <c r="H179" s="3">
        <v>0.27839399999999997</v>
      </c>
    </row>
    <row r="180" spans="1:8">
      <c r="A180" s="5">
        <v>42639</v>
      </c>
      <c r="B180" s="2">
        <v>42.709999000000003</v>
      </c>
      <c r="C180" s="2">
        <v>42.759998000000003</v>
      </c>
      <c r="D180" s="2">
        <v>41.849997999999999</v>
      </c>
      <c r="E180" s="2">
        <v>42.32</v>
      </c>
      <c r="F180" s="2">
        <v>39.553004999999999</v>
      </c>
      <c r="G180" s="6">
        <v>69527600</v>
      </c>
      <c r="H180" s="3">
        <v>-0.41030699999999998</v>
      </c>
    </row>
    <row r="181" spans="1:8">
      <c r="A181" s="5">
        <v>42646</v>
      </c>
      <c r="B181" s="2">
        <v>42.310001</v>
      </c>
      <c r="C181" s="2">
        <v>42.34</v>
      </c>
      <c r="D181" s="2">
        <v>41.57</v>
      </c>
      <c r="E181" s="2">
        <v>41.73</v>
      </c>
      <c r="F181" s="2">
        <v>39.001582999999997</v>
      </c>
      <c r="G181" s="6">
        <v>52288500</v>
      </c>
      <c r="H181" s="3">
        <v>-0.47143099999999999</v>
      </c>
    </row>
    <row r="182" spans="1:8">
      <c r="A182" s="5">
        <v>42653</v>
      </c>
      <c r="B182" s="2">
        <v>41.919998</v>
      </c>
      <c r="C182" s="2">
        <v>41.990001999999997</v>
      </c>
      <c r="D182" s="2">
        <v>41.400002000000001</v>
      </c>
      <c r="E182" s="2">
        <v>41.669998</v>
      </c>
      <c r="F182" s="2">
        <v>38.945503000000002</v>
      </c>
      <c r="G182" s="6">
        <v>60985700</v>
      </c>
      <c r="H182" s="3">
        <v>-0.20113700000000001</v>
      </c>
    </row>
    <row r="183" spans="1:8">
      <c r="A183" s="5">
        <v>42660</v>
      </c>
      <c r="B183" s="2">
        <v>41.73</v>
      </c>
      <c r="C183" s="2">
        <v>42.169998</v>
      </c>
      <c r="D183" s="2">
        <v>41.57</v>
      </c>
      <c r="E183" s="2">
        <v>42.130001</v>
      </c>
      <c r="F183" s="2">
        <v>39.375427000000002</v>
      </c>
      <c r="G183" s="6">
        <v>63434000</v>
      </c>
      <c r="H183" s="3">
        <v>0.29532399999999998</v>
      </c>
    </row>
    <row r="184" spans="1:8">
      <c r="A184" s="5">
        <v>42667</v>
      </c>
      <c r="B184" s="2">
        <v>42.32</v>
      </c>
      <c r="C184" s="2">
        <v>43.029998999999997</v>
      </c>
      <c r="D184" s="2">
        <v>41.900002000000001</v>
      </c>
      <c r="E184" s="2">
        <v>42.23</v>
      </c>
      <c r="F184" s="2">
        <v>39.468887000000002</v>
      </c>
      <c r="G184" s="6">
        <v>74745500</v>
      </c>
      <c r="H184" s="3">
        <v>9.1461000000000001E-2</v>
      </c>
    </row>
    <row r="185" spans="1:8">
      <c r="A185" s="5">
        <v>42674</v>
      </c>
      <c r="B185" s="2">
        <v>42.119999</v>
      </c>
      <c r="C185" s="2">
        <v>42.43</v>
      </c>
      <c r="D185" s="2">
        <v>41.689999</v>
      </c>
      <c r="E185" s="2">
        <v>41.689999</v>
      </c>
      <c r="F185" s="2">
        <v>38.964194999999997</v>
      </c>
      <c r="G185" s="6">
        <v>63307400</v>
      </c>
      <c r="H185" s="3">
        <v>-0.44008999999999998</v>
      </c>
    </row>
    <row r="186" spans="1:8">
      <c r="A186" s="5">
        <v>42681</v>
      </c>
      <c r="B186" s="2">
        <v>42.040000999999997</v>
      </c>
      <c r="C186" s="2">
        <v>42.98</v>
      </c>
      <c r="D186" s="2">
        <v>40.630001</v>
      </c>
      <c r="E186" s="2">
        <v>41.029998999999997</v>
      </c>
      <c r="F186" s="2">
        <v>38.347343000000002</v>
      </c>
      <c r="G186" s="6">
        <v>94068700</v>
      </c>
      <c r="H186" s="3">
        <v>-0.68625400000000003</v>
      </c>
    </row>
    <row r="187" spans="1:8">
      <c r="A187" s="5">
        <v>42688</v>
      </c>
      <c r="B187" s="2">
        <v>41.130001</v>
      </c>
      <c r="C187" s="2">
        <v>41.650002000000001</v>
      </c>
      <c r="D187" s="2">
        <v>40.849997999999999</v>
      </c>
      <c r="E187" s="2">
        <v>40.909999999999997</v>
      </c>
      <c r="F187" s="2">
        <v>38.235191</v>
      </c>
      <c r="G187" s="6">
        <v>77444800</v>
      </c>
      <c r="H187" s="3">
        <v>-0.32352900000000001</v>
      </c>
    </row>
    <row r="188" spans="1:8">
      <c r="A188" s="5">
        <v>42695</v>
      </c>
      <c r="B188" s="2">
        <v>40.909999999999997</v>
      </c>
      <c r="C188" s="2">
        <v>41.700001</v>
      </c>
      <c r="D188" s="2">
        <v>40.729999999999997</v>
      </c>
      <c r="E188" s="2">
        <v>41.529998999999997</v>
      </c>
      <c r="F188" s="2">
        <v>38.814655000000002</v>
      </c>
      <c r="G188" s="6">
        <v>41734100</v>
      </c>
      <c r="H188" s="3">
        <v>0.401445</v>
      </c>
    </row>
    <row r="189" spans="1:8">
      <c r="A189" s="5">
        <v>42702</v>
      </c>
      <c r="B189" s="2">
        <v>41.509998000000003</v>
      </c>
      <c r="C189" s="2">
        <v>41.790000999999997</v>
      </c>
      <c r="D189" s="2">
        <v>39.880001</v>
      </c>
      <c r="E189" s="2">
        <v>40.360000999999997</v>
      </c>
      <c r="F189" s="2">
        <v>37.721156999999998</v>
      </c>
      <c r="G189" s="6">
        <v>84842900</v>
      </c>
      <c r="H189" s="3">
        <v>-1.2154700000000001</v>
      </c>
    </row>
    <row r="190" spans="1:8">
      <c r="A190" s="5">
        <v>42709</v>
      </c>
      <c r="B190" s="2">
        <v>40.340000000000003</v>
      </c>
      <c r="C190" s="2">
        <v>42.220001000000003</v>
      </c>
      <c r="D190" s="2">
        <v>40.310001</v>
      </c>
      <c r="E190" s="2">
        <v>42</v>
      </c>
      <c r="F190" s="2">
        <v>39.585793000000002</v>
      </c>
      <c r="G190" s="6">
        <v>82210700</v>
      </c>
      <c r="H190" s="3">
        <v>1.6449640000000001</v>
      </c>
    </row>
    <row r="191" spans="1:8">
      <c r="A191" s="5">
        <v>42716</v>
      </c>
      <c r="B191" s="2">
        <v>42</v>
      </c>
      <c r="C191" s="2">
        <v>42.009998000000003</v>
      </c>
      <c r="D191" s="2">
        <v>41.060001</v>
      </c>
      <c r="E191" s="2">
        <v>41.740001999999997</v>
      </c>
      <c r="F191" s="2">
        <v>39.340733</v>
      </c>
      <c r="G191" s="6">
        <v>87861300</v>
      </c>
      <c r="H191" s="3">
        <v>-0.48283500000000001</v>
      </c>
    </row>
    <row r="192" spans="1:8">
      <c r="A192" s="5">
        <v>42723</v>
      </c>
      <c r="B192" s="2">
        <v>41.689999</v>
      </c>
      <c r="C192" s="2">
        <v>41.830002</v>
      </c>
      <c r="D192" s="2">
        <v>41.080002</v>
      </c>
      <c r="E192" s="2">
        <v>41.599997999999999</v>
      </c>
      <c r="F192" s="2">
        <v>39.208778000000002</v>
      </c>
      <c r="G192" s="6">
        <v>47289100</v>
      </c>
      <c r="H192" s="3">
        <v>0.18627199999999999</v>
      </c>
    </row>
    <row r="193" spans="1:8">
      <c r="A193" s="5">
        <v>42730</v>
      </c>
      <c r="B193" s="2">
        <v>41.560001</v>
      </c>
      <c r="C193" s="2">
        <v>41.84</v>
      </c>
      <c r="D193" s="2">
        <v>41.349997999999999</v>
      </c>
      <c r="E193" s="2">
        <v>41.459999000000003</v>
      </c>
      <c r="F193" s="2">
        <v>39.076819999999998</v>
      </c>
      <c r="G193" s="6">
        <v>34275300</v>
      </c>
      <c r="H193" s="3">
        <v>-0.23749500000000001</v>
      </c>
    </row>
    <row r="194" spans="1:8">
      <c r="A194" s="5">
        <v>42737</v>
      </c>
      <c r="B194" s="2">
        <v>41.5</v>
      </c>
      <c r="C194" s="2">
        <v>41.970001000000003</v>
      </c>
      <c r="D194" s="2">
        <v>41.279998999999997</v>
      </c>
      <c r="E194" s="2">
        <v>41.740001999999997</v>
      </c>
      <c r="F194" s="2">
        <v>39.340733</v>
      </c>
      <c r="G194" s="6">
        <v>43885300</v>
      </c>
      <c r="H194" s="3">
        <v>0.202376</v>
      </c>
    </row>
    <row r="195" spans="1:8">
      <c r="A195" s="5">
        <v>42744</v>
      </c>
      <c r="B195" s="2">
        <v>41.23</v>
      </c>
      <c r="C195" s="2">
        <v>41.580002</v>
      </c>
      <c r="D195" s="2">
        <v>40.689999</v>
      </c>
      <c r="E195" s="2">
        <v>40.880001</v>
      </c>
      <c r="F195" s="2">
        <v>38.530163000000002</v>
      </c>
      <c r="G195" s="6">
        <v>60438100</v>
      </c>
      <c r="H195" s="3">
        <v>-0.91073400000000004</v>
      </c>
    </row>
    <row r="196" spans="1:8">
      <c r="A196" s="5">
        <v>42751</v>
      </c>
      <c r="B196" s="2">
        <v>40.840000000000003</v>
      </c>
      <c r="C196" s="2">
        <v>41.439999</v>
      </c>
      <c r="D196" s="2">
        <v>40.799999</v>
      </c>
      <c r="E196" s="2">
        <v>41.32</v>
      </c>
      <c r="F196" s="2">
        <v>38.944873999999999</v>
      </c>
      <c r="G196" s="6">
        <v>48528600</v>
      </c>
      <c r="H196" s="3">
        <v>0.40451900000000002</v>
      </c>
    </row>
    <row r="197" spans="1:8">
      <c r="A197" s="5">
        <v>42758</v>
      </c>
      <c r="B197" s="2">
        <v>41.310001</v>
      </c>
      <c r="C197" s="2">
        <v>42.25</v>
      </c>
      <c r="D197" s="2">
        <v>41.209999000000003</v>
      </c>
      <c r="E197" s="2">
        <v>41.450001</v>
      </c>
      <c r="F197" s="2">
        <v>39.067402000000001</v>
      </c>
      <c r="G197" s="6">
        <v>63151400</v>
      </c>
      <c r="H197" s="3">
        <v>-9.5243999999999995E-2</v>
      </c>
    </row>
    <row r="198" spans="1:8">
      <c r="A198" s="5">
        <v>42765</v>
      </c>
      <c r="B198" s="2">
        <v>41.299999</v>
      </c>
      <c r="C198" s="2">
        <v>41.790000999999997</v>
      </c>
      <c r="D198" s="2">
        <v>41.209999000000003</v>
      </c>
      <c r="E198" s="2">
        <v>41.540000999999997</v>
      </c>
      <c r="F198" s="2">
        <v>39.152225000000001</v>
      </c>
      <c r="G198" s="6">
        <v>56782400</v>
      </c>
      <c r="H198" s="3">
        <v>0.149038</v>
      </c>
    </row>
    <row r="199" spans="1:8">
      <c r="A199" s="5">
        <v>42772</v>
      </c>
      <c r="B199" s="2">
        <v>41.529998999999997</v>
      </c>
      <c r="C199" s="2">
        <v>42.150002000000001</v>
      </c>
      <c r="D199" s="2">
        <v>40.549999</v>
      </c>
      <c r="E199" s="2">
        <v>40.580002</v>
      </c>
      <c r="F199" s="2">
        <v>38.247410000000002</v>
      </c>
      <c r="G199" s="6">
        <v>99365300</v>
      </c>
      <c r="H199" s="3">
        <v>-0.96660100000000004</v>
      </c>
    </row>
    <row r="200" spans="1:8">
      <c r="A200" s="5">
        <v>42779</v>
      </c>
      <c r="B200" s="2">
        <v>40.770000000000003</v>
      </c>
      <c r="C200" s="2">
        <v>41.360000999999997</v>
      </c>
      <c r="D200" s="2">
        <v>40.220001000000003</v>
      </c>
      <c r="E200" s="2">
        <v>41.23</v>
      </c>
      <c r="F200" s="2">
        <v>38.860042999999997</v>
      </c>
      <c r="G200" s="6">
        <v>119661200</v>
      </c>
      <c r="H200" s="3">
        <v>0.55483499999999997</v>
      </c>
    </row>
    <row r="201" spans="1:8">
      <c r="A201" s="5">
        <v>42786</v>
      </c>
      <c r="B201" s="2">
        <v>41.200001</v>
      </c>
      <c r="C201" s="2">
        <v>42</v>
      </c>
      <c r="D201" s="2">
        <v>41.200001</v>
      </c>
      <c r="E201" s="2">
        <v>41.779998999999997</v>
      </c>
      <c r="F201" s="2">
        <v>39.378428999999997</v>
      </c>
      <c r="G201" s="6">
        <v>54331500</v>
      </c>
      <c r="H201" s="3">
        <v>0.30501800000000001</v>
      </c>
    </row>
    <row r="202" spans="1:8">
      <c r="A202" s="5">
        <v>42793</v>
      </c>
      <c r="B202" s="2">
        <v>41.75</v>
      </c>
      <c r="C202" s="2">
        <v>42.560001</v>
      </c>
      <c r="D202" s="2">
        <v>41.59</v>
      </c>
      <c r="E202" s="2">
        <v>42.48</v>
      </c>
      <c r="F202" s="2">
        <v>40.038193</v>
      </c>
      <c r="G202" s="6">
        <v>70042800</v>
      </c>
      <c r="H202" s="3">
        <v>0.83484999999999998</v>
      </c>
    </row>
    <row r="203" spans="1:8">
      <c r="A203" s="5">
        <v>42800</v>
      </c>
      <c r="B203" s="2">
        <v>42.34</v>
      </c>
      <c r="C203" s="2">
        <v>42.43</v>
      </c>
      <c r="D203" s="2">
        <v>41.740001999999997</v>
      </c>
      <c r="E203" s="2">
        <v>42.290000999999997</v>
      </c>
      <c r="F203" s="2">
        <v>39.859116</v>
      </c>
      <c r="G203" s="6">
        <v>73083600</v>
      </c>
      <c r="H203" s="3">
        <v>-3.8926000000000002E-2</v>
      </c>
    </row>
    <row r="204" spans="1:8">
      <c r="A204" s="5">
        <v>42807</v>
      </c>
      <c r="B204" s="2">
        <v>41.919998</v>
      </c>
      <c r="C204" s="2">
        <v>42.389999000000003</v>
      </c>
      <c r="D204" s="2">
        <v>41.830002</v>
      </c>
      <c r="E204" s="2">
        <v>42.029998999999997</v>
      </c>
      <c r="F204" s="2">
        <v>39.614058999999997</v>
      </c>
      <c r="G204" s="6">
        <v>98964500</v>
      </c>
      <c r="H204" s="3">
        <v>-0.113344</v>
      </c>
    </row>
    <row r="205" spans="1:8">
      <c r="A205" s="5">
        <v>42814</v>
      </c>
      <c r="B205" s="2">
        <v>42.099997999999999</v>
      </c>
      <c r="C205" s="2">
        <v>42.700001</v>
      </c>
      <c r="D205" s="2">
        <v>41.91</v>
      </c>
      <c r="E205" s="2">
        <v>42.119999</v>
      </c>
      <c r="F205" s="2">
        <v>40.049281999999998</v>
      </c>
      <c r="G205" s="6">
        <v>65584700</v>
      </c>
      <c r="H205" s="3">
        <v>2.4784E-2</v>
      </c>
    </row>
    <row r="206" spans="1:8">
      <c r="A206" s="5">
        <v>42821</v>
      </c>
      <c r="B206" s="2">
        <v>42.110000999999997</v>
      </c>
      <c r="C206" s="2">
        <v>42.650002000000001</v>
      </c>
      <c r="D206" s="2">
        <v>42.049999</v>
      </c>
      <c r="E206" s="2">
        <v>42.439999</v>
      </c>
      <c r="F206" s="2">
        <v>40.353549999999998</v>
      </c>
      <c r="G206" s="6">
        <v>59643000</v>
      </c>
      <c r="H206" s="3">
        <v>0.25481399999999998</v>
      </c>
    </row>
    <row r="207" spans="1:8">
      <c r="A207" s="5">
        <v>42828</v>
      </c>
      <c r="B207" s="2">
        <v>42.580002</v>
      </c>
      <c r="C207" s="2">
        <v>42.860000999999997</v>
      </c>
      <c r="D207" s="2">
        <v>42.27</v>
      </c>
      <c r="E207" s="2">
        <v>42.610000999999997</v>
      </c>
      <c r="F207" s="2">
        <v>40.515197999999998</v>
      </c>
      <c r="G207" s="6">
        <v>57955600</v>
      </c>
      <c r="H207" s="3">
        <v>0.20507</v>
      </c>
    </row>
    <row r="208" spans="1:8">
      <c r="A208" s="5">
        <v>42835</v>
      </c>
      <c r="B208" s="2">
        <v>42.73</v>
      </c>
      <c r="C208" s="2">
        <v>43.080002</v>
      </c>
      <c r="D208" s="2">
        <v>42.509998000000003</v>
      </c>
      <c r="E208" s="2">
        <v>42.790000999999997</v>
      </c>
      <c r="F208" s="2">
        <v>40.686340000000001</v>
      </c>
      <c r="G208" s="6">
        <v>41645400</v>
      </c>
      <c r="H208" s="3">
        <v>0.26936300000000002</v>
      </c>
    </row>
    <row r="209" spans="1:8">
      <c r="A209" s="5">
        <v>42842</v>
      </c>
      <c r="B209" s="2">
        <v>42.790000999999997</v>
      </c>
      <c r="C209" s="2">
        <v>43.790000999999997</v>
      </c>
      <c r="D209" s="2">
        <v>42.779998999999997</v>
      </c>
      <c r="E209" s="2">
        <v>43.07</v>
      </c>
      <c r="F209" s="2">
        <v>40.952579</v>
      </c>
      <c r="G209" s="6">
        <v>63064900</v>
      </c>
      <c r="H209" s="3">
        <v>0.34508499999999998</v>
      </c>
    </row>
    <row r="210" spans="1:8">
      <c r="A210" s="5">
        <v>42849</v>
      </c>
      <c r="B210" s="2">
        <v>43.240001999999997</v>
      </c>
      <c r="C210" s="2">
        <v>43.43</v>
      </c>
      <c r="D210" s="2">
        <v>42.82</v>
      </c>
      <c r="E210" s="2">
        <v>43.150002000000001</v>
      </c>
      <c r="F210" s="2">
        <v>41.028644999999997</v>
      </c>
      <c r="G210" s="6">
        <v>69660600</v>
      </c>
      <c r="H210" s="3">
        <v>0.163936</v>
      </c>
    </row>
    <row r="211" spans="1:8">
      <c r="A211" s="5">
        <v>42856</v>
      </c>
      <c r="B211" s="2">
        <v>43.150002000000001</v>
      </c>
      <c r="C211" s="2">
        <v>43.84</v>
      </c>
      <c r="D211" s="2">
        <v>43.099997999999999</v>
      </c>
      <c r="E211" s="2">
        <v>43.689999</v>
      </c>
      <c r="F211" s="2">
        <v>41.542099</v>
      </c>
      <c r="G211" s="6">
        <v>53747200</v>
      </c>
      <c r="H211" s="3">
        <v>0.64350799999999997</v>
      </c>
    </row>
    <row r="212" spans="1:8">
      <c r="A212" s="5">
        <v>42863</v>
      </c>
      <c r="B212" s="2">
        <v>43.59</v>
      </c>
      <c r="C212" s="2">
        <v>43.91</v>
      </c>
      <c r="D212" s="2">
        <v>43.360000999999997</v>
      </c>
      <c r="E212" s="2">
        <v>43.59</v>
      </c>
      <c r="F212" s="2">
        <v>41.447014000000003</v>
      </c>
      <c r="G212" s="6">
        <v>44712300</v>
      </c>
      <c r="H212" s="3">
        <v>-1.4999999999999999E-4</v>
      </c>
    </row>
    <row r="213" spans="1:8">
      <c r="A213" s="5">
        <v>42870</v>
      </c>
      <c r="B213" s="2">
        <v>43.459999000000003</v>
      </c>
      <c r="C213" s="2">
        <v>44.169998</v>
      </c>
      <c r="D213" s="2">
        <v>43.459999000000003</v>
      </c>
      <c r="E213" s="2">
        <v>43.900002000000001</v>
      </c>
      <c r="F213" s="2">
        <v>41.741776000000002</v>
      </c>
      <c r="G213" s="6">
        <v>59114900</v>
      </c>
      <c r="H213" s="3">
        <v>0.48643900000000001</v>
      </c>
    </row>
    <row r="214" spans="1:8">
      <c r="A214" s="5">
        <v>42877</v>
      </c>
      <c r="B214" s="2">
        <v>43.889999000000003</v>
      </c>
      <c r="C214" s="2">
        <v>45.560001</v>
      </c>
      <c r="D214" s="2">
        <v>43.810001</v>
      </c>
      <c r="E214" s="2">
        <v>45.389999000000003</v>
      </c>
      <c r="F214" s="2">
        <v>43.158520000000003</v>
      </c>
      <c r="G214" s="6">
        <v>65637900</v>
      </c>
      <c r="H214" s="3">
        <v>1.552667</v>
      </c>
    </row>
    <row r="215" spans="1:8">
      <c r="A215" s="5">
        <v>42884</v>
      </c>
      <c r="B215" s="2">
        <v>45.16</v>
      </c>
      <c r="C215" s="2">
        <v>45.889999000000003</v>
      </c>
      <c r="D215" s="2">
        <v>45.110000999999997</v>
      </c>
      <c r="E215" s="2">
        <v>45.889999000000003</v>
      </c>
      <c r="F215" s="2">
        <v>43.633934000000004</v>
      </c>
      <c r="G215" s="6">
        <v>48214500</v>
      </c>
      <c r="H215" s="3">
        <v>0.76277899999999998</v>
      </c>
    </row>
    <row r="216" spans="1:8">
      <c r="A216" s="5">
        <v>42891</v>
      </c>
      <c r="B216" s="2">
        <v>45.779998999999997</v>
      </c>
      <c r="C216" s="2">
        <v>46.060001</v>
      </c>
      <c r="D216" s="2">
        <v>44.970001000000003</v>
      </c>
      <c r="E216" s="2">
        <v>45.32</v>
      </c>
      <c r="F216" s="2">
        <v>43.091960999999998</v>
      </c>
      <c r="G216" s="6">
        <v>54642800</v>
      </c>
      <c r="H216" s="3">
        <v>-5.3580000000000003E-2</v>
      </c>
    </row>
    <row r="217" spans="1:8">
      <c r="A217" s="5">
        <v>42898</v>
      </c>
      <c r="B217" s="2">
        <v>45.32</v>
      </c>
      <c r="C217" s="2">
        <v>45.48</v>
      </c>
      <c r="D217" s="2">
        <v>44.799999</v>
      </c>
      <c r="E217" s="2">
        <v>45.310001</v>
      </c>
      <c r="F217" s="2">
        <v>43.082455000000003</v>
      </c>
      <c r="G217" s="6">
        <v>69683400</v>
      </c>
      <c r="H217" s="3">
        <v>0.225468</v>
      </c>
    </row>
    <row r="218" spans="1:8">
      <c r="A218" s="5">
        <v>42905</v>
      </c>
      <c r="B218" s="2">
        <v>45.349997999999999</v>
      </c>
      <c r="C218" s="2">
        <v>45.869999</v>
      </c>
      <c r="D218" s="2">
        <v>45.029998999999997</v>
      </c>
      <c r="E218" s="2">
        <v>45.25</v>
      </c>
      <c r="F218" s="2">
        <v>43.379482000000003</v>
      </c>
      <c r="G218" s="6">
        <v>49052500</v>
      </c>
      <c r="H218" s="3">
        <v>-4.4096000000000003E-2</v>
      </c>
    </row>
    <row r="219" spans="1:8">
      <c r="A219" s="5">
        <v>42912</v>
      </c>
      <c r="B219" s="2">
        <v>45.32</v>
      </c>
      <c r="C219" s="2">
        <v>45.509998000000003</v>
      </c>
      <c r="D219" s="2">
        <v>44.650002000000001</v>
      </c>
      <c r="E219" s="2">
        <v>44.849997999999999</v>
      </c>
      <c r="F219" s="2">
        <v>42.996017000000002</v>
      </c>
      <c r="G219" s="6">
        <v>47034400</v>
      </c>
      <c r="H219" s="3">
        <v>-0.26452100000000001</v>
      </c>
    </row>
    <row r="220" spans="1:8">
      <c r="A220" s="5">
        <v>42919</v>
      </c>
      <c r="B220" s="2">
        <v>45.110000999999997</v>
      </c>
      <c r="C220" s="2">
        <v>45.27</v>
      </c>
      <c r="D220" s="2">
        <v>44.240001999999997</v>
      </c>
      <c r="E220" s="2">
        <v>44.389999000000003</v>
      </c>
      <c r="F220" s="2">
        <v>42.555031</v>
      </c>
      <c r="G220" s="6">
        <v>35967100</v>
      </c>
      <c r="H220" s="3">
        <v>-0.36567699999999997</v>
      </c>
    </row>
    <row r="221" spans="1:8">
      <c r="A221" s="5">
        <v>42926</v>
      </c>
      <c r="B221" s="2">
        <v>44.450001</v>
      </c>
      <c r="C221" s="2">
        <v>44.77</v>
      </c>
      <c r="D221" s="2">
        <v>44.150002000000001</v>
      </c>
      <c r="E221" s="2">
        <v>44.68</v>
      </c>
      <c r="F221" s="2">
        <v>42.83305</v>
      </c>
      <c r="G221" s="6">
        <v>42640700</v>
      </c>
      <c r="H221" s="3">
        <v>0.28502100000000002</v>
      </c>
    </row>
    <row r="222" spans="1:8">
      <c r="A222" s="5">
        <v>42933</v>
      </c>
      <c r="B222" s="2">
        <v>44.66</v>
      </c>
      <c r="C222" s="2">
        <v>45.07</v>
      </c>
      <c r="D222" s="2">
        <v>44.549999</v>
      </c>
      <c r="E222" s="2">
        <v>45.029998999999997</v>
      </c>
      <c r="F222" s="2">
        <v>43.168579000000001</v>
      </c>
      <c r="G222" s="6">
        <v>39189200</v>
      </c>
      <c r="H222" s="3">
        <v>0.36968000000000001</v>
      </c>
    </row>
    <row r="223" spans="1:8">
      <c r="A223" s="5">
        <v>42940</v>
      </c>
      <c r="B223" s="2">
        <v>45.040000999999997</v>
      </c>
      <c r="C223" s="2">
        <v>46.43</v>
      </c>
      <c r="D223" s="2">
        <v>44.310001</v>
      </c>
      <c r="E223" s="2">
        <v>46.009998000000003</v>
      </c>
      <c r="F223" s="2">
        <v>44.108063000000001</v>
      </c>
      <c r="G223" s="6">
        <v>63949300</v>
      </c>
      <c r="H223" s="3">
        <v>1.1845349999999999</v>
      </c>
    </row>
    <row r="224" spans="1:8">
      <c r="A224" s="5">
        <v>42947</v>
      </c>
      <c r="B224" s="2">
        <v>46</v>
      </c>
      <c r="C224" s="2">
        <v>46.080002</v>
      </c>
      <c r="D224" s="2">
        <v>45.380001</v>
      </c>
      <c r="E224" s="2">
        <v>45.5</v>
      </c>
      <c r="F224" s="2">
        <v>43.619148000000003</v>
      </c>
      <c r="G224" s="6">
        <v>57902600</v>
      </c>
      <c r="H224" s="3">
        <v>-0.22497800000000001</v>
      </c>
    </row>
    <row r="225" spans="1:8">
      <c r="A225" s="5">
        <v>42954</v>
      </c>
      <c r="B225" s="2">
        <v>45.52</v>
      </c>
      <c r="C225" s="2">
        <v>45.900002000000001</v>
      </c>
      <c r="D225" s="2">
        <v>45.330002</v>
      </c>
      <c r="E225" s="2">
        <v>45.59</v>
      </c>
      <c r="F225" s="2">
        <v>43.705424999999998</v>
      </c>
      <c r="G225" s="6">
        <v>38868700</v>
      </c>
      <c r="H225" s="3">
        <v>0.44235600000000003</v>
      </c>
    </row>
    <row r="226" spans="1:8">
      <c r="A226" s="5">
        <v>42961</v>
      </c>
      <c r="B226" s="2">
        <v>45.669998</v>
      </c>
      <c r="C226" s="2">
        <v>46.34</v>
      </c>
      <c r="D226" s="2">
        <v>45.619999</v>
      </c>
      <c r="E226" s="2">
        <v>45.669998</v>
      </c>
      <c r="F226" s="2">
        <v>43.782119999999999</v>
      </c>
      <c r="G226" s="6">
        <v>45433100</v>
      </c>
      <c r="H226" s="3">
        <v>0.125828</v>
      </c>
    </row>
    <row r="227" spans="1:8">
      <c r="A227" s="5">
        <v>42968</v>
      </c>
      <c r="B227" s="2">
        <v>45.669998</v>
      </c>
      <c r="C227" s="2">
        <v>45.799999</v>
      </c>
      <c r="D227" s="2">
        <v>45.310001</v>
      </c>
      <c r="E227" s="2">
        <v>45.57</v>
      </c>
      <c r="F227" s="2">
        <v>43.686253000000001</v>
      </c>
      <c r="G227" s="6">
        <v>42836300</v>
      </c>
      <c r="H227" s="3">
        <v>8.2265000000000005E-2</v>
      </c>
    </row>
    <row r="228" spans="1:8">
      <c r="A228" s="5">
        <v>42975</v>
      </c>
      <c r="B228" s="2">
        <v>45.630001</v>
      </c>
      <c r="C228" s="2">
        <v>45.799999</v>
      </c>
      <c r="D228" s="2">
        <v>45.25</v>
      </c>
      <c r="E228" s="2">
        <v>45.779998999999997</v>
      </c>
      <c r="F228" s="2">
        <v>43.887577</v>
      </c>
      <c r="G228" s="6">
        <v>44576900</v>
      </c>
      <c r="H228" s="3">
        <v>0.37947999999999998</v>
      </c>
    </row>
    <row r="229" spans="1:8">
      <c r="A229" s="5">
        <v>42982</v>
      </c>
      <c r="B229" s="2">
        <v>45.75</v>
      </c>
      <c r="C229" s="2">
        <v>46.369999</v>
      </c>
      <c r="D229" s="2">
        <v>45.650002000000001</v>
      </c>
      <c r="E229" s="2">
        <v>46.299999</v>
      </c>
      <c r="F229" s="2">
        <v>44.386077999999998</v>
      </c>
      <c r="G229" s="6">
        <v>39108900</v>
      </c>
      <c r="H229" s="3">
        <v>0.66961599999999999</v>
      </c>
    </row>
    <row r="230" spans="1:8">
      <c r="A230" s="5">
        <v>42989</v>
      </c>
      <c r="B230" s="2">
        <v>46.349997999999999</v>
      </c>
      <c r="C230" s="2">
        <v>46.98</v>
      </c>
      <c r="D230" s="2">
        <v>45.939999</v>
      </c>
      <c r="E230" s="2">
        <v>46.18</v>
      </c>
      <c r="F230" s="2">
        <v>44.271042000000001</v>
      </c>
      <c r="G230" s="6">
        <v>59126100</v>
      </c>
      <c r="H230" s="3">
        <v>0.13316500000000001</v>
      </c>
    </row>
    <row r="231" spans="1:8">
      <c r="A231" s="5">
        <v>42996</v>
      </c>
      <c r="B231" s="2">
        <v>46.150002000000001</v>
      </c>
      <c r="C231" s="2">
        <v>46.240001999999997</v>
      </c>
      <c r="D231" s="2">
        <v>45.360000999999997</v>
      </c>
      <c r="E231" s="2">
        <v>45.490001999999997</v>
      </c>
      <c r="F231" s="2">
        <v>43.956566000000002</v>
      </c>
      <c r="G231" s="6">
        <v>42439900</v>
      </c>
      <c r="H231" s="3">
        <v>-0.39443299999999998</v>
      </c>
    </row>
    <row r="232" spans="1:8">
      <c r="A232" s="5">
        <v>43003</v>
      </c>
      <c r="B232" s="2">
        <v>45.5</v>
      </c>
      <c r="C232" s="2">
        <v>45.869999</v>
      </c>
      <c r="D232" s="2">
        <v>44.380001</v>
      </c>
      <c r="E232" s="2">
        <v>45.009998000000003</v>
      </c>
      <c r="F232" s="2">
        <v>43.492744000000002</v>
      </c>
      <c r="G232" s="6">
        <v>49383300</v>
      </c>
      <c r="H232" s="3">
        <v>-0.37758000000000003</v>
      </c>
    </row>
    <row r="233" spans="1:8">
      <c r="A233" s="5">
        <v>43010</v>
      </c>
      <c r="B233" s="2">
        <v>45.049999</v>
      </c>
      <c r="C233" s="2">
        <v>45.75</v>
      </c>
      <c r="D233" s="2">
        <v>44.75</v>
      </c>
      <c r="E233" s="2">
        <v>45.490001999999997</v>
      </c>
      <c r="F233" s="2">
        <v>43.956566000000002</v>
      </c>
      <c r="G233" s="6">
        <v>52459400</v>
      </c>
      <c r="H233" s="3">
        <v>0.43987100000000001</v>
      </c>
    </row>
    <row r="234" spans="1:8">
      <c r="A234" s="5">
        <v>43017</v>
      </c>
      <c r="B234" s="2">
        <v>45.549999</v>
      </c>
      <c r="C234" s="2">
        <v>46.380001</v>
      </c>
      <c r="D234" s="2">
        <v>45.34</v>
      </c>
      <c r="E234" s="2">
        <v>46.18</v>
      </c>
      <c r="F234" s="2">
        <v>44.623305999999999</v>
      </c>
      <c r="G234" s="6">
        <v>33053100</v>
      </c>
      <c r="H234" s="3">
        <v>0.75018200000000002</v>
      </c>
    </row>
    <row r="235" spans="1:8">
      <c r="A235" s="5">
        <v>43024</v>
      </c>
      <c r="B235" s="2">
        <v>46.119999</v>
      </c>
      <c r="C235" s="2">
        <v>46.790000999999997</v>
      </c>
      <c r="D235" s="2">
        <v>46.099997999999999</v>
      </c>
      <c r="E235" s="2">
        <v>46.380001</v>
      </c>
      <c r="F235" s="2">
        <v>44.816558999999998</v>
      </c>
      <c r="G235" s="6">
        <v>43842500</v>
      </c>
      <c r="H235" s="3">
        <v>0.51267499999999999</v>
      </c>
    </row>
    <row r="236" spans="1:8">
      <c r="A236" s="5">
        <v>43031</v>
      </c>
      <c r="B236" s="2">
        <v>46.380001</v>
      </c>
      <c r="C236" s="2">
        <v>46.759998000000003</v>
      </c>
      <c r="D236" s="2">
        <v>45.91</v>
      </c>
      <c r="E236" s="2">
        <v>46.07</v>
      </c>
      <c r="F236" s="2">
        <v>44.517009999999999</v>
      </c>
      <c r="G236" s="6">
        <v>49244400</v>
      </c>
      <c r="H236" s="3">
        <v>4.3074000000000001E-2</v>
      </c>
    </row>
    <row r="237" spans="1:8">
      <c r="A237" s="5">
        <v>43038</v>
      </c>
      <c r="B237" s="2">
        <v>46</v>
      </c>
      <c r="C237" s="2">
        <v>46.169998</v>
      </c>
      <c r="D237" s="2">
        <v>45.630001</v>
      </c>
      <c r="E237" s="2">
        <v>45.970001000000003</v>
      </c>
      <c r="F237" s="2">
        <v>44.420383000000001</v>
      </c>
      <c r="G237" s="6">
        <v>33878200</v>
      </c>
      <c r="H237" s="3">
        <v>0.11330999999999999</v>
      </c>
    </row>
    <row r="238" spans="1:8">
      <c r="A238" s="5">
        <v>43045</v>
      </c>
      <c r="B238" s="2">
        <v>45.91</v>
      </c>
      <c r="C238" s="2">
        <v>46.639999000000003</v>
      </c>
      <c r="D238" s="2">
        <v>45.310001</v>
      </c>
      <c r="E238" s="2">
        <v>46.540000999999997</v>
      </c>
      <c r="F238" s="2">
        <v>44.971169000000003</v>
      </c>
      <c r="G238" s="6">
        <v>39461500</v>
      </c>
      <c r="H238" s="3">
        <v>0.67226600000000003</v>
      </c>
    </row>
    <row r="239" spans="1:8">
      <c r="A239" s="5">
        <v>43052</v>
      </c>
      <c r="B239" s="2">
        <v>46.599997999999999</v>
      </c>
      <c r="C239" s="2">
        <v>47.48</v>
      </c>
      <c r="D239" s="2">
        <v>45.25</v>
      </c>
      <c r="E239" s="2">
        <v>45.709999000000003</v>
      </c>
      <c r="F239" s="2">
        <v>44.169147000000002</v>
      </c>
      <c r="G239" s="6">
        <v>69500500</v>
      </c>
      <c r="H239" s="3">
        <v>-0.63239999999999996</v>
      </c>
    </row>
    <row r="240" spans="1:8">
      <c r="A240" s="5">
        <v>43059</v>
      </c>
      <c r="B240" s="2">
        <v>45.650002000000001</v>
      </c>
      <c r="C240" s="2">
        <v>46.049999</v>
      </c>
      <c r="D240" s="2">
        <v>45.419998</v>
      </c>
      <c r="E240" s="2">
        <v>45.880001</v>
      </c>
      <c r="F240" s="2">
        <v>44.333416</v>
      </c>
      <c r="G240" s="6">
        <v>40872400</v>
      </c>
      <c r="H240" s="3">
        <v>0.431342</v>
      </c>
    </row>
    <row r="241" spans="1:8">
      <c r="A241" s="5">
        <v>43066</v>
      </c>
      <c r="B241" s="2">
        <v>45.880001</v>
      </c>
      <c r="C241" s="2">
        <v>46.150002000000001</v>
      </c>
      <c r="D241" s="2">
        <v>45.029998999999997</v>
      </c>
      <c r="E241" s="2">
        <v>45.970001000000003</v>
      </c>
      <c r="F241" s="2">
        <v>44.420383000000001</v>
      </c>
      <c r="G241" s="6">
        <v>60200500</v>
      </c>
      <c r="H241" s="3">
        <v>8.1410999999999997E-2</v>
      </c>
    </row>
    <row r="242" spans="1:8">
      <c r="A242" s="5">
        <v>43073</v>
      </c>
      <c r="B242" s="2">
        <v>45.990001999999997</v>
      </c>
      <c r="C242" s="2">
        <v>46.48</v>
      </c>
      <c r="D242" s="2">
        <v>45.049999</v>
      </c>
      <c r="E242" s="2">
        <v>45.310001</v>
      </c>
      <c r="F242" s="2">
        <v>44.141585999999997</v>
      </c>
      <c r="G242" s="6">
        <v>61693500</v>
      </c>
      <c r="H242" s="3">
        <v>-0.44530700000000001</v>
      </c>
    </row>
    <row r="243" spans="1:8">
      <c r="A243" s="5">
        <v>43080</v>
      </c>
      <c r="B243" s="2">
        <v>45.310001</v>
      </c>
      <c r="C243" s="2">
        <v>46.419998</v>
      </c>
      <c r="D243" s="2">
        <v>44.919998</v>
      </c>
      <c r="E243" s="2">
        <v>46.189999</v>
      </c>
      <c r="F243" s="2">
        <v>44.998890000000003</v>
      </c>
      <c r="G243" s="6">
        <v>66327300</v>
      </c>
      <c r="H243" s="3">
        <v>1.0212730000000001</v>
      </c>
    </row>
    <row r="244" spans="1:8">
      <c r="A244" s="5">
        <v>43087</v>
      </c>
      <c r="B244" s="2">
        <v>46.200001</v>
      </c>
      <c r="C244" s="2">
        <v>46.380001</v>
      </c>
      <c r="D244" s="2">
        <v>45.549999</v>
      </c>
      <c r="E244" s="2">
        <v>45.59</v>
      </c>
      <c r="F244" s="2">
        <v>44.414360000000002</v>
      </c>
      <c r="G244" s="6">
        <v>40784400</v>
      </c>
      <c r="H244" s="3">
        <v>-0.53329800000000005</v>
      </c>
    </row>
    <row r="245" spans="1:8">
      <c r="A245" s="5">
        <v>43094</v>
      </c>
      <c r="B245" s="2">
        <v>45.700001</v>
      </c>
      <c r="C245" s="2">
        <v>46.18</v>
      </c>
      <c r="D245" s="2">
        <v>45.610000999999997</v>
      </c>
      <c r="E245" s="2">
        <v>45.880001</v>
      </c>
      <c r="F245" s="2">
        <v>44.696888000000001</v>
      </c>
      <c r="G245" s="6">
        <v>26671400</v>
      </c>
      <c r="H245" s="3">
        <v>0.62163400000000002</v>
      </c>
    </row>
    <row r="246" spans="1:8">
      <c r="A246" s="5">
        <v>43101</v>
      </c>
      <c r="B246" s="2">
        <v>45.91</v>
      </c>
      <c r="C246" s="2">
        <v>46.220001000000003</v>
      </c>
      <c r="D246" s="2">
        <v>45.34</v>
      </c>
      <c r="E246" s="2">
        <v>46.07</v>
      </c>
      <c r="F246" s="2">
        <v>44.881985</v>
      </c>
      <c r="G246" s="6">
        <v>49330300</v>
      </c>
      <c r="H246" s="3">
        <v>0.23621</v>
      </c>
    </row>
    <row r="247" spans="1:8">
      <c r="A247" s="5">
        <v>43108</v>
      </c>
      <c r="B247" s="2">
        <v>45.950001</v>
      </c>
      <c r="C247" s="2">
        <v>46.389999000000003</v>
      </c>
      <c r="D247" s="2">
        <v>45.860000999999997</v>
      </c>
      <c r="E247" s="2">
        <v>46.150002000000001</v>
      </c>
      <c r="F247" s="2">
        <v>44.959927</v>
      </c>
      <c r="G247" s="6">
        <v>49885000</v>
      </c>
      <c r="H247" s="3">
        <v>0.32927899999999999</v>
      </c>
    </row>
    <row r="248" spans="1:8">
      <c r="A248" s="5">
        <v>43115</v>
      </c>
      <c r="B248" s="2">
        <v>46.150002000000001</v>
      </c>
      <c r="C248" s="2">
        <v>47.25</v>
      </c>
      <c r="D248" s="2">
        <v>46.139999000000003</v>
      </c>
      <c r="E248" s="2">
        <v>47.16</v>
      </c>
      <c r="F248" s="2">
        <v>45.943874000000001</v>
      </c>
      <c r="G248" s="6">
        <v>56687700</v>
      </c>
      <c r="H248" s="3">
        <v>1.2374320000000001</v>
      </c>
    </row>
    <row r="249" spans="1:8">
      <c r="A249" s="5">
        <v>43122</v>
      </c>
      <c r="B249" s="2">
        <v>47.139999000000003</v>
      </c>
      <c r="C249" s="2">
        <v>48.619999</v>
      </c>
      <c r="D249" s="2">
        <v>47.09</v>
      </c>
      <c r="E249" s="2">
        <v>48.529998999999997</v>
      </c>
      <c r="F249" s="2">
        <v>47.278548999999998</v>
      </c>
      <c r="G249" s="6">
        <v>65431800</v>
      </c>
      <c r="H249" s="3">
        <v>1.6513150000000001</v>
      </c>
    </row>
    <row r="250" spans="1:8">
      <c r="A250" s="5">
        <v>43129</v>
      </c>
      <c r="B250" s="2">
        <v>48.209999000000003</v>
      </c>
      <c r="C250" s="2">
        <v>48.459999000000003</v>
      </c>
      <c r="D250" s="2">
        <v>46.630001</v>
      </c>
      <c r="E250" s="2">
        <v>46.73</v>
      </c>
      <c r="F250" s="2">
        <v>45.524963</v>
      </c>
      <c r="G250" s="6">
        <v>58219200</v>
      </c>
      <c r="H250" s="3">
        <v>-1.2354240000000001</v>
      </c>
    </row>
    <row r="251" spans="1:8">
      <c r="A251" s="5">
        <v>43136</v>
      </c>
      <c r="B251" s="2">
        <v>46.650002000000001</v>
      </c>
      <c r="C251" s="2">
        <v>46.919998</v>
      </c>
      <c r="D251" s="2">
        <v>42.189999</v>
      </c>
      <c r="E251" s="2">
        <v>43.130001</v>
      </c>
      <c r="F251" s="2">
        <v>42.017803000000001</v>
      </c>
      <c r="G251" s="6">
        <v>112635800</v>
      </c>
      <c r="H251" s="3">
        <v>-3.1436229999999998</v>
      </c>
    </row>
    <row r="252" spans="1:8">
      <c r="A252" s="5">
        <v>43143</v>
      </c>
      <c r="B252" s="2">
        <v>43.560001</v>
      </c>
      <c r="C252" s="2">
        <v>45.639999000000003</v>
      </c>
      <c r="D252" s="2">
        <v>43.369999</v>
      </c>
      <c r="E252" s="2">
        <v>44.98</v>
      </c>
      <c r="F252" s="2">
        <v>43.820095000000002</v>
      </c>
      <c r="G252" s="6">
        <v>71979700</v>
      </c>
      <c r="H252" s="3">
        <v>1.373785</v>
      </c>
    </row>
    <row r="253" spans="1:8">
      <c r="A253" s="5">
        <v>43150</v>
      </c>
      <c r="B253" s="2">
        <v>44.75</v>
      </c>
      <c r="C253" s="2">
        <v>44.830002</v>
      </c>
      <c r="D253" s="2">
        <v>43.220001000000003</v>
      </c>
      <c r="E253" s="2">
        <v>44.040000999999997</v>
      </c>
      <c r="F253" s="2">
        <v>42.904335000000003</v>
      </c>
      <c r="G253" s="6">
        <v>47585200</v>
      </c>
      <c r="H253" s="3">
        <v>-1.5515190000000001</v>
      </c>
    </row>
    <row r="254" spans="1:8">
      <c r="A254" s="5">
        <v>43157</v>
      </c>
      <c r="B254" s="2">
        <v>44.23</v>
      </c>
      <c r="C254" s="2">
        <v>44.389999000000003</v>
      </c>
      <c r="D254" s="2">
        <v>42.82</v>
      </c>
      <c r="E254" s="2">
        <v>43.720001000000003</v>
      </c>
      <c r="F254" s="2">
        <v>42.592590000000001</v>
      </c>
      <c r="G254" s="6">
        <v>69214000</v>
      </c>
      <c r="H254" s="3">
        <v>0.141289</v>
      </c>
    </row>
    <row r="255" spans="1:8">
      <c r="A255" s="5">
        <v>43164</v>
      </c>
      <c r="B255" s="2">
        <v>43.57</v>
      </c>
      <c r="C255" s="2">
        <v>44.82</v>
      </c>
      <c r="D255" s="2">
        <v>43.470001000000003</v>
      </c>
      <c r="E255" s="2">
        <v>44.82</v>
      </c>
      <c r="F255" s="2">
        <v>43.664223</v>
      </c>
      <c r="G255" s="6">
        <v>55024600</v>
      </c>
      <c r="H255" s="3">
        <v>0.94775299999999996</v>
      </c>
    </row>
    <row r="256" spans="1:8">
      <c r="A256" s="5">
        <v>43171</v>
      </c>
      <c r="B256" s="2">
        <v>44.950001</v>
      </c>
      <c r="C256" s="2">
        <v>45.09</v>
      </c>
      <c r="D256" s="2">
        <v>43.450001</v>
      </c>
      <c r="E256" s="2">
        <v>43.459999000000003</v>
      </c>
      <c r="F256" s="2">
        <v>42.339286999999999</v>
      </c>
      <c r="G256" s="6">
        <v>77581000</v>
      </c>
      <c r="H256" s="3">
        <v>-1.2766230000000001</v>
      </c>
    </row>
    <row r="257" spans="1:8">
      <c r="A257" s="5">
        <v>43178</v>
      </c>
      <c r="B257" s="2">
        <v>43.459999000000003</v>
      </c>
      <c r="C257" s="2">
        <v>43.709999000000003</v>
      </c>
      <c r="D257" s="2">
        <v>42.290000999999997</v>
      </c>
      <c r="E257" s="2">
        <v>42.330002</v>
      </c>
      <c r="F257" s="2">
        <v>41.602463</v>
      </c>
      <c r="G257" s="6">
        <v>64743400</v>
      </c>
      <c r="H257" s="3">
        <v>-0.87613399999999997</v>
      </c>
    </row>
    <row r="258" spans="1:8">
      <c r="A258" s="5">
        <v>43185</v>
      </c>
      <c r="B258" s="2">
        <v>42.610000999999997</v>
      </c>
      <c r="C258" s="2">
        <v>43.919998</v>
      </c>
      <c r="D258" s="2">
        <v>42.25</v>
      </c>
      <c r="E258" s="2">
        <v>43.43</v>
      </c>
      <c r="F258" s="2">
        <v>42.683556000000003</v>
      </c>
      <c r="G258" s="6">
        <v>49631000</v>
      </c>
      <c r="H258" s="3">
        <v>0.76208500000000001</v>
      </c>
    </row>
    <row r="259" spans="1:8">
      <c r="A259" s="5">
        <v>43192</v>
      </c>
      <c r="B259" s="2">
        <v>43.439999</v>
      </c>
      <c r="C259" s="2">
        <v>44.610000999999997</v>
      </c>
      <c r="D259" s="2">
        <v>42.470001000000003</v>
      </c>
      <c r="E259" s="2">
        <v>43.919998</v>
      </c>
      <c r="F259" s="2">
        <v>43.165134000000002</v>
      </c>
      <c r="G259" s="6">
        <v>66458700</v>
      </c>
      <c r="H259" s="3">
        <v>0.32728299999999999</v>
      </c>
    </row>
    <row r="260" spans="1:8">
      <c r="A260" s="5">
        <v>43199</v>
      </c>
      <c r="B260" s="2">
        <v>44.029998999999997</v>
      </c>
      <c r="C260" s="2">
        <v>44.689999</v>
      </c>
      <c r="D260" s="2">
        <v>43.720001000000003</v>
      </c>
      <c r="E260" s="2">
        <v>44.509998000000003</v>
      </c>
      <c r="F260" s="2">
        <v>43.744990999999999</v>
      </c>
      <c r="G260" s="6">
        <v>49967800</v>
      </c>
      <c r="H260" s="3">
        <v>0.925234</v>
      </c>
    </row>
    <row r="261" spans="1:8">
      <c r="A261" s="5">
        <v>43206</v>
      </c>
      <c r="B261" s="2">
        <v>44.650002000000001</v>
      </c>
      <c r="C261" s="2">
        <v>45.029998999999997</v>
      </c>
      <c r="D261" s="2">
        <v>43.580002</v>
      </c>
      <c r="E261" s="2">
        <v>43.740001999999997</v>
      </c>
      <c r="F261" s="2">
        <v>42.988232000000004</v>
      </c>
      <c r="G261" s="6">
        <v>49858600</v>
      </c>
      <c r="H261" s="3">
        <v>-0.53839599999999999</v>
      </c>
    </row>
    <row r="262" spans="1:8">
      <c r="A262" s="5">
        <v>43213</v>
      </c>
      <c r="B262" s="2">
        <v>43.740001999999997</v>
      </c>
      <c r="C262" s="2">
        <v>44.099997999999999</v>
      </c>
      <c r="D262" s="2">
        <v>41.91</v>
      </c>
      <c r="E262" s="2">
        <v>43.310001</v>
      </c>
      <c r="F262" s="2">
        <v>42.565620000000003</v>
      </c>
      <c r="G262" s="6">
        <v>74516000</v>
      </c>
      <c r="H262" s="3">
        <v>-0.25677499999999998</v>
      </c>
    </row>
    <row r="263" spans="1:8">
      <c r="A263" s="5">
        <v>43220</v>
      </c>
      <c r="B263" s="2">
        <v>43.5</v>
      </c>
      <c r="C263" s="2">
        <v>43.689999</v>
      </c>
      <c r="D263" s="2">
        <v>42.970001000000003</v>
      </c>
      <c r="E263" s="2">
        <v>43.209999000000003</v>
      </c>
      <c r="F263" s="2">
        <v>42.467334999999999</v>
      </c>
      <c r="G263" s="6">
        <v>16037700</v>
      </c>
      <c r="H263" s="3">
        <v>-0.23777499999999999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workbookViewId="0">
      <selection activeCell="I7" sqref="I7"/>
    </sheetView>
  </sheetViews>
  <sheetFormatPr baseColWidth="10" defaultRowHeight="16"/>
  <cols>
    <col min="7" max="7" width="10.83203125" style="7"/>
    <col min="8" max="8" width="10.83203125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3" t="s">
        <v>1265</v>
      </c>
    </row>
    <row r="2" spans="1:8">
      <c r="A2" s="5">
        <v>41395</v>
      </c>
      <c r="B2" s="2">
        <v>42.150002000000001</v>
      </c>
      <c r="C2" s="2">
        <v>43.43</v>
      </c>
      <c r="D2" s="2">
        <v>39.990001999999997</v>
      </c>
      <c r="E2" s="2">
        <v>39.990001999999997</v>
      </c>
      <c r="F2" s="2">
        <v>33.584811999999999</v>
      </c>
      <c r="G2" s="6">
        <v>288223000</v>
      </c>
      <c r="H2" s="3" t="s">
        <v>1266</v>
      </c>
    </row>
    <row r="3" spans="1:8">
      <c r="A3" s="5">
        <v>41426</v>
      </c>
      <c r="B3" s="2">
        <v>39.950001</v>
      </c>
      <c r="C3" s="2">
        <v>41.73</v>
      </c>
      <c r="D3" s="2">
        <v>38.970001000000003</v>
      </c>
      <c r="E3" s="2">
        <v>40.110000999999997</v>
      </c>
      <c r="F3" s="2">
        <v>33.685603999999998</v>
      </c>
      <c r="G3" s="6">
        <v>305808000</v>
      </c>
      <c r="H3" s="3" t="s">
        <v>1266</v>
      </c>
    </row>
    <row r="4" spans="1:8">
      <c r="A4" s="5">
        <v>41456</v>
      </c>
      <c r="B4" s="2">
        <v>40.5</v>
      </c>
      <c r="C4" s="2">
        <v>41.25</v>
      </c>
      <c r="D4" s="2">
        <v>39.5</v>
      </c>
      <c r="E4" s="2">
        <v>40.080002</v>
      </c>
      <c r="F4" s="2">
        <v>33.893059000000001</v>
      </c>
      <c r="G4" s="6">
        <v>260921100</v>
      </c>
      <c r="H4" s="8">
        <v>-0.42607699999999998</v>
      </c>
    </row>
    <row r="5" spans="1:8">
      <c r="A5" s="5">
        <v>41487</v>
      </c>
      <c r="B5" s="2">
        <v>40.400002000000001</v>
      </c>
      <c r="C5" s="2">
        <v>40.75</v>
      </c>
      <c r="D5" s="2">
        <v>37.799999</v>
      </c>
      <c r="E5" s="2">
        <v>38.18</v>
      </c>
      <c r="F5" s="2">
        <v>32.286335000000001</v>
      </c>
      <c r="G5" s="6">
        <v>296801300</v>
      </c>
      <c r="H5" s="3">
        <v>-2.3433109999999999</v>
      </c>
    </row>
    <row r="6" spans="1:8">
      <c r="A6" s="5">
        <v>41518</v>
      </c>
      <c r="B6" s="2">
        <v>38.270000000000003</v>
      </c>
      <c r="C6" s="2">
        <v>39.669998</v>
      </c>
      <c r="D6" s="2">
        <v>37.75</v>
      </c>
      <c r="E6" s="2">
        <v>37.880001</v>
      </c>
      <c r="F6" s="2">
        <v>32.032665000000001</v>
      </c>
      <c r="G6" s="6">
        <v>300960000</v>
      </c>
      <c r="H6" s="3">
        <v>-1.5858030000000001</v>
      </c>
    </row>
    <row r="7" spans="1:8">
      <c r="A7" s="5">
        <v>41548</v>
      </c>
      <c r="B7" s="2">
        <v>38</v>
      </c>
      <c r="C7" s="2">
        <v>39.959999000000003</v>
      </c>
      <c r="D7" s="2">
        <v>36.830002</v>
      </c>
      <c r="E7" s="2">
        <v>39.57</v>
      </c>
      <c r="F7" s="2">
        <v>33.705139000000003</v>
      </c>
      <c r="G7" s="6">
        <v>378979000</v>
      </c>
      <c r="H7" s="3">
        <v>0.80493700000000001</v>
      </c>
    </row>
    <row r="8" spans="1:8">
      <c r="A8" s="5">
        <v>41579</v>
      </c>
      <c r="B8" s="2">
        <v>39.57</v>
      </c>
      <c r="C8" s="2">
        <v>40.880001</v>
      </c>
      <c r="D8" s="2">
        <v>39.220001000000003</v>
      </c>
      <c r="E8" s="2">
        <v>40.189999</v>
      </c>
      <c r="F8" s="2">
        <v>34.233246000000001</v>
      </c>
      <c r="G8" s="6">
        <v>267950200</v>
      </c>
      <c r="H8" s="3">
        <v>0.57631699999999997</v>
      </c>
    </row>
    <row r="9" spans="1:8">
      <c r="A9" s="5">
        <v>41609</v>
      </c>
      <c r="B9" s="2">
        <v>40.099997999999999</v>
      </c>
      <c r="C9" s="2">
        <v>41.389999000000003</v>
      </c>
      <c r="D9" s="2">
        <v>38.869999</v>
      </c>
      <c r="E9" s="2">
        <v>41.310001</v>
      </c>
      <c r="F9" s="2">
        <v>35.433745999999999</v>
      </c>
      <c r="G9" s="6">
        <v>301144500</v>
      </c>
      <c r="H9" s="3">
        <v>0.87803799999999999</v>
      </c>
    </row>
    <row r="10" spans="1:8">
      <c r="A10" s="5">
        <v>41640</v>
      </c>
      <c r="B10" s="2">
        <v>41.119999</v>
      </c>
      <c r="C10" s="2">
        <v>41.23</v>
      </c>
      <c r="D10" s="2">
        <v>37.720001000000003</v>
      </c>
      <c r="E10" s="2">
        <v>37.82</v>
      </c>
      <c r="F10" s="2">
        <v>32.440185999999997</v>
      </c>
      <c r="G10" s="6">
        <v>289400900</v>
      </c>
      <c r="H10" s="3">
        <v>-3.4049670000000001</v>
      </c>
    </row>
    <row r="11" spans="1:8">
      <c r="A11" s="5">
        <v>41671</v>
      </c>
      <c r="B11" s="2">
        <v>38.020000000000003</v>
      </c>
      <c r="C11" s="2">
        <v>39.020000000000003</v>
      </c>
      <c r="D11" s="2">
        <v>36.889999000000003</v>
      </c>
      <c r="E11" s="2">
        <v>38.200001</v>
      </c>
      <c r="F11" s="2">
        <v>32.766131999999999</v>
      </c>
      <c r="G11" s="6">
        <v>385231900</v>
      </c>
      <c r="H11" s="3">
        <v>-1.4134420000000001</v>
      </c>
    </row>
    <row r="12" spans="1:8">
      <c r="A12" s="5">
        <v>41699</v>
      </c>
      <c r="B12" s="2">
        <v>37.880001</v>
      </c>
      <c r="C12" s="2">
        <v>39.029998999999997</v>
      </c>
      <c r="D12" s="2">
        <v>37.849997999999999</v>
      </c>
      <c r="E12" s="2">
        <v>38.659999999999997</v>
      </c>
      <c r="F12" s="2">
        <v>33.160697999999996</v>
      </c>
      <c r="G12" s="6">
        <v>349073700</v>
      </c>
      <c r="H12" s="3">
        <v>-0.18035899999999999</v>
      </c>
    </row>
    <row r="13" spans="1:8">
      <c r="A13" s="5">
        <v>41730</v>
      </c>
      <c r="B13" s="2">
        <v>38.529998999999997</v>
      </c>
      <c r="C13" s="2">
        <v>41.279998999999997</v>
      </c>
      <c r="D13" s="2">
        <v>38.040000999999997</v>
      </c>
      <c r="E13" s="2">
        <v>40.790000999999997</v>
      </c>
      <c r="F13" s="2">
        <v>35.264923000000003</v>
      </c>
      <c r="G13" s="6">
        <v>382724700</v>
      </c>
      <c r="H13" s="3">
        <v>1.5886400000000001</v>
      </c>
    </row>
    <row r="14" spans="1:8">
      <c r="A14" s="5">
        <v>41760</v>
      </c>
      <c r="B14" s="2">
        <v>40.790000999999997</v>
      </c>
      <c r="C14" s="2">
        <v>41.220001000000003</v>
      </c>
      <c r="D14" s="2">
        <v>40.259998000000003</v>
      </c>
      <c r="E14" s="2">
        <v>40.909999999999997</v>
      </c>
      <c r="F14" s="2">
        <v>35.368668</v>
      </c>
      <c r="G14" s="6">
        <v>213626400</v>
      </c>
      <c r="H14" s="3">
        <v>0.40304000000000001</v>
      </c>
    </row>
    <row r="15" spans="1:8">
      <c r="A15" s="5">
        <v>41791</v>
      </c>
      <c r="B15" s="2">
        <v>40.75</v>
      </c>
      <c r="C15" s="2">
        <v>42.490001999999997</v>
      </c>
      <c r="D15" s="2">
        <v>40.150002000000001</v>
      </c>
      <c r="E15" s="2">
        <v>42.360000999999997</v>
      </c>
      <c r="F15" s="2">
        <v>36.622261000000002</v>
      </c>
      <c r="G15" s="6">
        <v>281955100</v>
      </c>
      <c r="H15" s="3">
        <v>1.186909</v>
      </c>
    </row>
    <row r="16" spans="1:8">
      <c r="A16" s="5">
        <v>41821</v>
      </c>
      <c r="B16" s="2">
        <v>42.389999000000003</v>
      </c>
      <c r="C16" s="2">
        <v>42.57</v>
      </c>
      <c r="D16" s="2">
        <v>39.25</v>
      </c>
      <c r="E16" s="2">
        <v>39.290000999999997</v>
      </c>
      <c r="F16" s="2">
        <v>34.223568</v>
      </c>
      <c r="G16" s="6">
        <v>282905200</v>
      </c>
      <c r="H16" s="3">
        <v>-2.7174830000000001</v>
      </c>
    </row>
    <row r="17" spans="1:8">
      <c r="A17" s="5">
        <v>41852</v>
      </c>
      <c r="B17" s="2">
        <v>39.130001</v>
      </c>
      <c r="C17" s="2">
        <v>41.75</v>
      </c>
      <c r="D17" s="2">
        <v>39.060001</v>
      </c>
      <c r="E17" s="2">
        <v>41.720001000000003</v>
      </c>
      <c r="F17" s="2">
        <v>36.340214000000003</v>
      </c>
      <c r="G17" s="6">
        <v>247865300</v>
      </c>
      <c r="H17" s="3">
        <v>0.99920500000000001</v>
      </c>
    </row>
    <row r="18" spans="1:8">
      <c r="A18" s="5">
        <v>41883</v>
      </c>
      <c r="B18" s="2">
        <v>41.52</v>
      </c>
      <c r="C18" s="2">
        <v>42.810001</v>
      </c>
      <c r="D18" s="2">
        <v>41.18</v>
      </c>
      <c r="E18" s="2">
        <v>42.66</v>
      </c>
      <c r="F18" s="2">
        <v>37.158999999999999</v>
      </c>
      <c r="G18" s="6">
        <v>314829200</v>
      </c>
      <c r="H18" s="3">
        <v>1.462126</v>
      </c>
    </row>
    <row r="19" spans="1:8">
      <c r="A19" s="5">
        <v>41913</v>
      </c>
      <c r="B19" s="2">
        <v>42.549999</v>
      </c>
      <c r="C19" s="2">
        <v>44.869999</v>
      </c>
      <c r="D19" s="2">
        <v>40.099997999999999</v>
      </c>
      <c r="E19" s="2">
        <v>41.880001</v>
      </c>
      <c r="F19" s="2">
        <v>36.745345999999998</v>
      </c>
      <c r="G19" s="6">
        <v>529864600</v>
      </c>
      <c r="H19" s="3">
        <v>-0.52124599999999999</v>
      </c>
    </row>
    <row r="20" spans="1:8">
      <c r="A20" s="5">
        <v>41944</v>
      </c>
      <c r="B20" s="2">
        <v>41.790000999999997</v>
      </c>
      <c r="C20" s="2">
        <v>45</v>
      </c>
      <c r="D20" s="2">
        <v>41.59</v>
      </c>
      <c r="E20" s="2">
        <v>44.830002</v>
      </c>
      <c r="F20" s="2">
        <v>39.333672</v>
      </c>
      <c r="G20" s="6">
        <v>254105000</v>
      </c>
      <c r="H20" s="3">
        <v>2.594687</v>
      </c>
    </row>
    <row r="21" spans="1:8">
      <c r="A21" s="5">
        <v>41974</v>
      </c>
      <c r="B21" s="2">
        <v>44.18</v>
      </c>
      <c r="C21" s="2">
        <v>44.77</v>
      </c>
      <c r="D21" s="2">
        <v>39.799999</v>
      </c>
      <c r="E21" s="2">
        <v>42.220001000000003</v>
      </c>
      <c r="F21" s="2">
        <v>37.299717000000001</v>
      </c>
      <c r="G21" s="6">
        <v>326860800</v>
      </c>
      <c r="H21" s="3">
        <v>-1.4244410000000001</v>
      </c>
    </row>
    <row r="22" spans="1:8">
      <c r="A22" s="5">
        <v>42005</v>
      </c>
      <c r="B22" s="2">
        <v>42.259998000000003</v>
      </c>
      <c r="C22" s="2">
        <v>43.830002</v>
      </c>
      <c r="D22" s="2">
        <v>41.110000999999997</v>
      </c>
      <c r="E22" s="2">
        <v>41.169998</v>
      </c>
      <c r="F22" s="2">
        <v>36.372078000000002</v>
      </c>
      <c r="G22" s="6">
        <v>291958500</v>
      </c>
      <c r="H22" s="3">
        <v>-1.8641859999999999</v>
      </c>
    </row>
    <row r="23" spans="1:8">
      <c r="A23" s="5">
        <v>42036</v>
      </c>
      <c r="B23" s="2">
        <v>41.209999000000003</v>
      </c>
      <c r="C23" s="2">
        <v>43.66</v>
      </c>
      <c r="D23" s="2">
        <v>40.900002000000001</v>
      </c>
      <c r="E23" s="2">
        <v>43.299999</v>
      </c>
      <c r="F23" s="2">
        <v>38.253852999999999</v>
      </c>
      <c r="G23" s="6">
        <v>291305600</v>
      </c>
      <c r="H23" s="3">
        <v>1.580619</v>
      </c>
    </row>
    <row r="24" spans="1:8">
      <c r="A24" s="5">
        <v>42064</v>
      </c>
      <c r="B24" s="2">
        <v>43.299999</v>
      </c>
      <c r="C24" s="2">
        <v>43.299999</v>
      </c>
      <c r="D24" s="2">
        <v>39.610000999999997</v>
      </c>
      <c r="E24" s="2">
        <v>40.549999</v>
      </c>
      <c r="F24" s="2">
        <v>35.824340999999997</v>
      </c>
      <c r="G24" s="6">
        <v>370436100</v>
      </c>
      <c r="H24" s="3">
        <v>-2.049715</v>
      </c>
    </row>
    <row r="25" spans="1:8">
      <c r="A25" s="5">
        <v>42095</v>
      </c>
      <c r="B25" s="2">
        <v>40.790000999999997</v>
      </c>
      <c r="C25" s="2">
        <v>41.610000999999997</v>
      </c>
      <c r="D25" s="2">
        <v>40.099997999999999</v>
      </c>
      <c r="E25" s="2">
        <v>40.560001</v>
      </c>
      <c r="F25" s="2">
        <v>36.130501000000002</v>
      </c>
      <c r="G25" s="6">
        <v>283894500</v>
      </c>
      <c r="H25" s="3">
        <v>-1.121218</v>
      </c>
    </row>
    <row r="26" spans="1:8">
      <c r="A26" s="5">
        <v>42125</v>
      </c>
      <c r="B26" s="2">
        <v>40.580002</v>
      </c>
      <c r="C26" s="2">
        <v>41.689999</v>
      </c>
      <c r="D26" s="2">
        <v>40.389999000000003</v>
      </c>
      <c r="E26" s="2">
        <v>40.959999000000003</v>
      </c>
      <c r="F26" s="2">
        <v>36.486815999999997</v>
      </c>
      <c r="G26" s="6">
        <v>229991400</v>
      </c>
      <c r="H26" s="3">
        <v>4.7745999999999997E-2</v>
      </c>
    </row>
    <row r="27" spans="1:8">
      <c r="A27" s="5">
        <v>42156</v>
      </c>
      <c r="B27" s="2">
        <v>41.360000999999997</v>
      </c>
      <c r="C27" s="2">
        <v>41.41</v>
      </c>
      <c r="D27" s="2">
        <v>39.119999</v>
      </c>
      <c r="E27" s="2">
        <v>39.229999999999997</v>
      </c>
      <c r="F27" s="2">
        <v>34.945751000000001</v>
      </c>
      <c r="G27" s="6">
        <v>288144900</v>
      </c>
      <c r="H27" s="3">
        <v>-1.905923</v>
      </c>
    </row>
    <row r="28" spans="1:8">
      <c r="A28" s="5">
        <v>42186</v>
      </c>
      <c r="B28" s="2">
        <v>39.380001</v>
      </c>
      <c r="C28" s="2">
        <v>41.599997999999999</v>
      </c>
      <c r="D28" s="2">
        <v>39.220001000000003</v>
      </c>
      <c r="E28" s="2">
        <v>41.080002</v>
      </c>
      <c r="F28" s="2">
        <v>36.895611000000002</v>
      </c>
      <c r="G28" s="6">
        <v>268100000</v>
      </c>
      <c r="H28" s="3">
        <v>0.78661999999999999</v>
      </c>
    </row>
    <row r="29" spans="1:8">
      <c r="A29" s="5">
        <v>42217</v>
      </c>
      <c r="B29" s="2">
        <v>40.849997999999999</v>
      </c>
      <c r="C29" s="2">
        <v>42.25</v>
      </c>
      <c r="D29" s="2">
        <v>36.560001</v>
      </c>
      <c r="E29" s="2">
        <v>39.32</v>
      </c>
      <c r="F29" s="2">
        <v>35.314883999999999</v>
      </c>
      <c r="G29" s="6">
        <v>342540600</v>
      </c>
      <c r="H29" s="3">
        <v>-1.5076099999999999</v>
      </c>
    </row>
    <row r="30" spans="1:8">
      <c r="A30" s="5">
        <v>42248</v>
      </c>
      <c r="B30" s="2">
        <v>38.669998</v>
      </c>
      <c r="C30" s="2">
        <v>40.229999999999997</v>
      </c>
      <c r="D30" s="2">
        <v>37.840000000000003</v>
      </c>
      <c r="E30" s="2">
        <v>40.119999</v>
      </c>
      <c r="F30" s="2">
        <v>36.033397999999998</v>
      </c>
      <c r="G30" s="6">
        <v>346513600</v>
      </c>
      <c r="H30" s="3">
        <v>-0.25687199999999999</v>
      </c>
    </row>
    <row r="31" spans="1:8">
      <c r="A31" s="5">
        <v>42278</v>
      </c>
      <c r="B31" s="2">
        <v>40.220001000000003</v>
      </c>
      <c r="C31" s="2">
        <v>43.849997999999999</v>
      </c>
      <c r="D31" s="2">
        <v>39.360000999999997</v>
      </c>
      <c r="E31" s="2">
        <v>42.349997999999999</v>
      </c>
      <c r="F31" s="2">
        <v>38.365783999999998</v>
      </c>
      <c r="G31" s="6">
        <v>366124500</v>
      </c>
      <c r="H31" s="3">
        <v>2.0270929999999998</v>
      </c>
    </row>
    <row r="32" spans="1:8">
      <c r="A32" s="5">
        <v>42309</v>
      </c>
      <c r="B32" s="2">
        <v>42.32</v>
      </c>
      <c r="C32" s="2">
        <v>43.599997999999999</v>
      </c>
      <c r="D32" s="2">
        <v>41.34</v>
      </c>
      <c r="E32" s="2">
        <v>42.619999</v>
      </c>
      <c r="F32" s="2">
        <v>38.610377999999997</v>
      </c>
      <c r="G32" s="6">
        <v>252003300</v>
      </c>
      <c r="H32" s="3">
        <v>0.84052700000000002</v>
      </c>
    </row>
    <row r="33" spans="1:8">
      <c r="A33" s="5">
        <v>42339</v>
      </c>
      <c r="B33" s="2">
        <v>42.73</v>
      </c>
      <c r="C33" s="2">
        <v>43.91</v>
      </c>
      <c r="D33" s="2">
        <v>41.970001000000003</v>
      </c>
      <c r="E33" s="2">
        <v>42.959999000000003</v>
      </c>
      <c r="F33" s="2">
        <v>39.216866000000003</v>
      </c>
      <c r="G33" s="6">
        <v>286519600</v>
      </c>
      <c r="H33" s="3">
        <v>0.40341100000000002</v>
      </c>
    </row>
    <row r="34" spans="1:8">
      <c r="A34" s="5">
        <v>42370</v>
      </c>
      <c r="B34" s="2">
        <v>42.34</v>
      </c>
      <c r="C34" s="2">
        <v>43.259998000000003</v>
      </c>
      <c r="D34" s="2">
        <v>40.75</v>
      </c>
      <c r="E34" s="2">
        <v>42.919998</v>
      </c>
      <c r="F34" s="2">
        <v>39.180343999999998</v>
      </c>
      <c r="G34" s="6">
        <v>317817500</v>
      </c>
      <c r="H34" s="3">
        <v>9.9642999999999995E-2</v>
      </c>
    </row>
    <row r="35" spans="1:8">
      <c r="A35" s="5">
        <v>42401</v>
      </c>
      <c r="B35" s="2">
        <v>42.599997999999999</v>
      </c>
      <c r="C35" s="2">
        <v>44.18</v>
      </c>
      <c r="D35" s="2">
        <v>41.900002000000001</v>
      </c>
      <c r="E35" s="2">
        <v>43.130001</v>
      </c>
      <c r="F35" s="2">
        <v>39.372059</v>
      </c>
      <c r="G35" s="6">
        <v>303790200</v>
      </c>
      <c r="H35" s="3">
        <v>0.23597699999999999</v>
      </c>
    </row>
    <row r="36" spans="1:8">
      <c r="A36" s="5">
        <v>42430</v>
      </c>
      <c r="B36" s="2">
        <v>43.380001</v>
      </c>
      <c r="C36" s="2">
        <v>46.880001</v>
      </c>
      <c r="D36" s="2">
        <v>43.169998</v>
      </c>
      <c r="E36" s="2">
        <v>46.389999000000003</v>
      </c>
      <c r="F36" s="2">
        <v>42.348002999999999</v>
      </c>
      <c r="G36" s="6">
        <v>347092900</v>
      </c>
      <c r="H36" s="3">
        <v>3.3912909999999998</v>
      </c>
    </row>
    <row r="37" spans="1:8">
      <c r="A37" s="5">
        <v>42461</v>
      </c>
      <c r="B37" s="2">
        <v>46.139999000000003</v>
      </c>
      <c r="C37" s="2">
        <v>47.130001</v>
      </c>
      <c r="D37" s="2">
        <v>42.869999</v>
      </c>
      <c r="E37" s="2">
        <v>44.799999</v>
      </c>
      <c r="F37" s="2">
        <v>41.215480999999997</v>
      </c>
      <c r="G37" s="6">
        <v>317184500</v>
      </c>
      <c r="H37" s="3">
        <v>-5.7813000000000003E-2</v>
      </c>
    </row>
    <row r="38" spans="1:8">
      <c r="A38" s="5">
        <v>42491</v>
      </c>
      <c r="B38" s="2">
        <v>44.57</v>
      </c>
      <c r="C38" s="2">
        <v>45.900002000000001</v>
      </c>
      <c r="D38" s="2">
        <v>43.939999</v>
      </c>
      <c r="E38" s="2">
        <v>44.599997999999999</v>
      </c>
      <c r="F38" s="2">
        <v>41.031478999999997</v>
      </c>
      <c r="G38" s="6">
        <v>230202600</v>
      </c>
      <c r="H38" s="3">
        <v>-0.29803800000000003</v>
      </c>
    </row>
    <row r="39" spans="1:8">
      <c r="A39" s="5">
        <v>42522</v>
      </c>
      <c r="B39" s="2">
        <v>44.599997999999999</v>
      </c>
      <c r="C39" s="2">
        <v>46.009998000000003</v>
      </c>
      <c r="D39" s="2">
        <v>43.32</v>
      </c>
      <c r="E39" s="2">
        <v>45.330002</v>
      </c>
      <c r="F39" s="2">
        <v>41.703074999999998</v>
      </c>
      <c r="G39" s="6">
        <v>265480000</v>
      </c>
      <c r="H39" s="3">
        <v>0.99018799999999996</v>
      </c>
    </row>
    <row r="40" spans="1:8">
      <c r="A40" s="5">
        <v>42552</v>
      </c>
      <c r="B40" s="2">
        <v>45.330002</v>
      </c>
      <c r="C40" s="2">
        <v>45.939999</v>
      </c>
      <c r="D40" s="2">
        <v>43.099997999999999</v>
      </c>
      <c r="E40" s="2">
        <v>43.630001</v>
      </c>
      <c r="F40" s="2">
        <v>40.446907000000003</v>
      </c>
      <c r="G40" s="6">
        <v>235930600</v>
      </c>
      <c r="H40" s="3">
        <v>-1.0565469999999999</v>
      </c>
    </row>
    <row r="41" spans="1:8">
      <c r="A41" s="5">
        <v>42583</v>
      </c>
      <c r="B41" s="2">
        <v>43.689999</v>
      </c>
      <c r="C41" s="2">
        <v>44.330002</v>
      </c>
      <c r="D41" s="2">
        <v>43.080002</v>
      </c>
      <c r="E41" s="2">
        <v>43.43</v>
      </c>
      <c r="F41" s="2">
        <v>40.261496999999999</v>
      </c>
      <c r="G41" s="6">
        <v>234401800</v>
      </c>
      <c r="H41" s="3">
        <v>-0.52351000000000003</v>
      </c>
    </row>
    <row r="42" spans="1:8">
      <c r="A42" s="5">
        <v>42614</v>
      </c>
      <c r="B42" s="2">
        <v>43.209999000000003</v>
      </c>
      <c r="C42" s="2">
        <v>43.830002</v>
      </c>
      <c r="D42" s="2">
        <v>41.849997999999999</v>
      </c>
      <c r="E42" s="2">
        <v>42.32</v>
      </c>
      <c r="F42" s="2">
        <v>39.232478999999998</v>
      </c>
      <c r="G42" s="6">
        <v>250926400</v>
      </c>
      <c r="H42" s="3">
        <v>-1.044308</v>
      </c>
    </row>
    <row r="43" spans="1:8">
      <c r="A43" s="5">
        <v>42644</v>
      </c>
      <c r="B43" s="2">
        <v>42.310001</v>
      </c>
      <c r="C43" s="2">
        <v>43.029998999999997</v>
      </c>
      <c r="D43" s="2">
        <v>41.400002000000001</v>
      </c>
      <c r="E43" s="2">
        <v>42.400002000000001</v>
      </c>
      <c r="F43" s="2">
        <v>39.627777000000002</v>
      </c>
      <c r="G43" s="6">
        <v>264781200</v>
      </c>
      <c r="H43" s="3">
        <v>-0.29510900000000001</v>
      </c>
    </row>
    <row r="44" spans="1:8">
      <c r="A44" s="5">
        <v>42675</v>
      </c>
      <c r="B44" s="2">
        <v>42.400002000000001</v>
      </c>
      <c r="C44" s="2">
        <v>42.98</v>
      </c>
      <c r="D44" s="2">
        <v>40.349997999999999</v>
      </c>
      <c r="E44" s="2">
        <v>40.349997999999999</v>
      </c>
      <c r="F44" s="2">
        <v>37.711807</v>
      </c>
      <c r="G44" s="6">
        <v>316484200</v>
      </c>
      <c r="H44" s="3">
        <v>-2.076673</v>
      </c>
    </row>
    <row r="45" spans="1:8">
      <c r="A45" s="5">
        <v>42705</v>
      </c>
      <c r="B45" s="2">
        <v>40.310001</v>
      </c>
      <c r="C45" s="2">
        <v>42.220001000000003</v>
      </c>
      <c r="D45" s="2">
        <v>39.880001</v>
      </c>
      <c r="E45" s="2">
        <v>42</v>
      </c>
      <c r="F45" s="2">
        <v>39.585793000000002</v>
      </c>
      <c r="G45" s="6">
        <v>324399500</v>
      </c>
      <c r="H45" s="3">
        <v>0.68267699999999998</v>
      </c>
    </row>
    <row r="46" spans="1:8">
      <c r="A46" s="5">
        <v>42736</v>
      </c>
      <c r="B46" s="2">
        <v>41.5</v>
      </c>
      <c r="C46" s="2">
        <v>42.25</v>
      </c>
      <c r="D46" s="2">
        <v>40.689999</v>
      </c>
      <c r="E46" s="2">
        <v>41.57</v>
      </c>
      <c r="F46" s="2">
        <v>39.180508000000003</v>
      </c>
      <c r="G46" s="6">
        <v>240307600</v>
      </c>
      <c r="H46" s="3">
        <v>-8.1001000000000004E-2</v>
      </c>
    </row>
    <row r="47" spans="1:8">
      <c r="A47" s="5">
        <v>42767</v>
      </c>
      <c r="B47" s="2">
        <v>41.52</v>
      </c>
      <c r="C47" s="2">
        <v>42.150002000000001</v>
      </c>
      <c r="D47" s="2">
        <v>40.220001000000003</v>
      </c>
      <c r="E47" s="2">
        <v>41.959999000000003</v>
      </c>
      <c r="F47" s="2">
        <v>39.548084000000003</v>
      </c>
      <c r="G47" s="6">
        <v>333969400</v>
      </c>
      <c r="H47" s="3">
        <v>8.1723000000000004E-2</v>
      </c>
    </row>
    <row r="48" spans="1:8">
      <c r="A48" s="5">
        <v>42795</v>
      </c>
      <c r="B48" s="2">
        <v>42.009998000000003</v>
      </c>
      <c r="C48" s="2">
        <v>42.700001</v>
      </c>
      <c r="D48" s="2">
        <v>41.740001999999997</v>
      </c>
      <c r="E48" s="2">
        <v>42.439999</v>
      </c>
      <c r="F48" s="2">
        <v>40.000487999999997</v>
      </c>
      <c r="G48" s="6">
        <v>339185400</v>
      </c>
      <c r="H48" s="3">
        <v>0.46749299999999999</v>
      </c>
    </row>
    <row r="49" spans="1:8">
      <c r="A49" s="5">
        <v>42826</v>
      </c>
      <c r="B49" s="2">
        <v>42.580002</v>
      </c>
      <c r="C49" s="2">
        <v>43.790000999999997</v>
      </c>
      <c r="D49" s="2">
        <v>42.27</v>
      </c>
      <c r="E49" s="2">
        <v>43.150002000000001</v>
      </c>
      <c r="F49" s="2">
        <v>41.028644999999997</v>
      </c>
      <c r="G49" s="6">
        <v>232326500</v>
      </c>
      <c r="H49" s="3">
        <v>0.80263499999999999</v>
      </c>
    </row>
    <row r="50" spans="1:8">
      <c r="A50" s="5">
        <v>42856</v>
      </c>
      <c r="B50" s="2">
        <v>43.150002000000001</v>
      </c>
      <c r="C50" s="2">
        <v>45.700001</v>
      </c>
      <c r="D50" s="2">
        <v>43.099997999999999</v>
      </c>
      <c r="E50" s="2">
        <v>45.470001000000003</v>
      </c>
      <c r="F50" s="2">
        <v>43.234589</v>
      </c>
      <c r="G50" s="6">
        <v>250453800</v>
      </c>
      <c r="H50" s="3">
        <v>2.5954329999999999</v>
      </c>
    </row>
    <row r="51" spans="1:8">
      <c r="A51" s="5">
        <v>42887</v>
      </c>
      <c r="B51" s="2">
        <v>45.450001</v>
      </c>
      <c r="C51" s="2">
        <v>46.060001</v>
      </c>
      <c r="D51" s="2">
        <v>44.650002000000001</v>
      </c>
      <c r="E51" s="2">
        <v>44.849997999999999</v>
      </c>
      <c r="F51" s="2">
        <v>42.645072999999996</v>
      </c>
      <c r="G51" s="6">
        <v>241386100</v>
      </c>
      <c r="H51" s="3">
        <v>0.49451699999999998</v>
      </c>
    </row>
    <row r="52" spans="1:8">
      <c r="A52" s="5">
        <v>42917</v>
      </c>
      <c r="B52" s="2">
        <v>45.110000999999997</v>
      </c>
      <c r="C52" s="2">
        <v>46.43</v>
      </c>
      <c r="D52" s="2">
        <v>44.150002000000001</v>
      </c>
      <c r="E52" s="2">
        <v>45.84</v>
      </c>
      <c r="F52" s="2">
        <v>43.945095000000002</v>
      </c>
      <c r="G52" s="6">
        <v>195369200</v>
      </c>
      <c r="H52" s="3">
        <v>1.1734579999999999</v>
      </c>
    </row>
    <row r="53" spans="1:8">
      <c r="A53" s="5">
        <v>42948</v>
      </c>
      <c r="B53" s="2">
        <v>45.970001000000003</v>
      </c>
      <c r="C53" s="2">
        <v>46.34</v>
      </c>
      <c r="D53" s="2">
        <v>45.25</v>
      </c>
      <c r="E53" s="2">
        <v>45.549999</v>
      </c>
      <c r="F53" s="2">
        <v>43.667079999999999</v>
      </c>
      <c r="G53" s="6">
        <v>208603500</v>
      </c>
      <c r="H53" s="3">
        <v>0.51145499999999999</v>
      </c>
    </row>
    <row r="54" spans="1:8">
      <c r="A54" s="5">
        <v>42979</v>
      </c>
      <c r="B54" s="2">
        <v>45.639999000000003</v>
      </c>
      <c r="C54" s="2">
        <v>46.98</v>
      </c>
      <c r="D54" s="2">
        <v>44.380001</v>
      </c>
      <c r="E54" s="2">
        <v>45.009998000000003</v>
      </c>
      <c r="F54" s="2">
        <v>43.149405999999999</v>
      </c>
      <c r="G54" s="6">
        <v>197449400</v>
      </c>
      <c r="H54" s="3">
        <v>-0.14724300000000001</v>
      </c>
    </row>
    <row r="55" spans="1:8">
      <c r="A55" s="5">
        <v>43009</v>
      </c>
      <c r="B55" s="2">
        <v>45.049999</v>
      </c>
      <c r="C55" s="2">
        <v>46.790000999999997</v>
      </c>
      <c r="D55" s="2">
        <v>44.75</v>
      </c>
      <c r="E55" s="2">
        <v>45.98</v>
      </c>
      <c r="F55" s="2">
        <v>44.430045999999997</v>
      </c>
      <c r="G55" s="6">
        <v>192361800</v>
      </c>
      <c r="H55" s="3">
        <v>1.2025870000000001</v>
      </c>
    </row>
    <row r="56" spans="1:8">
      <c r="A56" s="5">
        <v>43040</v>
      </c>
      <c r="B56" s="2">
        <v>45.75</v>
      </c>
      <c r="C56" s="2">
        <v>47.48</v>
      </c>
      <c r="D56" s="2">
        <v>45.029998999999997</v>
      </c>
      <c r="E56" s="2">
        <v>45.77</v>
      </c>
      <c r="F56" s="2">
        <v>44.227119000000002</v>
      </c>
      <c r="G56" s="6">
        <v>217681900</v>
      </c>
      <c r="H56" s="3">
        <v>0.60909599999999997</v>
      </c>
    </row>
    <row r="57" spans="1:8">
      <c r="A57" s="5">
        <v>43070</v>
      </c>
      <c r="B57" s="2">
        <v>45.799999</v>
      </c>
      <c r="C57" s="2">
        <v>46.48</v>
      </c>
      <c r="D57" s="2">
        <v>44.919998</v>
      </c>
      <c r="E57" s="2">
        <v>45.880001</v>
      </c>
      <c r="F57" s="2">
        <v>44.696888000000001</v>
      </c>
      <c r="G57" s="6">
        <v>207945400</v>
      </c>
      <c r="H57" s="3">
        <v>0.56186199999999997</v>
      </c>
    </row>
    <row r="58" spans="1:8">
      <c r="A58" s="5">
        <v>43101</v>
      </c>
      <c r="B58" s="2">
        <v>45.91</v>
      </c>
      <c r="C58" s="2">
        <v>48.619999</v>
      </c>
      <c r="D58" s="2">
        <v>45.34</v>
      </c>
      <c r="E58" s="2">
        <v>47.59</v>
      </c>
      <c r="F58" s="2">
        <v>46.362788999999999</v>
      </c>
      <c r="G58" s="6">
        <v>256362300</v>
      </c>
      <c r="H58" s="3">
        <v>2.2702680000000002</v>
      </c>
    </row>
    <row r="59" spans="1:8">
      <c r="A59" s="5">
        <v>43132</v>
      </c>
      <c r="B59" s="2">
        <v>47.41</v>
      </c>
      <c r="C59" s="2">
        <v>47.73</v>
      </c>
      <c r="D59" s="2">
        <v>42.189999</v>
      </c>
      <c r="E59" s="2">
        <v>43.220001000000003</v>
      </c>
      <c r="F59" s="2">
        <v>42.10548</v>
      </c>
      <c r="G59" s="6">
        <v>292809500</v>
      </c>
      <c r="H59" s="3">
        <v>-3.0748609999999998</v>
      </c>
    </row>
    <row r="60" spans="1:8">
      <c r="A60" s="5">
        <v>43160</v>
      </c>
      <c r="B60" s="2">
        <v>43.099997999999999</v>
      </c>
      <c r="C60" s="2">
        <v>45.09</v>
      </c>
      <c r="D60" s="2">
        <v>42.25</v>
      </c>
      <c r="E60" s="2">
        <v>43.43</v>
      </c>
      <c r="F60" s="2">
        <v>42.310062000000002</v>
      </c>
      <c r="G60" s="6">
        <v>278776900</v>
      </c>
      <c r="H60" s="3">
        <v>-0.93362299999999998</v>
      </c>
    </row>
    <row r="61" spans="1:8">
      <c r="A61" s="5">
        <v>43191</v>
      </c>
      <c r="B61" s="2">
        <v>43.439999</v>
      </c>
      <c r="C61" s="2">
        <v>45.029998999999997</v>
      </c>
      <c r="D61" s="2">
        <v>41.91</v>
      </c>
      <c r="E61" s="2">
        <v>43.209999000000003</v>
      </c>
      <c r="F61" s="2">
        <v>42.467334999999999</v>
      </c>
      <c r="G61" s="6">
        <v>256838800</v>
      </c>
      <c r="H61" s="3">
        <v>-3.884E-2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6"/>
  <sheetViews>
    <sheetView topLeftCell="A4" workbookViewId="0">
      <selection activeCell="I4" sqref="I4"/>
    </sheetView>
  </sheetViews>
  <sheetFormatPr baseColWidth="10" defaultRowHeight="16"/>
  <cols>
    <col min="10" max="10" width="10.83203125" style="9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1263</v>
      </c>
      <c r="I1" s="3" t="s">
        <v>1264</v>
      </c>
      <c r="J1" s="9" t="s">
        <v>1265</v>
      </c>
      <c r="L1" s="13" t="s">
        <v>1272</v>
      </c>
      <c r="M1" s="13"/>
      <c r="N1" s="13"/>
    </row>
    <row r="2" spans="1:14">
      <c r="A2" s="5">
        <v>42492</v>
      </c>
      <c r="B2" s="2">
        <v>44.57</v>
      </c>
      <c r="C2" s="2">
        <v>45.189999</v>
      </c>
      <c r="D2" s="2">
        <v>44.57</v>
      </c>
      <c r="E2" s="2">
        <v>44.98</v>
      </c>
      <c r="F2" s="2">
        <v>41.381068999999997</v>
      </c>
      <c r="G2" s="3">
        <v>12577500</v>
      </c>
      <c r="J2" s="9" t="s">
        <v>1266</v>
      </c>
      <c r="K2" t="s">
        <v>1273</v>
      </c>
      <c r="L2">
        <f>_xlfn.VAR.S(E2:E504)</f>
        <v>3.1466625568043538</v>
      </c>
    </row>
    <row r="3" spans="1:14">
      <c r="A3" s="5">
        <v>42493</v>
      </c>
      <c r="B3" s="2">
        <v>44.869999</v>
      </c>
      <c r="C3" s="2">
        <v>45.07</v>
      </c>
      <c r="D3" s="2">
        <v>44.650002000000001</v>
      </c>
      <c r="E3" s="2">
        <v>44.84</v>
      </c>
      <c r="F3" s="2">
        <v>41.252274</v>
      </c>
      <c r="G3" s="3">
        <v>10420500</v>
      </c>
      <c r="H3" s="1">
        <f>E3-E2</f>
        <v>-0.13999999999999346</v>
      </c>
      <c r="J3" s="9" t="s">
        <v>1266</v>
      </c>
      <c r="K3" t="s">
        <v>1274</v>
      </c>
      <c r="L3">
        <f>SUMSQ(H3:H504)/(2*502)</f>
        <v>5.8363109184656238E-2</v>
      </c>
    </row>
    <row r="4" spans="1:14">
      <c r="A4" s="5">
        <v>42494</v>
      </c>
      <c r="B4" s="2">
        <v>44.720001000000003</v>
      </c>
      <c r="C4" s="2">
        <v>45.110000999999997</v>
      </c>
      <c r="D4" s="2">
        <v>44.509998000000003</v>
      </c>
      <c r="E4" s="2">
        <v>44.98</v>
      </c>
      <c r="F4" s="2">
        <v>41.381068999999997</v>
      </c>
      <c r="G4" s="3">
        <v>9350500</v>
      </c>
      <c r="H4" s="1">
        <f t="shared" ref="H4:H67" si="0">E4-E3</f>
        <v>0.13999999999999346</v>
      </c>
      <c r="I4" s="1">
        <f>H4-H3</f>
        <v>0.27999999999998693</v>
      </c>
      <c r="J4" s="9">
        <v>0.27985199999999999</v>
      </c>
      <c r="K4" t="s">
        <v>1275</v>
      </c>
      <c r="L4">
        <f>L3/L2</f>
        <v>1.8547622482891168E-2</v>
      </c>
    </row>
    <row r="5" spans="1:14">
      <c r="A5" s="5">
        <v>42495</v>
      </c>
      <c r="B5" s="2">
        <v>44.93</v>
      </c>
      <c r="C5" s="2">
        <v>45.490001999999997</v>
      </c>
      <c r="D5" s="2">
        <v>44.869999</v>
      </c>
      <c r="E5" s="2">
        <v>45.060001</v>
      </c>
      <c r="F5" s="2">
        <v>41.454681000000001</v>
      </c>
      <c r="G5" s="3">
        <v>8801100</v>
      </c>
      <c r="H5" s="1">
        <f t="shared" si="0"/>
        <v>8.0001000000002875E-2</v>
      </c>
      <c r="I5" s="1">
        <f t="shared" ref="I5:I68" si="1">H5-H4</f>
        <v>-5.9998999999990588E-2</v>
      </c>
      <c r="J5" s="9">
        <v>0.21613599999999999</v>
      </c>
      <c r="K5" t="s">
        <v>1276</v>
      </c>
      <c r="L5">
        <f>1+_xlfn.NORM.S.INV(0.05)/SQRT(503+0.5*(1+_xlfn.NORM.S.INV(0.05)^2))</f>
        <v>0.9267943022650913</v>
      </c>
    </row>
    <row r="6" spans="1:14">
      <c r="A6" s="5">
        <v>42496</v>
      </c>
      <c r="B6" s="2">
        <v>45.060001</v>
      </c>
      <c r="C6" s="2">
        <v>45.41</v>
      </c>
      <c r="D6" s="2">
        <v>44.919998</v>
      </c>
      <c r="E6" s="2">
        <v>45.32</v>
      </c>
      <c r="F6" s="2">
        <v>41.693871000000001</v>
      </c>
      <c r="G6" s="3">
        <v>8564000</v>
      </c>
      <c r="H6" s="1">
        <f t="shared" si="0"/>
        <v>0.25999900000000054</v>
      </c>
      <c r="I6" s="1">
        <f t="shared" si="1"/>
        <v>0.17999799999999766</v>
      </c>
      <c r="J6" s="9">
        <v>0.393229</v>
      </c>
    </row>
    <row r="7" spans="1:14">
      <c r="A7" s="5">
        <v>42499</v>
      </c>
      <c r="B7" s="2">
        <v>45.32</v>
      </c>
      <c r="C7" s="2">
        <v>45.5</v>
      </c>
      <c r="D7" s="2">
        <v>45.169998</v>
      </c>
      <c r="E7" s="2">
        <v>45.240001999999997</v>
      </c>
      <c r="F7" s="2">
        <v>41.620274000000002</v>
      </c>
      <c r="G7" s="3">
        <v>8110600</v>
      </c>
      <c r="H7" s="1">
        <f t="shared" si="0"/>
        <v>-7.9998000000003344E-2</v>
      </c>
      <c r="I7" s="1">
        <f t="shared" si="1"/>
        <v>-0.33999700000000388</v>
      </c>
      <c r="J7" s="9">
        <v>4.8069000000000001E-2</v>
      </c>
    </row>
    <row r="8" spans="1:14">
      <c r="A8" s="5">
        <v>42500</v>
      </c>
      <c r="B8" s="2">
        <v>45.439999</v>
      </c>
      <c r="C8" s="2">
        <v>45.84</v>
      </c>
      <c r="D8" s="2">
        <v>45.419998</v>
      </c>
      <c r="E8" s="2">
        <v>45.75</v>
      </c>
      <c r="F8" s="2">
        <v>42.089469999999999</v>
      </c>
      <c r="G8" s="3">
        <v>8931400</v>
      </c>
      <c r="H8" s="1">
        <f t="shared" si="0"/>
        <v>0.50999800000000306</v>
      </c>
      <c r="I8" s="1">
        <f t="shared" si="1"/>
        <v>0.5899960000000064</v>
      </c>
      <c r="J8" s="9">
        <v>0.63730399999999998</v>
      </c>
      <c r="L8">
        <f>_xlfn.NORM.S.INV(0.95)</f>
        <v>1.6448536269514715</v>
      </c>
    </row>
    <row r="9" spans="1:14">
      <c r="A9" s="5">
        <v>42501</v>
      </c>
      <c r="B9" s="2">
        <v>45.73</v>
      </c>
      <c r="C9" s="2">
        <v>45.880001</v>
      </c>
      <c r="D9" s="2">
        <v>45.450001</v>
      </c>
      <c r="E9" s="2">
        <v>45.459999000000003</v>
      </c>
      <c r="F9" s="2">
        <v>41.822665999999998</v>
      </c>
      <c r="G9" s="3">
        <v>8833100</v>
      </c>
      <c r="H9" s="1">
        <f t="shared" si="0"/>
        <v>-0.29000099999999662</v>
      </c>
      <c r="I9" s="1">
        <f t="shared" si="1"/>
        <v>-0.79999899999999968</v>
      </c>
      <c r="J9" s="9">
        <v>-0.17097200000000001</v>
      </c>
    </row>
    <row r="10" spans="1:14">
      <c r="A10" s="5">
        <v>42502</v>
      </c>
      <c r="B10" s="2">
        <v>45.549999</v>
      </c>
      <c r="C10" s="2">
        <v>45.900002000000001</v>
      </c>
      <c r="D10" s="2">
        <v>45.490001999999997</v>
      </c>
      <c r="E10" s="2">
        <v>45.830002</v>
      </c>
      <c r="F10" s="2">
        <v>42.163066999999998</v>
      </c>
      <c r="G10" s="3">
        <v>10463400</v>
      </c>
      <c r="H10" s="1">
        <f t="shared" si="0"/>
        <v>0.37000299999999697</v>
      </c>
      <c r="I10" s="1">
        <f t="shared" si="1"/>
        <v>0.6600039999999936</v>
      </c>
      <c r="J10" s="9">
        <v>0.49106499999999997</v>
      </c>
    </row>
    <row r="11" spans="1:14">
      <c r="A11" s="5">
        <v>42503</v>
      </c>
      <c r="B11" s="2">
        <v>45.75</v>
      </c>
      <c r="C11" s="2">
        <v>45.830002</v>
      </c>
      <c r="D11" s="2">
        <v>45.23</v>
      </c>
      <c r="E11" s="2">
        <v>45.349997999999999</v>
      </c>
      <c r="F11" s="2">
        <v>41.721469999999997</v>
      </c>
      <c r="G11" s="3">
        <v>10341200</v>
      </c>
      <c r="H11" s="1">
        <f t="shared" si="0"/>
        <v>-0.48000400000000099</v>
      </c>
      <c r="I11" s="1">
        <f t="shared" si="1"/>
        <v>-0.85000699999999796</v>
      </c>
      <c r="J11" s="9">
        <v>-0.36535299999999998</v>
      </c>
    </row>
    <row r="12" spans="1:14">
      <c r="A12" s="5">
        <v>42506</v>
      </c>
      <c r="B12" s="2">
        <v>45.16</v>
      </c>
      <c r="C12" s="2">
        <v>45.73</v>
      </c>
      <c r="D12" s="2">
        <v>45.139999000000003</v>
      </c>
      <c r="E12" s="2">
        <v>45.619999</v>
      </c>
      <c r="F12" s="2">
        <v>41.969872000000002</v>
      </c>
      <c r="G12" s="3">
        <v>9413600</v>
      </c>
      <c r="H12" s="1">
        <f t="shared" si="0"/>
        <v>0.2700010000000006</v>
      </c>
      <c r="I12" s="1">
        <f t="shared" si="1"/>
        <v>0.75000500000000159</v>
      </c>
      <c r="J12" s="9">
        <v>0.38916499999999998</v>
      </c>
    </row>
    <row r="13" spans="1:14">
      <c r="A13" s="5">
        <v>42507</v>
      </c>
      <c r="B13" s="2">
        <v>45.450001</v>
      </c>
      <c r="C13" s="2">
        <v>45.560001</v>
      </c>
      <c r="D13" s="2">
        <v>44.709999000000003</v>
      </c>
      <c r="E13" s="2">
        <v>44.75</v>
      </c>
      <c r="F13" s="2">
        <v>41.169483</v>
      </c>
      <c r="G13" s="3">
        <v>17457000</v>
      </c>
      <c r="H13" s="1">
        <f t="shared" si="0"/>
        <v>-0.86999899999999997</v>
      </c>
      <c r="I13" s="1">
        <f t="shared" si="1"/>
        <v>-1.1400000000000006</v>
      </c>
      <c r="J13" s="9">
        <v>-0.75594700000000004</v>
      </c>
    </row>
    <row r="14" spans="1:14">
      <c r="A14" s="5">
        <v>42508</v>
      </c>
      <c r="B14" s="2">
        <v>44.560001</v>
      </c>
      <c r="C14" s="2">
        <v>44.830002</v>
      </c>
      <c r="D14" s="2">
        <v>44.23</v>
      </c>
      <c r="E14" s="2">
        <v>44.48</v>
      </c>
      <c r="F14" s="2">
        <v>40.921078000000001</v>
      </c>
      <c r="G14" s="3">
        <v>12524300</v>
      </c>
      <c r="H14" s="1">
        <f t="shared" si="0"/>
        <v>-0.27000000000000313</v>
      </c>
      <c r="I14" s="1">
        <f t="shared" si="1"/>
        <v>0.59999899999999684</v>
      </c>
      <c r="J14" s="9">
        <v>-0.146453</v>
      </c>
    </row>
    <row r="15" spans="1:14">
      <c r="A15" s="5">
        <v>42509</v>
      </c>
      <c r="B15" s="2">
        <v>44.25</v>
      </c>
      <c r="C15" s="2">
        <v>44.389999000000003</v>
      </c>
      <c r="D15" s="2">
        <v>44.040000999999997</v>
      </c>
      <c r="E15" s="2">
        <v>44.32</v>
      </c>
      <c r="F15" s="2">
        <v>40.773887999999999</v>
      </c>
      <c r="G15" s="3">
        <v>10659500</v>
      </c>
      <c r="H15" s="1">
        <f t="shared" si="0"/>
        <v>-0.15999999999999659</v>
      </c>
      <c r="I15" s="1">
        <f t="shared" si="1"/>
        <v>0.11000000000000654</v>
      </c>
      <c r="J15" s="9">
        <v>-3.4731999999999999E-2</v>
      </c>
    </row>
    <row r="16" spans="1:14">
      <c r="A16" s="5">
        <v>42510</v>
      </c>
      <c r="B16" s="2">
        <v>44.509998000000003</v>
      </c>
      <c r="C16" s="2">
        <v>44.540000999999997</v>
      </c>
      <c r="D16" s="2">
        <v>43.939999</v>
      </c>
      <c r="E16" s="2">
        <v>43.950001</v>
      </c>
      <c r="F16" s="2">
        <v>40.433483000000003</v>
      </c>
      <c r="G16" s="3">
        <v>12914100</v>
      </c>
      <c r="H16" s="1">
        <f t="shared" si="0"/>
        <v>-0.36999899999999997</v>
      </c>
      <c r="I16" s="1">
        <f t="shared" si="1"/>
        <v>-0.20999900000000338</v>
      </c>
      <c r="J16" s="9">
        <v>-0.24443599999999999</v>
      </c>
    </row>
    <row r="17" spans="1:10">
      <c r="A17" s="5">
        <v>42513</v>
      </c>
      <c r="B17" s="2">
        <v>44.07</v>
      </c>
      <c r="C17" s="2">
        <v>44.16</v>
      </c>
      <c r="D17" s="2">
        <v>43.939999</v>
      </c>
      <c r="E17" s="2">
        <v>43.970001000000003</v>
      </c>
      <c r="F17" s="2">
        <v>40.451892999999998</v>
      </c>
      <c r="G17" s="3">
        <v>13547600</v>
      </c>
      <c r="H17" s="1">
        <f t="shared" si="0"/>
        <v>2.0000000000003126E-2</v>
      </c>
      <c r="I17" s="1">
        <f t="shared" si="1"/>
        <v>0.38999900000000309</v>
      </c>
      <c r="J17" s="9">
        <v>0.148534</v>
      </c>
    </row>
    <row r="18" spans="1:10">
      <c r="A18" s="5">
        <v>42514</v>
      </c>
      <c r="B18" s="2">
        <v>44.099997999999999</v>
      </c>
      <c r="C18" s="2">
        <v>44.419998</v>
      </c>
      <c r="D18" s="2">
        <v>44</v>
      </c>
      <c r="E18" s="2">
        <v>44.369999</v>
      </c>
      <c r="F18" s="2">
        <v>40.819889000000003</v>
      </c>
      <c r="G18" s="3">
        <v>12634200</v>
      </c>
      <c r="H18" s="1">
        <f t="shared" si="0"/>
        <v>0.39999799999999652</v>
      </c>
      <c r="I18" s="1">
        <f t="shared" si="1"/>
        <v>0.3799979999999934</v>
      </c>
      <c r="J18" s="9">
        <v>0.52648899999999998</v>
      </c>
    </row>
    <row r="19" spans="1:10">
      <c r="A19" s="5">
        <v>42515</v>
      </c>
      <c r="B19" s="2">
        <v>44.509998000000003</v>
      </c>
      <c r="C19" s="2">
        <v>44.630001</v>
      </c>
      <c r="D19" s="2">
        <v>44.25</v>
      </c>
      <c r="E19" s="2">
        <v>44.380001</v>
      </c>
      <c r="F19" s="2">
        <v>40.829079</v>
      </c>
      <c r="G19" s="3">
        <v>9218100</v>
      </c>
      <c r="H19" s="1">
        <f t="shared" si="0"/>
        <v>1.0002000000000066E-2</v>
      </c>
      <c r="I19" s="1">
        <f t="shared" si="1"/>
        <v>-0.38999599999999646</v>
      </c>
      <c r="J19" s="9">
        <v>0.12963</v>
      </c>
    </row>
    <row r="20" spans="1:10">
      <c r="A20" s="5">
        <v>42516</v>
      </c>
      <c r="B20" s="2">
        <v>44.529998999999997</v>
      </c>
      <c r="C20" s="2">
        <v>44.77</v>
      </c>
      <c r="D20" s="2">
        <v>44.439999</v>
      </c>
      <c r="E20" s="2">
        <v>44.689999</v>
      </c>
      <c r="F20" s="2">
        <v>41.114277000000001</v>
      </c>
      <c r="G20" s="3">
        <v>8611800</v>
      </c>
      <c r="H20" s="1">
        <f t="shared" si="0"/>
        <v>0.30999800000000022</v>
      </c>
      <c r="I20" s="1">
        <f t="shared" si="1"/>
        <v>0.29999600000000015</v>
      </c>
      <c r="J20" s="9">
        <v>0.42782500000000001</v>
      </c>
    </row>
    <row r="21" spans="1:10">
      <c r="A21" s="5">
        <v>42517</v>
      </c>
      <c r="B21" s="2">
        <v>44.709999000000003</v>
      </c>
      <c r="C21" s="2">
        <v>44.959999000000003</v>
      </c>
      <c r="D21" s="2">
        <v>44.650002000000001</v>
      </c>
      <c r="E21" s="2">
        <v>44.779998999999997</v>
      </c>
      <c r="F21" s="2">
        <v>41.197074999999998</v>
      </c>
      <c r="G21" s="3">
        <v>7893900</v>
      </c>
      <c r="H21" s="1">
        <f t="shared" si="0"/>
        <v>8.9999999999996305E-2</v>
      </c>
      <c r="I21" s="1">
        <f t="shared" si="1"/>
        <v>-0.21999800000000391</v>
      </c>
      <c r="J21" s="9">
        <v>0.20222200000000001</v>
      </c>
    </row>
    <row r="22" spans="1:10">
      <c r="A22" s="5">
        <v>42521</v>
      </c>
      <c r="B22" s="2">
        <v>44.98</v>
      </c>
      <c r="C22" s="2">
        <v>44.98</v>
      </c>
      <c r="D22" s="2">
        <v>44.259998000000003</v>
      </c>
      <c r="E22" s="2">
        <v>44.599997999999999</v>
      </c>
      <c r="F22" s="2">
        <v>41.031478999999997</v>
      </c>
      <c r="G22" s="3">
        <v>18935200</v>
      </c>
      <c r="H22" s="1">
        <f t="shared" si="0"/>
        <v>-0.18000099999999719</v>
      </c>
      <c r="I22" s="1">
        <f t="shared" si="1"/>
        <v>-0.2700009999999935</v>
      </c>
      <c r="J22" s="9">
        <v>-7.0505999999999999E-2</v>
      </c>
    </row>
    <row r="23" spans="1:10">
      <c r="A23" s="5">
        <v>42522</v>
      </c>
      <c r="B23" s="2">
        <v>44.599997999999999</v>
      </c>
      <c r="C23" s="2">
        <v>44.779998999999997</v>
      </c>
      <c r="D23" s="2">
        <v>44.490001999999997</v>
      </c>
      <c r="E23" s="2">
        <v>44.700001</v>
      </c>
      <c r="F23" s="2">
        <v>41.123482000000003</v>
      </c>
      <c r="G23" s="3">
        <v>8916000</v>
      </c>
      <c r="H23" s="1">
        <f t="shared" si="0"/>
        <v>0.10000300000000095</v>
      </c>
      <c r="I23" s="1">
        <f t="shared" si="1"/>
        <v>0.28000399999999814</v>
      </c>
      <c r="J23" s="9">
        <v>0.21024899999999999</v>
      </c>
    </row>
    <row r="24" spans="1:10">
      <c r="A24" s="5">
        <v>42523</v>
      </c>
      <c r="B24" s="2">
        <v>44.700001</v>
      </c>
      <c r="C24" s="2">
        <v>44.720001000000003</v>
      </c>
      <c r="D24" s="2">
        <v>44.5</v>
      </c>
      <c r="E24" s="2">
        <v>44.720001000000003</v>
      </c>
      <c r="F24" s="2">
        <v>41.141883999999997</v>
      </c>
      <c r="G24" s="3">
        <v>6681300</v>
      </c>
      <c r="H24" s="1">
        <f t="shared" si="0"/>
        <v>2.0000000000003126E-2</v>
      </c>
      <c r="I24" s="1">
        <f t="shared" si="1"/>
        <v>-8.0002999999997826E-2</v>
      </c>
      <c r="J24" s="9">
        <v>0.127417</v>
      </c>
    </row>
    <row r="25" spans="1:10">
      <c r="A25" s="5">
        <v>42524</v>
      </c>
      <c r="B25" s="2">
        <v>44.75</v>
      </c>
      <c r="C25" s="2">
        <v>45.049999</v>
      </c>
      <c r="D25" s="2">
        <v>44.68</v>
      </c>
      <c r="E25" s="2">
        <v>45.040000999999997</v>
      </c>
      <c r="F25" s="2">
        <v>41.436272000000002</v>
      </c>
      <c r="G25" s="3">
        <v>13434900</v>
      </c>
      <c r="H25" s="1">
        <f t="shared" si="0"/>
        <v>0.31999999999999318</v>
      </c>
      <c r="I25" s="1">
        <f t="shared" si="1"/>
        <v>0.29999999999999005</v>
      </c>
      <c r="J25" s="9">
        <v>0.42564400000000002</v>
      </c>
    </row>
    <row r="26" spans="1:10">
      <c r="A26" s="5">
        <v>42527</v>
      </c>
      <c r="B26" s="2">
        <v>45.09</v>
      </c>
      <c r="C26" s="2">
        <v>45.48</v>
      </c>
      <c r="D26" s="2">
        <v>45.080002</v>
      </c>
      <c r="E26" s="2">
        <v>45.369999</v>
      </c>
      <c r="F26" s="2">
        <v>41.739868000000001</v>
      </c>
      <c r="G26" s="3">
        <v>10310600</v>
      </c>
      <c r="H26" s="1">
        <f t="shared" si="0"/>
        <v>0.32999800000000334</v>
      </c>
      <c r="I26" s="1">
        <f t="shared" si="1"/>
        <v>9.9980000000101654E-3</v>
      </c>
      <c r="J26" s="9">
        <v>0.43006499999999998</v>
      </c>
    </row>
    <row r="27" spans="1:10">
      <c r="A27" s="5">
        <v>42528</v>
      </c>
      <c r="B27" s="2">
        <v>45.349997999999999</v>
      </c>
      <c r="C27" s="2">
        <v>45.48</v>
      </c>
      <c r="D27" s="2">
        <v>45.200001</v>
      </c>
      <c r="E27" s="2">
        <v>45.32</v>
      </c>
      <c r="F27" s="2">
        <v>41.693871000000001</v>
      </c>
      <c r="G27" s="3">
        <v>9812600</v>
      </c>
      <c r="H27" s="1">
        <f t="shared" si="0"/>
        <v>-4.9998999999999683E-2</v>
      </c>
      <c r="I27" s="1">
        <f t="shared" si="1"/>
        <v>-0.37999700000000303</v>
      </c>
      <c r="J27" s="9">
        <v>4.4434000000000001E-2</v>
      </c>
    </row>
    <row r="28" spans="1:10">
      <c r="A28" s="5">
        <v>42529</v>
      </c>
      <c r="B28" s="2">
        <v>45.240001999999997</v>
      </c>
      <c r="C28" s="2">
        <v>45.66</v>
      </c>
      <c r="D28" s="2">
        <v>45.189999</v>
      </c>
      <c r="E28" s="2">
        <v>45.549999</v>
      </c>
      <c r="F28" s="2">
        <v>41.905472000000003</v>
      </c>
      <c r="G28" s="3">
        <v>7915400</v>
      </c>
      <c r="H28" s="1">
        <f t="shared" si="0"/>
        <v>0.2299989999999994</v>
      </c>
      <c r="I28" s="1">
        <f t="shared" si="1"/>
        <v>0.27999799999999908</v>
      </c>
      <c r="J28" s="9">
        <v>0.32371800000000001</v>
      </c>
    </row>
    <row r="29" spans="1:10">
      <c r="A29" s="5">
        <v>42530</v>
      </c>
      <c r="B29" s="2">
        <v>45.330002</v>
      </c>
      <c r="C29" s="2">
        <v>45.799999</v>
      </c>
      <c r="D29" s="2">
        <v>45.310001</v>
      </c>
      <c r="E29" s="2">
        <v>45.759998000000003</v>
      </c>
      <c r="F29" s="2">
        <v>42.098663000000002</v>
      </c>
      <c r="G29" s="3">
        <v>8042900</v>
      </c>
      <c r="H29" s="1">
        <f t="shared" si="0"/>
        <v>0.20999900000000338</v>
      </c>
      <c r="I29" s="1">
        <f t="shared" si="1"/>
        <v>-1.9999999999996021E-2</v>
      </c>
      <c r="J29" s="9">
        <v>0.29944100000000001</v>
      </c>
    </row>
    <row r="30" spans="1:10">
      <c r="A30" s="5">
        <v>42531</v>
      </c>
      <c r="B30" s="2">
        <v>45.619999</v>
      </c>
      <c r="C30" s="2">
        <v>46.009998000000003</v>
      </c>
      <c r="D30" s="2">
        <v>45.560001</v>
      </c>
      <c r="E30" s="2">
        <v>45.990001999999997</v>
      </c>
      <c r="F30" s="2">
        <v>42.310265000000001</v>
      </c>
      <c r="G30" s="3">
        <v>12357000</v>
      </c>
      <c r="H30" s="1">
        <f t="shared" si="0"/>
        <v>0.23000399999999388</v>
      </c>
      <c r="I30" s="1">
        <f t="shared" si="1"/>
        <v>2.0004999999990503E-2</v>
      </c>
      <c r="J30" s="9">
        <v>0.31547900000000001</v>
      </c>
    </row>
    <row r="31" spans="1:10">
      <c r="A31" s="5">
        <v>42534</v>
      </c>
      <c r="B31" s="2">
        <v>45.48</v>
      </c>
      <c r="C31" s="2">
        <v>45.669998</v>
      </c>
      <c r="D31" s="2">
        <v>45.09</v>
      </c>
      <c r="E31" s="2">
        <v>45.119999</v>
      </c>
      <c r="F31" s="2">
        <v>41.828201</v>
      </c>
      <c r="G31" s="3">
        <v>10613500</v>
      </c>
      <c r="H31" s="1">
        <f t="shared" si="0"/>
        <v>-0.87000299999999697</v>
      </c>
      <c r="I31" s="1">
        <f t="shared" si="1"/>
        <v>-1.1000069999999909</v>
      </c>
      <c r="J31" s="9">
        <v>-0.78869999999999996</v>
      </c>
    </row>
    <row r="32" spans="1:10">
      <c r="A32" s="5">
        <v>42535</v>
      </c>
      <c r="B32" s="2">
        <v>44.849997999999999</v>
      </c>
      <c r="C32" s="2">
        <v>45.130001</v>
      </c>
      <c r="D32" s="2">
        <v>44.439999</v>
      </c>
      <c r="E32" s="2">
        <v>45.040000999999997</v>
      </c>
      <c r="F32" s="2">
        <v>41.754035999999999</v>
      </c>
      <c r="G32" s="3">
        <v>11298200</v>
      </c>
      <c r="H32" s="1">
        <f t="shared" si="0"/>
        <v>-7.9998000000003344E-2</v>
      </c>
      <c r="I32" s="1">
        <f t="shared" si="1"/>
        <v>0.79000499999999363</v>
      </c>
      <c r="J32" s="9">
        <v>1.1218000000000001E-2</v>
      </c>
    </row>
    <row r="33" spans="1:10">
      <c r="A33" s="5">
        <v>42536</v>
      </c>
      <c r="B33" s="2">
        <v>45.119999</v>
      </c>
      <c r="C33" s="2">
        <v>45.34</v>
      </c>
      <c r="D33" s="2">
        <v>44.880001</v>
      </c>
      <c r="E33" s="2">
        <v>45.009998000000003</v>
      </c>
      <c r="F33" s="2">
        <v>41.726230999999999</v>
      </c>
      <c r="G33" s="3">
        <v>8360400</v>
      </c>
      <c r="H33" s="1">
        <f t="shared" si="0"/>
        <v>-3.0002999999993563E-2</v>
      </c>
      <c r="I33" s="1">
        <f t="shared" si="1"/>
        <v>4.9995000000009782E-2</v>
      </c>
      <c r="J33" s="9">
        <v>6.0921999999999997E-2</v>
      </c>
    </row>
    <row r="34" spans="1:10">
      <c r="A34" s="5">
        <v>42537</v>
      </c>
      <c r="B34" s="2">
        <v>44.869999</v>
      </c>
      <c r="C34" s="2">
        <v>45.34</v>
      </c>
      <c r="D34" s="2">
        <v>44.720001000000003</v>
      </c>
      <c r="E34" s="2">
        <v>45.310001</v>
      </c>
      <c r="F34" s="2">
        <v>42.004337</v>
      </c>
      <c r="G34" s="3">
        <v>11305400</v>
      </c>
      <c r="H34" s="1">
        <f t="shared" si="0"/>
        <v>0.30000299999999669</v>
      </c>
      <c r="I34" s="1">
        <f t="shared" si="1"/>
        <v>0.33000599999999025</v>
      </c>
      <c r="J34" s="9">
        <v>0.39000400000000002</v>
      </c>
    </row>
    <row r="35" spans="1:10">
      <c r="A35" s="5">
        <v>42538</v>
      </c>
      <c r="B35" s="2">
        <v>45.169998</v>
      </c>
      <c r="C35" s="2">
        <v>45.220001000000003</v>
      </c>
      <c r="D35" s="2">
        <v>44.380001</v>
      </c>
      <c r="E35" s="2">
        <v>44.790000999999997</v>
      </c>
      <c r="F35" s="2">
        <v>41.522274000000003</v>
      </c>
      <c r="G35" s="3">
        <v>20805400</v>
      </c>
      <c r="H35" s="1">
        <f t="shared" si="0"/>
        <v>-0.52000000000000313</v>
      </c>
      <c r="I35" s="1">
        <f t="shared" si="1"/>
        <v>-0.82000299999999982</v>
      </c>
      <c r="J35" s="9">
        <v>-0.43512200000000001</v>
      </c>
    </row>
    <row r="36" spans="1:10">
      <c r="A36" s="5">
        <v>42541</v>
      </c>
      <c r="B36" s="2">
        <v>45.09</v>
      </c>
      <c r="C36" s="2">
        <v>45.310001</v>
      </c>
      <c r="D36" s="2">
        <v>44.959999000000003</v>
      </c>
      <c r="E36" s="2">
        <v>44.98</v>
      </c>
      <c r="F36" s="2">
        <v>41.698405999999999</v>
      </c>
      <c r="G36" s="3">
        <v>10712400</v>
      </c>
      <c r="H36" s="1">
        <f t="shared" si="0"/>
        <v>0.18999900000000025</v>
      </c>
      <c r="I36" s="1">
        <f t="shared" si="1"/>
        <v>0.70999900000000338</v>
      </c>
      <c r="J36" s="9">
        <v>0.28027999999999997</v>
      </c>
    </row>
    <row r="37" spans="1:10">
      <c r="A37" s="5">
        <v>42542</v>
      </c>
      <c r="B37" s="2">
        <v>45.16</v>
      </c>
      <c r="C37" s="2">
        <v>45.279998999999997</v>
      </c>
      <c r="D37" s="2">
        <v>45</v>
      </c>
      <c r="E37" s="2">
        <v>45.130001</v>
      </c>
      <c r="F37" s="2">
        <v>41.837466999999997</v>
      </c>
      <c r="G37" s="3">
        <v>7919400</v>
      </c>
      <c r="H37" s="1">
        <f t="shared" si="0"/>
        <v>0.15000100000000316</v>
      </c>
      <c r="I37" s="1">
        <f t="shared" si="1"/>
        <v>-3.9997999999997091E-2</v>
      </c>
      <c r="J37" s="9">
        <v>0.23655899999999999</v>
      </c>
    </row>
    <row r="38" spans="1:10">
      <c r="A38" s="5">
        <v>42543</v>
      </c>
      <c r="B38" s="2">
        <v>45.25</v>
      </c>
      <c r="C38" s="2">
        <v>45.330002</v>
      </c>
      <c r="D38" s="2">
        <v>44.810001</v>
      </c>
      <c r="E38" s="2">
        <v>44.860000999999997</v>
      </c>
      <c r="F38" s="2">
        <v>41.587173</v>
      </c>
      <c r="G38" s="3">
        <v>10738900</v>
      </c>
      <c r="H38" s="1">
        <f t="shared" si="0"/>
        <v>-0.27000000000000313</v>
      </c>
      <c r="I38" s="1">
        <f t="shared" si="1"/>
        <v>-0.42000100000000629</v>
      </c>
      <c r="J38" s="9">
        <v>-0.186607</v>
      </c>
    </row>
    <row r="39" spans="1:10">
      <c r="A39" s="5">
        <v>42544</v>
      </c>
      <c r="B39" s="2">
        <v>45.029998999999997</v>
      </c>
      <c r="C39" s="2">
        <v>45.169998</v>
      </c>
      <c r="D39" s="2">
        <v>44.84</v>
      </c>
      <c r="E39" s="2">
        <v>45.080002</v>
      </c>
      <c r="F39" s="2">
        <v>41.791111000000001</v>
      </c>
      <c r="G39" s="3">
        <v>9655300</v>
      </c>
      <c r="H39" s="1">
        <f t="shared" si="0"/>
        <v>0.22000100000000344</v>
      </c>
      <c r="I39" s="1">
        <f t="shared" si="1"/>
        <v>0.49000100000000657</v>
      </c>
      <c r="J39" s="9">
        <v>0.30562699999999998</v>
      </c>
    </row>
    <row r="40" spans="1:10">
      <c r="A40" s="5">
        <v>42545</v>
      </c>
      <c r="B40" s="2">
        <v>44.200001</v>
      </c>
      <c r="C40" s="2">
        <v>44.560001</v>
      </c>
      <c r="D40" s="2">
        <v>43.82</v>
      </c>
      <c r="E40" s="2">
        <v>43.93</v>
      </c>
      <c r="F40" s="2">
        <v>40.725025000000002</v>
      </c>
      <c r="G40" s="3">
        <v>26003700</v>
      </c>
      <c r="H40" s="1">
        <f t="shared" si="0"/>
        <v>-1.1500020000000006</v>
      </c>
      <c r="I40" s="1">
        <f t="shared" si="1"/>
        <v>-1.3700030000000041</v>
      </c>
      <c r="J40" s="9">
        <v>-1.068422</v>
      </c>
    </row>
    <row r="41" spans="1:10">
      <c r="A41" s="5">
        <v>42548</v>
      </c>
      <c r="B41" s="2">
        <v>43.669998</v>
      </c>
      <c r="C41" s="2">
        <v>43.889999000000003</v>
      </c>
      <c r="D41" s="2">
        <v>43.32</v>
      </c>
      <c r="E41" s="2">
        <v>43.779998999999997</v>
      </c>
      <c r="F41" s="2">
        <v>40.58596</v>
      </c>
      <c r="G41" s="3">
        <v>15779500</v>
      </c>
      <c r="H41" s="1">
        <f t="shared" si="0"/>
        <v>-0.15000100000000316</v>
      </c>
      <c r="I41" s="1">
        <f t="shared" si="1"/>
        <v>1.0000009999999975</v>
      </c>
      <c r="J41" s="9">
        <v>-5.4940000000000003E-2</v>
      </c>
    </row>
    <row r="42" spans="1:10">
      <c r="A42" s="5">
        <v>42549</v>
      </c>
      <c r="B42" s="2">
        <v>44.060001</v>
      </c>
      <c r="C42" s="2">
        <v>44.189999</v>
      </c>
      <c r="D42" s="2">
        <v>43.669998</v>
      </c>
      <c r="E42" s="2">
        <v>44.18</v>
      </c>
      <c r="F42" s="2">
        <v>40.956775999999998</v>
      </c>
      <c r="G42" s="3">
        <v>16509800</v>
      </c>
      <c r="H42" s="1">
        <f t="shared" si="0"/>
        <v>0.40000100000000316</v>
      </c>
      <c r="I42" s="1">
        <f t="shared" si="1"/>
        <v>0.55000200000000632</v>
      </c>
      <c r="J42" s="9">
        <v>0.49561500000000003</v>
      </c>
    </row>
    <row r="43" spans="1:10">
      <c r="A43" s="5">
        <v>42550</v>
      </c>
      <c r="B43" s="2">
        <v>44.389999000000003</v>
      </c>
      <c r="C43" s="2">
        <v>44.709999000000003</v>
      </c>
      <c r="D43" s="2">
        <v>44.240001999999997</v>
      </c>
      <c r="E43" s="2">
        <v>44.439999</v>
      </c>
      <c r="F43" s="2">
        <v>41.197806999999997</v>
      </c>
      <c r="G43" s="3">
        <v>12250900</v>
      </c>
      <c r="H43" s="1">
        <f t="shared" si="0"/>
        <v>0.25999900000000054</v>
      </c>
      <c r="I43" s="1">
        <f t="shared" si="1"/>
        <v>-0.14000200000000262</v>
      </c>
      <c r="J43" s="9">
        <v>0.34914400000000001</v>
      </c>
    </row>
    <row r="44" spans="1:10">
      <c r="A44" s="5">
        <v>42551</v>
      </c>
      <c r="B44" s="2">
        <v>44.52</v>
      </c>
      <c r="C44" s="2">
        <v>45.330002</v>
      </c>
      <c r="D44" s="2">
        <v>44.490001999999997</v>
      </c>
      <c r="E44" s="2">
        <v>45.330002</v>
      </c>
      <c r="F44" s="2">
        <v>42.022880999999998</v>
      </c>
      <c r="G44" s="3">
        <v>16056500</v>
      </c>
      <c r="H44" s="1">
        <f t="shared" si="0"/>
        <v>0.8900030000000001</v>
      </c>
      <c r="I44" s="1">
        <f t="shared" si="1"/>
        <v>0.63000399999999956</v>
      </c>
      <c r="J44" s="9">
        <v>0.97454600000000002</v>
      </c>
    </row>
    <row r="45" spans="1:10">
      <c r="A45" s="5">
        <v>42552</v>
      </c>
      <c r="B45" s="2">
        <v>45.330002</v>
      </c>
      <c r="C45" s="2">
        <v>45.41</v>
      </c>
      <c r="D45" s="2">
        <v>45.07</v>
      </c>
      <c r="E45" s="2">
        <v>45.119999</v>
      </c>
      <c r="F45" s="2">
        <v>41.828201</v>
      </c>
      <c r="G45" s="3">
        <v>11799700</v>
      </c>
      <c r="H45" s="1">
        <f t="shared" si="0"/>
        <v>-0.21000300000000038</v>
      </c>
      <c r="I45" s="1">
        <f t="shared" si="1"/>
        <v>-1.1000060000000005</v>
      </c>
      <c r="J45" s="9">
        <v>-0.138039</v>
      </c>
    </row>
    <row r="46" spans="1:10">
      <c r="A46" s="5">
        <v>42556</v>
      </c>
      <c r="B46" s="2">
        <v>45.16</v>
      </c>
      <c r="C46" s="2">
        <v>45.669998</v>
      </c>
      <c r="D46" s="2">
        <v>45.150002000000001</v>
      </c>
      <c r="E46" s="2">
        <v>45.43</v>
      </c>
      <c r="F46" s="2">
        <v>42.115585000000003</v>
      </c>
      <c r="G46" s="3">
        <v>12339100</v>
      </c>
      <c r="H46" s="1">
        <f t="shared" si="0"/>
        <v>0.31000099999999975</v>
      </c>
      <c r="I46" s="1">
        <f t="shared" si="1"/>
        <v>0.52000400000000013</v>
      </c>
      <c r="J46" s="9">
        <v>0.383579</v>
      </c>
    </row>
    <row r="47" spans="1:10">
      <c r="A47" s="5">
        <v>42557</v>
      </c>
      <c r="B47" s="2">
        <v>45.5</v>
      </c>
      <c r="C47" s="2">
        <v>45.549999</v>
      </c>
      <c r="D47" s="2">
        <v>44.919998</v>
      </c>
      <c r="E47" s="2">
        <v>45.27</v>
      </c>
      <c r="F47" s="2">
        <v>41.967258000000001</v>
      </c>
      <c r="G47" s="3">
        <v>10902600</v>
      </c>
      <c r="H47" s="1">
        <f t="shared" si="0"/>
        <v>-0.15999999999999659</v>
      </c>
      <c r="I47" s="1">
        <f t="shared" si="1"/>
        <v>-0.47000099999999634</v>
      </c>
      <c r="J47" s="9">
        <v>-9.1463000000000003E-2</v>
      </c>
    </row>
    <row r="48" spans="1:10">
      <c r="A48" s="5">
        <v>42558</v>
      </c>
      <c r="B48" s="2">
        <v>45.419998</v>
      </c>
      <c r="C48" s="2">
        <v>45.52</v>
      </c>
      <c r="D48" s="2">
        <v>44.970001000000003</v>
      </c>
      <c r="E48" s="2">
        <v>45.09</v>
      </c>
      <c r="F48" s="2">
        <v>41.800387999999998</v>
      </c>
      <c r="G48" s="3">
        <v>9734300</v>
      </c>
      <c r="H48" s="1">
        <f t="shared" si="0"/>
        <v>-0.17999999999999972</v>
      </c>
      <c r="I48" s="1">
        <f t="shared" si="1"/>
        <v>-2.0000000000003126E-2</v>
      </c>
      <c r="J48" s="9">
        <v>-0.110444</v>
      </c>
    </row>
    <row r="49" spans="1:10">
      <c r="A49" s="5">
        <v>42559</v>
      </c>
      <c r="B49" s="2">
        <v>45.299999</v>
      </c>
      <c r="C49" s="2">
        <v>45.52</v>
      </c>
      <c r="D49" s="2">
        <v>45.07</v>
      </c>
      <c r="E49" s="2">
        <v>45.380001</v>
      </c>
      <c r="F49" s="2">
        <v>42.069237000000001</v>
      </c>
      <c r="G49" s="3">
        <v>11127100</v>
      </c>
      <c r="H49" s="1">
        <f t="shared" si="0"/>
        <v>0.29000099999999662</v>
      </c>
      <c r="I49" s="1">
        <f t="shared" si="1"/>
        <v>0.47000099999999634</v>
      </c>
      <c r="J49" s="9">
        <v>0.360819</v>
      </c>
    </row>
    <row r="50" spans="1:10">
      <c r="A50" s="5">
        <v>42562</v>
      </c>
      <c r="B50" s="2">
        <v>45.349997999999999</v>
      </c>
      <c r="C50" s="2">
        <v>45.77</v>
      </c>
      <c r="D50" s="2">
        <v>45.110000999999997</v>
      </c>
      <c r="E50" s="2">
        <v>45.57</v>
      </c>
      <c r="F50" s="2">
        <v>42.245365</v>
      </c>
      <c r="G50" s="3">
        <v>10937800</v>
      </c>
      <c r="H50" s="1">
        <f t="shared" si="0"/>
        <v>0.18999900000000025</v>
      </c>
      <c r="I50" s="1">
        <f t="shared" si="1"/>
        <v>-0.10000199999999637</v>
      </c>
      <c r="J50" s="9">
        <v>0.25606600000000002</v>
      </c>
    </row>
    <row r="51" spans="1:10">
      <c r="A51" s="5">
        <v>42563</v>
      </c>
      <c r="B51" s="2">
        <v>45.639999000000003</v>
      </c>
      <c r="C51" s="2">
        <v>45.709999000000003</v>
      </c>
      <c r="D51" s="2">
        <v>45.18</v>
      </c>
      <c r="E51" s="2">
        <v>45.580002</v>
      </c>
      <c r="F51" s="2">
        <v>42.254646000000001</v>
      </c>
      <c r="G51" s="3">
        <v>9739000</v>
      </c>
      <c r="H51" s="1">
        <f t="shared" si="0"/>
        <v>1.0002000000000066E-2</v>
      </c>
      <c r="I51" s="1">
        <f t="shared" si="1"/>
        <v>-0.17999700000000018</v>
      </c>
      <c r="J51" s="9">
        <v>7.2654999999999997E-2</v>
      </c>
    </row>
    <row r="52" spans="1:10">
      <c r="A52" s="5">
        <v>42564</v>
      </c>
      <c r="B52" s="2">
        <v>45.610000999999997</v>
      </c>
      <c r="C52" s="2">
        <v>45.759998000000003</v>
      </c>
      <c r="D52" s="2">
        <v>45.43</v>
      </c>
      <c r="E52" s="2">
        <v>45.740001999999997</v>
      </c>
      <c r="F52" s="2">
        <v>42.402965999999999</v>
      </c>
      <c r="G52" s="3">
        <v>8028400</v>
      </c>
      <c r="H52" s="1">
        <f t="shared" si="0"/>
        <v>0.15999999999999659</v>
      </c>
      <c r="I52" s="1">
        <f t="shared" si="1"/>
        <v>0.14999799999999652</v>
      </c>
      <c r="J52" s="9">
        <v>0.221579</v>
      </c>
    </row>
    <row r="53" spans="1:10">
      <c r="A53" s="5">
        <v>42565</v>
      </c>
      <c r="B53" s="2">
        <v>45.73</v>
      </c>
      <c r="C53" s="2">
        <v>45.939999</v>
      </c>
      <c r="D53" s="2">
        <v>45.580002</v>
      </c>
      <c r="E53" s="2">
        <v>45.689999</v>
      </c>
      <c r="F53" s="2">
        <v>42.356613000000003</v>
      </c>
      <c r="G53" s="3">
        <v>7621200</v>
      </c>
      <c r="H53" s="1">
        <f t="shared" si="0"/>
        <v>-5.0002999999996689E-2</v>
      </c>
      <c r="I53" s="1">
        <f t="shared" si="1"/>
        <v>-0.21000299999999328</v>
      </c>
      <c r="J53" s="9">
        <v>8.6020000000000003E-3</v>
      </c>
    </row>
    <row r="54" spans="1:10">
      <c r="A54" s="5">
        <v>42566</v>
      </c>
      <c r="B54" s="2">
        <v>45.880001</v>
      </c>
      <c r="C54" s="2">
        <v>45.900002000000001</v>
      </c>
      <c r="D54" s="2">
        <v>45.439999</v>
      </c>
      <c r="E54" s="2">
        <v>45.630001</v>
      </c>
      <c r="F54" s="2">
        <v>42.300991000000003</v>
      </c>
      <c r="G54" s="3">
        <v>10621000</v>
      </c>
      <c r="H54" s="1">
        <f t="shared" si="0"/>
        <v>-5.9998000000000218E-2</v>
      </c>
      <c r="I54" s="1">
        <f t="shared" si="1"/>
        <v>-9.9950000000035288E-3</v>
      </c>
      <c r="J54" s="9">
        <v>-1.65E-3</v>
      </c>
    </row>
    <row r="55" spans="1:10">
      <c r="A55" s="5">
        <v>42569</v>
      </c>
      <c r="B55" s="2">
        <v>45.689999</v>
      </c>
      <c r="C55" s="2">
        <v>45.700001</v>
      </c>
      <c r="D55" s="2">
        <v>45.48</v>
      </c>
      <c r="E55" s="2">
        <v>45.630001</v>
      </c>
      <c r="F55" s="2">
        <v>42.300991000000003</v>
      </c>
      <c r="G55" s="3">
        <v>7958300</v>
      </c>
      <c r="H55" s="1">
        <f t="shared" si="0"/>
        <v>0</v>
      </c>
      <c r="I55" s="1">
        <f t="shared" si="1"/>
        <v>5.9998000000000218E-2</v>
      </c>
      <c r="J55" s="9">
        <v>5.8221000000000002E-2</v>
      </c>
    </row>
    <row r="56" spans="1:10">
      <c r="A56" s="5">
        <v>42570</v>
      </c>
      <c r="B56" s="2">
        <v>45.459999000000003</v>
      </c>
      <c r="C56" s="2">
        <v>45.709999000000003</v>
      </c>
      <c r="D56" s="2">
        <v>45.43</v>
      </c>
      <c r="E56" s="2">
        <v>45.630001</v>
      </c>
      <c r="F56" s="2">
        <v>42.300991000000003</v>
      </c>
      <c r="G56" s="3">
        <v>7761100</v>
      </c>
      <c r="H56" s="1">
        <f t="shared" si="0"/>
        <v>0</v>
      </c>
      <c r="I56" s="1">
        <f t="shared" si="1"/>
        <v>0</v>
      </c>
      <c r="J56" s="9">
        <v>5.7331E-2</v>
      </c>
    </row>
    <row r="57" spans="1:10">
      <c r="A57" s="5">
        <v>42571</v>
      </c>
      <c r="B57" s="2">
        <v>45.75</v>
      </c>
      <c r="C57" s="2">
        <v>45.77</v>
      </c>
      <c r="D57" s="2">
        <v>45.389999000000003</v>
      </c>
      <c r="E57" s="2">
        <v>45.509998000000003</v>
      </c>
      <c r="F57" s="2">
        <v>42.189739000000003</v>
      </c>
      <c r="G57" s="3">
        <v>8478200</v>
      </c>
      <c r="H57" s="1">
        <f t="shared" si="0"/>
        <v>-0.12000299999999697</v>
      </c>
      <c r="I57" s="1">
        <f t="shared" si="1"/>
        <v>-0.12000299999999697</v>
      </c>
      <c r="J57" s="9">
        <v>-6.3550999999999996E-2</v>
      </c>
    </row>
    <row r="58" spans="1:10">
      <c r="A58" s="5">
        <v>42572</v>
      </c>
      <c r="B58" s="2">
        <v>45.34</v>
      </c>
      <c r="C58" s="2">
        <v>45.509998000000003</v>
      </c>
      <c r="D58" s="2">
        <v>45.259998000000003</v>
      </c>
      <c r="E58" s="2">
        <v>45.450001</v>
      </c>
      <c r="F58" s="2">
        <v>42.134121</v>
      </c>
      <c r="G58" s="3">
        <v>8045100</v>
      </c>
      <c r="H58" s="1">
        <f t="shared" si="0"/>
        <v>-5.9997000000002743E-2</v>
      </c>
      <c r="I58" s="1">
        <f t="shared" si="1"/>
        <v>6.0005999999994231E-2</v>
      </c>
      <c r="J58" s="9">
        <v>-2.882E-3</v>
      </c>
    </row>
    <row r="59" spans="1:10">
      <c r="A59" s="5">
        <v>42573</v>
      </c>
      <c r="B59" s="2">
        <v>45.5</v>
      </c>
      <c r="C59" s="2">
        <v>45.84</v>
      </c>
      <c r="D59" s="2">
        <v>45.459999000000003</v>
      </c>
      <c r="E59" s="2">
        <v>45.830002</v>
      </c>
      <c r="F59" s="2">
        <v>42.486401000000001</v>
      </c>
      <c r="G59" s="3">
        <v>8836100</v>
      </c>
      <c r="H59" s="1">
        <f t="shared" si="0"/>
        <v>0.38000100000000003</v>
      </c>
      <c r="I59" s="1">
        <f t="shared" si="1"/>
        <v>0.43999800000000278</v>
      </c>
      <c r="J59" s="9">
        <v>0.43700499999999998</v>
      </c>
    </row>
    <row r="60" spans="1:10">
      <c r="A60" s="5">
        <v>42576</v>
      </c>
      <c r="B60" s="2">
        <v>45.810001</v>
      </c>
      <c r="C60" s="2">
        <v>45.830002</v>
      </c>
      <c r="D60" s="2">
        <v>45.470001000000003</v>
      </c>
      <c r="E60" s="2">
        <v>45.57</v>
      </c>
      <c r="F60" s="2">
        <v>42.245365</v>
      </c>
      <c r="G60" s="3">
        <v>9134300</v>
      </c>
      <c r="H60" s="1">
        <f t="shared" si="0"/>
        <v>-0.26000200000000007</v>
      </c>
      <c r="I60" s="1">
        <f t="shared" si="1"/>
        <v>-0.6400030000000001</v>
      </c>
      <c r="J60" s="9">
        <v>-0.20871999999999999</v>
      </c>
    </row>
    <row r="61" spans="1:10">
      <c r="A61" s="5">
        <v>42577</v>
      </c>
      <c r="B61" s="2">
        <v>45.529998999999997</v>
      </c>
      <c r="C61" s="2">
        <v>45.650002000000001</v>
      </c>
      <c r="D61" s="2">
        <v>44.830002</v>
      </c>
      <c r="E61" s="2">
        <v>44.880001</v>
      </c>
      <c r="F61" s="2">
        <v>41.605701000000003</v>
      </c>
      <c r="G61" s="3">
        <v>15819900</v>
      </c>
      <c r="H61" s="1">
        <f t="shared" si="0"/>
        <v>-0.68999900000000025</v>
      </c>
      <c r="I61" s="1">
        <f t="shared" si="1"/>
        <v>-0.42999700000000018</v>
      </c>
      <c r="J61" s="9">
        <v>-0.63620200000000005</v>
      </c>
    </row>
    <row r="62" spans="1:10">
      <c r="A62" s="5">
        <v>42578</v>
      </c>
      <c r="B62" s="2">
        <v>43.900002000000001</v>
      </c>
      <c r="C62" s="2">
        <v>44.060001</v>
      </c>
      <c r="D62" s="2">
        <v>43.099997999999999</v>
      </c>
      <c r="E62" s="2">
        <v>43.400002000000001</v>
      </c>
      <c r="F62" s="2">
        <v>40.233685000000001</v>
      </c>
      <c r="G62" s="3">
        <v>37439100</v>
      </c>
      <c r="H62" s="1">
        <f t="shared" si="0"/>
        <v>-1.4799989999999994</v>
      </c>
      <c r="I62" s="1">
        <f t="shared" si="1"/>
        <v>-0.78999999999999915</v>
      </c>
      <c r="J62" s="9">
        <v>-1.418234</v>
      </c>
    </row>
    <row r="63" spans="1:10">
      <c r="A63" s="5">
        <v>42579</v>
      </c>
      <c r="B63" s="2">
        <v>43.27</v>
      </c>
      <c r="C63" s="2">
        <v>43.689999</v>
      </c>
      <c r="D63" s="2">
        <v>43.220001000000003</v>
      </c>
      <c r="E63" s="2">
        <v>43.650002000000001</v>
      </c>
      <c r="F63" s="2">
        <v>40.465446</v>
      </c>
      <c r="G63" s="3">
        <v>13077800</v>
      </c>
      <c r="H63" s="1">
        <f t="shared" si="0"/>
        <v>0.25</v>
      </c>
      <c r="I63" s="1">
        <f t="shared" si="1"/>
        <v>1.7299989999999994</v>
      </c>
      <c r="J63" s="9">
        <v>0.329708</v>
      </c>
    </row>
    <row r="64" spans="1:10">
      <c r="A64" s="5">
        <v>42580</v>
      </c>
      <c r="B64" s="2">
        <v>43.720001000000003</v>
      </c>
      <c r="C64" s="2">
        <v>43.75</v>
      </c>
      <c r="D64" s="2">
        <v>43.48</v>
      </c>
      <c r="E64" s="2">
        <v>43.630001</v>
      </c>
      <c r="F64" s="2">
        <v>40.446907000000003</v>
      </c>
      <c r="G64" s="3">
        <v>16530500</v>
      </c>
      <c r="H64" s="1">
        <f t="shared" si="0"/>
        <v>-2.0001000000000602E-2</v>
      </c>
      <c r="I64" s="1">
        <f t="shared" si="1"/>
        <v>-0.2700010000000006</v>
      </c>
      <c r="J64" s="9">
        <v>5.5354E-2</v>
      </c>
    </row>
    <row r="65" spans="1:10">
      <c r="A65" s="5">
        <v>42583</v>
      </c>
      <c r="B65" s="2">
        <v>43.689999</v>
      </c>
      <c r="C65" s="2">
        <v>43.830002</v>
      </c>
      <c r="D65" s="2">
        <v>43.43</v>
      </c>
      <c r="E65" s="2">
        <v>43.450001</v>
      </c>
      <c r="F65" s="2">
        <v>40.280040999999997</v>
      </c>
      <c r="G65" s="3">
        <v>12349700</v>
      </c>
      <c r="H65" s="1">
        <f t="shared" si="0"/>
        <v>-0.17999999999999972</v>
      </c>
      <c r="I65" s="1">
        <f t="shared" si="1"/>
        <v>-0.15999899999999911</v>
      </c>
      <c r="J65" s="9">
        <v>-0.105499</v>
      </c>
    </row>
    <row r="66" spans="1:10">
      <c r="A66" s="5">
        <v>42584</v>
      </c>
      <c r="B66" s="2">
        <v>43.349997999999999</v>
      </c>
      <c r="C66" s="2">
        <v>43.580002</v>
      </c>
      <c r="D66" s="2">
        <v>43.310001</v>
      </c>
      <c r="E66" s="2">
        <v>43.529998999999997</v>
      </c>
      <c r="F66" s="2">
        <v>40.354202000000001</v>
      </c>
      <c r="G66" s="3">
        <v>12825200</v>
      </c>
      <c r="H66" s="1">
        <f t="shared" si="0"/>
        <v>7.9997999999996239E-2</v>
      </c>
      <c r="I66" s="1">
        <f t="shared" si="1"/>
        <v>0.25999799999999595</v>
      </c>
      <c r="J66" s="9">
        <v>0.155697</v>
      </c>
    </row>
    <row r="67" spans="1:10">
      <c r="A67" s="5">
        <v>42585</v>
      </c>
      <c r="B67" s="2">
        <v>43.66</v>
      </c>
      <c r="C67" s="2">
        <v>43.700001</v>
      </c>
      <c r="D67" s="2">
        <v>43.369999</v>
      </c>
      <c r="E67" s="2">
        <v>43.639999000000003</v>
      </c>
      <c r="F67" s="2">
        <v>40.456176999999997</v>
      </c>
      <c r="G67" s="3">
        <v>12119100</v>
      </c>
      <c r="H67" s="1">
        <f t="shared" si="0"/>
        <v>0.11000000000000654</v>
      </c>
      <c r="I67" s="1">
        <f t="shared" si="1"/>
        <v>3.0002000000010298E-2</v>
      </c>
      <c r="J67" s="9">
        <v>0.18356600000000001</v>
      </c>
    </row>
    <row r="68" spans="1:10">
      <c r="A68" s="5">
        <v>42586</v>
      </c>
      <c r="B68" s="2">
        <v>43.560001</v>
      </c>
      <c r="C68" s="2">
        <v>43.799999</v>
      </c>
      <c r="D68" s="2">
        <v>43.400002000000001</v>
      </c>
      <c r="E68" s="2">
        <v>43.509998000000003</v>
      </c>
      <c r="F68" s="2">
        <v>40.335662999999997</v>
      </c>
      <c r="G68" s="3">
        <v>11227300</v>
      </c>
      <c r="H68" s="1">
        <f t="shared" ref="H68:H131" si="2">E68-E67</f>
        <v>-0.13000100000000003</v>
      </c>
      <c r="I68" s="1">
        <f t="shared" si="1"/>
        <v>-0.24000100000000657</v>
      </c>
      <c r="J68" s="9">
        <v>-5.8923999999999997E-2</v>
      </c>
    </row>
    <row r="69" spans="1:10">
      <c r="A69" s="5">
        <v>42587</v>
      </c>
      <c r="B69" s="2">
        <v>43.650002000000001</v>
      </c>
      <c r="C69" s="2">
        <v>43.75</v>
      </c>
      <c r="D69" s="2">
        <v>43.41</v>
      </c>
      <c r="E69" s="2">
        <v>43.48</v>
      </c>
      <c r="F69" s="2">
        <v>40.307850000000002</v>
      </c>
      <c r="G69" s="3">
        <v>10398200</v>
      </c>
      <c r="H69" s="1">
        <f t="shared" si="2"/>
        <v>-2.9998000000006186E-2</v>
      </c>
      <c r="I69" s="1">
        <f t="shared" ref="I69:I132" si="3">H69-H68</f>
        <v>0.10000299999999385</v>
      </c>
      <c r="J69" s="9">
        <v>4.1682999999999998E-2</v>
      </c>
    </row>
    <row r="70" spans="1:10">
      <c r="A70" s="5">
        <v>42590</v>
      </c>
      <c r="B70" s="2">
        <v>43.43</v>
      </c>
      <c r="C70" s="2">
        <v>43.52</v>
      </c>
      <c r="D70" s="2">
        <v>43.220001000000003</v>
      </c>
      <c r="E70" s="2">
        <v>43.439999</v>
      </c>
      <c r="F70" s="2">
        <v>40.270760000000003</v>
      </c>
      <c r="G70" s="3">
        <v>8680300</v>
      </c>
      <c r="H70" s="1">
        <f t="shared" si="2"/>
        <v>-4.0000999999996623E-2</v>
      </c>
      <c r="I70" s="1">
        <f t="shared" si="3"/>
        <v>-1.0002999999990436E-2</v>
      </c>
      <c r="J70" s="9">
        <v>3.1E-2</v>
      </c>
    </row>
    <row r="71" spans="1:10">
      <c r="A71" s="5">
        <v>42591</v>
      </c>
      <c r="B71" s="2">
        <v>43.5</v>
      </c>
      <c r="C71" s="2">
        <v>43.639999000000003</v>
      </c>
      <c r="D71" s="2">
        <v>43.380001</v>
      </c>
      <c r="E71" s="2">
        <v>43.470001000000003</v>
      </c>
      <c r="F71" s="2">
        <v>40.298580000000001</v>
      </c>
      <c r="G71" s="3">
        <v>7281300</v>
      </c>
      <c r="H71" s="1">
        <f t="shared" si="2"/>
        <v>3.0002000000003193E-2</v>
      </c>
      <c r="I71" s="1">
        <f t="shared" si="3"/>
        <v>7.0002999999999815E-2</v>
      </c>
      <c r="J71" s="9">
        <v>0.10045999999999999</v>
      </c>
    </row>
    <row r="72" spans="1:10">
      <c r="A72" s="5">
        <v>42592</v>
      </c>
      <c r="B72" s="2">
        <v>43.639999000000003</v>
      </c>
      <c r="C72" s="2">
        <v>43.689999</v>
      </c>
      <c r="D72" s="2">
        <v>43.5</v>
      </c>
      <c r="E72" s="2">
        <v>43.610000999999997</v>
      </c>
      <c r="F72" s="2">
        <v>40.428364000000002</v>
      </c>
      <c r="G72" s="3">
        <v>8412100</v>
      </c>
      <c r="H72" s="1">
        <f t="shared" si="2"/>
        <v>0.13999999999999346</v>
      </c>
      <c r="I72" s="1">
        <f t="shared" si="3"/>
        <v>0.10999799999999027</v>
      </c>
      <c r="J72" s="9">
        <v>0.20902899999999999</v>
      </c>
    </row>
    <row r="73" spans="1:10">
      <c r="A73" s="5">
        <v>42593</v>
      </c>
      <c r="B73" s="2">
        <v>43.720001000000003</v>
      </c>
      <c r="C73" s="2">
        <v>43.869999</v>
      </c>
      <c r="D73" s="2">
        <v>43.619999</v>
      </c>
      <c r="E73" s="2">
        <v>43.75</v>
      </c>
      <c r="F73" s="2">
        <v>40.558151000000002</v>
      </c>
      <c r="G73" s="3">
        <v>10687000</v>
      </c>
      <c r="H73" s="1">
        <f t="shared" si="2"/>
        <v>0.13999900000000309</v>
      </c>
      <c r="I73" s="1">
        <f t="shared" si="3"/>
        <v>-9.9999999036981535E-7</v>
      </c>
      <c r="J73" s="9">
        <v>0.20621400000000001</v>
      </c>
    </row>
    <row r="74" spans="1:10">
      <c r="A74" s="5">
        <v>42594</v>
      </c>
      <c r="B74" s="2">
        <v>43.91</v>
      </c>
      <c r="C74" s="2">
        <v>44.189999</v>
      </c>
      <c r="D74" s="2">
        <v>43.790000999999997</v>
      </c>
      <c r="E74" s="2">
        <v>44.029998999999997</v>
      </c>
      <c r="F74" s="2">
        <v>40.817726</v>
      </c>
      <c r="G74" s="3">
        <v>10928900</v>
      </c>
      <c r="H74" s="1">
        <f t="shared" si="2"/>
        <v>0.27999899999999656</v>
      </c>
      <c r="I74" s="1">
        <f t="shared" si="3"/>
        <v>0.13999999999999346</v>
      </c>
      <c r="J74" s="9">
        <v>0.34343600000000002</v>
      </c>
    </row>
    <row r="75" spans="1:10">
      <c r="A75" s="5">
        <v>42597</v>
      </c>
      <c r="B75" s="2">
        <v>44.099997999999999</v>
      </c>
      <c r="C75" s="2">
        <v>44.330002</v>
      </c>
      <c r="D75" s="2">
        <v>44.009998000000003</v>
      </c>
      <c r="E75" s="2">
        <v>44.240001999999997</v>
      </c>
      <c r="F75" s="2">
        <v>41.012397999999997</v>
      </c>
      <c r="G75" s="3">
        <v>10390600</v>
      </c>
      <c r="H75" s="1">
        <f t="shared" si="2"/>
        <v>0.21000300000000038</v>
      </c>
      <c r="I75" s="1">
        <f t="shared" si="3"/>
        <v>-6.9995999999996172E-2</v>
      </c>
      <c r="J75" s="9">
        <v>0.26891199999999998</v>
      </c>
    </row>
    <row r="76" spans="1:10">
      <c r="A76" s="5">
        <v>42598</v>
      </c>
      <c r="B76" s="2">
        <v>44.25</v>
      </c>
      <c r="C76" s="2">
        <v>44.25</v>
      </c>
      <c r="D76" s="2">
        <v>43.830002</v>
      </c>
      <c r="E76" s="2">
        <v>43.830002</v>
      </c>
      <c r="F76" s="2">
        <v>40.632313000000003</v>
      </c>
      <c r="G76" s="3">
        <v>9706100</v>
      </c>
      <c r="H76" s="1">
        <f t="shared" si="2"/>
        <v>-0.40999999999999659</v>
      </c>
      <c r="I76" s="1">
        <f t="shared" si="3"/>
        <v>-0.62000299999999697</v>
      </c>
      <c r="J76" s="9">
        <v>-0.35466900000000001</v>
      </c>
    </row>
    <row r="77" spans="1:10">
      <c r="A77" s="5">
        <v>42599</v>
      </c>
      <c r="B77" s="2">
        <v>44.009998000000003</v>
      </c>
      <c r="C77" s="2">
        <v>44.07</v>
      </c>
      <c r="D77" s="2">
        <v>43.779998999999997</v>
      </c>
      <c r="E77" s="2">
        <v>44.060001</v>
      </c>
      <c r="F77" s="2">
        <v>40.845539000000002</v>
      </c>
      <c r="G77" s="3">
        <v>11208500</v>
      </c>
      <c r="H77" s="1">
        <f t="shared" si="2"/>
        <v>0.2299989999999994</v>
      </c>
      <c r="I77" s="1">
        <f t="shared" si="3"/>
        <v>0.63999899999999599</v>
      </c>
      <c r="J77" s="9">
        <v>0.28970699999999999</v>
      </c>
    </row>
    <row r="78" spans="1:10">
      <c r="A78" s="5">
        <v>42600</v>
      </c>
      <c r="B78" s="2">
        <v>44.009998000000003</v>
      </c>
      <c r="C78" s="2">
        <v>44.259998000000003</v>
      </c>
      <c r="D78" s="2">
        <v>44</v>
      </c>
      <c r="E78" s="2">
        <v>44.099997999999999</v>
      </c>
      <c r="F78" s="2">
        <v>40.88261</v>
      </c>
      <c r="G78" s="3">
        <v>9144300</v>
      </c>
      <c r="H78" s="1">
        <f t="shared" si="2"/>
        <v>3.9996999999999616E-2</v>
      </c>
      <c r="I78" s="1">
        <f t="shared" si="3"/>
        <v>-0.19000199999999978</v>
      </c>
      <c r="J78" s="9">
        <v>9.5861000000000002E-2</v>
      </c>
    </row>
    <row r="79" spans="1:10">
      <c r="A79" s="5">
        <v>42601</v>
      </c>
      <c r="B79" s="2">
        <v>44.049999</v>
      </c>
      <c r="C79" s="2">
        <v>44.060001</v>
      </c>
      <c r="D79" s="2">
        <v>43.740001999999997</v>
      </c>
      <c r="E79" s="2">
        <v>43.919998</v>
      </c>
      <c r="F79" s="2">
        <v>40.715744000000001</v>
      </c>
      <c r="G79" s="3">
        <v>9385900</v>
      </c>
      <c r="H79" s="1">
        <f t="shared" si="2"/>
        <v>-0.17999999999999972</v>
      </c>
      <c r="I79" s="1">
        <f t="shared" si="3"/>
        <v>-0.21999699999999933</v>
      </c>
      <c r="J79" s="9">
        <v>-0.12550600000000001</v>
      </c>
    </row>
    <row r="80" spans="1:10">
      <c r="A80" s="5">
        <v>42604</v>
      </c>
      <c r="B80" s="2">
        <v>43.939999</v>
      </c>
      <c r="C80" s="2">
        <v>43.950001</v>
      </c>
      <c r="D80" s="2">
        <v>43.73</v>
      </c>
      <c r="E80" s="2">
        <v>43.740001999999997</v>
      </c>
      <c r="F80" s="2">
        <v>40.548884999999999</v>
      </c>
      <c r="G80" s="3">
        <v>8687500</v>
      </c>
      <c r="H80" s="1">
        <f t="shared" si="2"/>
        <v>-0.17999600000000271</v>
      </c>
      <c r="I80" s="1">
        <f t="shared" si="3"/>
        <v>3.9999999970063982E-6</v>
      </c>
      <c r="J80" s="9">
        <v>-0.12404900000000001</v>
      </c>
    </row>
    <row r="81" spans="1:10">
      <c r="A81" s="5">
        <v>42605</v>
      </c>
      <c r="B81" s="2">
        <v>43.849997999999999</v>
      </c>
      <c r="C81" s="2">
        <v>43.98</v>
      </c>
      <c r="D81" s="2">
        <v>43.740001999999997</v>
      </c>
      <c r="E81" s="2">
        <v>43.849997999999999</v>
      </c>
      <c r="F81" s="2">
        <v>40.650855999999997</v>
      </c>
      <c r="G81" s="3">
        <v>8421100</v>
      </c>
      <c r="H81" s="1">
        <f t="shared" si="2"/>
        <v>0.10999600000000243</v>
      </c>
      <c r="I81" s="1">
        <f t="shared" si="3"/>
        <v>0.28999200000000513</v>
      </c>
      <c r="J81" s="9">
        <v>0.167378</v>
      </c>
    </row>
    <row r="82" spans="1:10">
      <c r="A82" s="5">
        <v>42606</v>
      </c>
      <c r="B82" s="2">
        <v>43.82</v>
      </c>
      <c r="C82" s="2">
        <v>43.939999</v>
      </c>
      <c r="D82" s="2">
        <v>43.66</v>
      </c>
      <c r="E82" s="2">
        <v>43.849997999999999</v>
      </c>
      <c r="F82" s="2">
        <v>40.650855999999997</v>
      </c>
      <c r="G82" s="3">
        <v>11508900</v>
      </c>
      <c r="H82" s="1">
        <f t="shared" si="2"/>
        <v>0</v>
      </c>
      <c r="I82" s="1">
        <f t="shared" si="3"/>
        <v>-0.10999600000000243</v>
      </c>
      <c r="J82" s="9">
        <v>5.5100000000000003E-2</v>
      </c>
    </row>
    <row r="83" spans="1:10">
      <c r="A83" s="5">
        <v>42607</v>
      </c>
      <c r="B83" s="2">
        <v>43.849997999999999</v>
      </c>
      <c r="C83" s="2">
        <v>43.939999</v>
      </c>
      <c r="D83" s="2">
        <v>43.630001</v>
      </c>
      <c r="E83" s="2">
        <v>43.669998</v>
      </c>
      <c r="F83" s="2">
        <v>40.483981999999997</v>
      </c>
      <c r="G83" s="3">
        <v>9815700</v>
      </c>
      <c r="H83" s="1">
        <f t="shared" si="2"/>
        <v>-0.17999999999999972</v>
      </c>
      <c r="I83" s="1">
        <f t="shared" si="3"/>
        <v>-0.17999999999999972</v>
      </c>
      <c r="J83" s="9">
        <v>-0.125751</v>
      </c>
    </row>
    <row r="84" spans="1:10">
      <c r="A84" s="5">
        <v>42608</v>
      </c>
      <c r="B84" s="2">
        <v>43.720001000000003</v>
      </c>
      <c r="C84" s="2">
        <v>43.919998</v>
      </c>
      <c r="D84" s="2">
        <v>43.310001</v>
      </c>
      <c r="E84" s="2">
        <v>43.32</v>
      </c>
      <c r="F84" s="2">
        <v>40.159519000000003</v>
      </c>
      <c r="G84" s="3">
        <v>11824900</v>
      </c>
      <c r="H84" s="1">
        <f t="shared" si="2"/>
        <v>-0.34999799999999937</v>
      </c>
      <c r="I84" s="1">
        <f t="shared" si="3"/>
        <v>-0.16999799999999965</v>
      </c>
      <c r="J84" s="9">
        <v>-0.294292</v>
      </c>
    </row>
    <row r="85" spans="1:10">
      <c r="A85" s="5">
        <v>42611</v>
      </c>
      <c r="B85" s="2">
        <v>43.34</v>
      </c>
      <c r="C85" s="2">
        <v>43.610000999999997</v>
      </c>
      <c r="D85" s="2">
        <v>43.330002</v>
      </c>
      <c r="E85" s="2">
        <v>43.540000999999997</v>
      </c>
      <c r="F85" s="2">
        <v>40.363472000000002</v>
      </c>
      <c r="G85" s="3">
        <v>9461200</v>
      </c>
      <c r="H85" s="1">
        <f t="shared" si="2"/>
        <v>0.22000099999999634</v>
      </c>
      <c r="I85" s="1">
        <f t="shared" si="3"/>
        <v>0.5699989999999957</v>
      </c>
      <c r="J85" s="9">
        <v>0.27931299999999998</v>
      </c>
    </row>
    <row r="86" spans="1:10">
      <c r="A86" s="5">
        <v>42612</v>
      </c>
      <c r="B86" s="2">
        <v>43.459999000000003</v>
      </c>
      <c r="C86" s="2">
        <v>43.529998999999997</v>
      </c>
      <c r="D86" s="2">
        <v>43.119999</v>
      </c>
      <c r="E86" s="2">
        <v>43.240001999999997</v>
      </c>
      <c r="F86" s="2">
        <v>40.085357999999999</v>
      </c>
      <c r="G86" s="3">
        <v>9720100</v>
      </c>
      <c r="H86" s="1">
        <f t="shared" si="2"/>
        <v>-0.29999899999999968</v>
      </c>
      <c r="I86" s="1">
        <f t="shared" si="3"/>
        <v>-0.51999999999999602</v>
      </c>
      <c r="J86" s="9">
        <v>-0.244397</v>
      </c>
    </row>
    <row r="87" spans="1:10">
      <c r="A87" s="5">
        <v>42613</v>
      </c>
      <c r="B87" s="2">
        <v>43.43</v>
      </c>
      <c r="C87" s="2">
        <v>43.459999000000003</v>
      </c>
      <c r="D87" s="2">
        <v>43.080002</v>
      </c>
      <c r="E87" s="2">
        <v>43.43</v>
      </c>
      <c r="F87" s="2">
        <v>40.261496999999999</v>
      </c>
      <c r="G87" s="3">
        <v>10217900</v>
      </c>
      <c r="H87" s="1">
        <f t="shared" si="2"/>
        <v>0.18999800000000278</v>
      </c>
      <c r="I87" s="1">
        <f t="shared" si="3"/>
        <v>0.48999700000000246</v>
      </c>
      <c r="J87" s="9">
        <v>0.24857000000000001</v>
      </c>
    </row>
    <row r="88" spans="1:10">
      <c r="A88" s="5">
        <v>42614</v>
      </c>
      <c r="B88" s="2">
        <v>43.209999000000003</v>
      </c>
      <c r="C88" s="2">
        <v>43.41</v>
      </c>
      <c r="D88" s="2">
        <v>43.200001</v>
      </c>
      <c r="E88" s="2">
        <v>43.349997999999999</v>
      </c>
      <c r="F88" s="2">
        <v>40.187328000000001</v>
      </c>
      <c r="G88" s="3">
        <v>8457800</v>
      </c>
      <c r="H88" s="1">
        <f t="shared" si="2"/>
        <v>-8.0002000000000351E-2</v>
      </c>
      <c r="I88" s="1">
        <f t="shared" si="3"/>
        <v>-0.27000000000000313</v>
      </c>
      <c r="J88" s="9">
        <v>-2.4749E-2</v>
      </c>
    </row>
    <row r="89" spans="1:10">
      <c r="A89" s="5">
        <v>42615</v>
      </c>
      <c r="B89" s="2">
        <v>43.52</v>
      </c>
      <c r="C89" s="2">
        <v>43.830002</v>
      </c>
      <c r="D89" s="2">
        <v>43.470001000000003</v>
      </c>
      <c r="E89" s="2">
        <v>43.66</v>
      </c>
      <c r="F89" s="2">
        <v>40.474711999999997</v>
      </c>
      <c r="G89" s="3">
        <v>9026000</v>
      </c>
      <c r="H89" s="1">
        <f t="shared" si="2"/>
        <v>0.31000199999999722</v>
      </c>
      <c r="I89" s="1">
        <f t="shared" si="3"/>
        <v>0.39000399999999757</v>
      </c>
      <c r="J89" s="9">
        <v>0.365423</v>
      </c>
    </row>
    <row r="90" spans="1:10">
      <c r="A90" s="5">
        <v>42619</v>
      </c>
      <c r="B90" s="2">
        <v>43.740001999999997</v>
      </c>
      <c r="C90" s="2">
        <v>43.799999</v>
      </c>
      <c r="D90" s="2">
        <v>43.400002000000001</v>
      </c>
      <c r="E90" s="2">
        <v>43.790000999999997</v>
      </c>
      <c r="F90" s="2">
        <v>40.595233999999998</v>
      </c>
      <c r="G90" s="3">
        <v>8600400</v>
      </c>
      <c r="H90" s="1">
        <f t="shared" si="2"/>
        <v>0.13000100000000003</v>
      </c>
      <c r="I90" s="1">
        <f t="shared" si="3"/>
        <v>-0.18000099999999719</v>
      </c>
      <c r="J90" s="9">
        <v>0.180613</v>
      </c>
    </row>
    <row r="91" spans="1:10">
      <c r="A91" s="5">
        <v>42620</v>
      </c>
      <c r="B91" s="2">
        <v>43.720001000000003</v>
      </c>
      <c r="C91" s="2">
        <v>43.799999</v>
      </c>
      <c r="D91" s="2">
        <v>43.529998999999997</v>
      </c>
      <c r="E91" s="2">
        <v>43.639999000000003</v>
      </c>
      <c r="F91" s="2">
        <v>40.456176999999997</v>
      </c>
      <c r="G91" s="3">
        <v>8656600</v>
      </c>
      <c r="H91" s="1">
        <f t="shared" si="2"/>
        <v>-0.15000199999999353</v>
      </c>
      <c r="I91" s="1">
        <f t="shared" si="3"/>
        <v>-0.28000299999999356</v>
      </c>
      <c r="J91" s="9">
        <v>-0.101841</v>
      </c>
    </row>
    <row r="92" spans="1:10">
      <c r="A92" s="5">
        <v>42621</v>
      </c>
      <c r="B92" s="2">
        <v>43.669998</v>
      </c>
      <c r="C92" s="2">
        <v>43.73</v>
      </c>
      <c r="D92" s="2">
        <v>43.450001</v>
      </c>
      <c r="E92" s="2">
        <v>43.630001</v>
      </c>
      <c r="F92" s="2">
        <v>40.446907000000003</v>
      </c>
      <c r="G92" s="3">
        <v>10006500</v>
      </c>
      <c r="H92" s="1">
        <f t="shared" si="2"/>
        <v>-9.99800000000306E-3</v>
      </c>
      <c r="I92" s="1">
        <f t="shared" si="3"/>
        <v>0.14000399999999047</v>
      </c>
      <c r="J92" s="9">
        <v>3.9314000000000002E-2</v>
      </c>
    </row>
    <row r="93" spans="1:10">
      <c r="A93" s="5">
        <v>42622</v>
      </c>
      <c r="B93" s="2">
        <v>43.43</v>
      </c>
      <c r="C93" s="2">
        <v>43.43</v>
      </c>
      <c r="D93" s="2">
        <v>42.27</v>
      </c>
      <c r="E93" s="2">
        <v>42.27</v>
      </c>
      <c r="F93" s="2">
        <v>39.186123000000002</v>
      </c>
      <c r="G93" s="3">
        <v>23624200</v>
      </c>
      <c r="H93" s="1">
        <f t="shared" si="2"/>
        <v>-1.3600009999999969</v>
      </c>
      <c r="I93" s="1">
        <f t="shared" si="3"/>
        <v>-1.3500029999999938</v>
      </c>
      <c r="J93" s="9">
        <v>-1.3113379999999999</v>
      </c>
    </row>
    <row r="94" spans="1:10">
      <c r="A94" s="5">
        <v>42625</v>
      </c>
      <c r="B94" s="2">
        <v>42.360000999999997</v>
      </c>
      <c r="C94" s="2">
        <v>43.23</v>
      </c>
      <c r="D94" s="2">
        <v>42.34</v>
      </c>
      <c r="E94" s="2">
        <v>43.189999</v>
      </c>
      <c r="F94" s="2">
        <v>40.039005000000003</v>
      </c>
      <c r="G94" s="3">
        <v>15932300</v>
      </c>
      <c r="H94" s="1">
        <f t="shared" si="2"/>
        <v>0.91999899999999712</v>
      </c>
      <c r="I94" s="1">
        <f t="shared" si="3"/>
        <v>2.279999999999994</v>
      </c>
      <c r="J94" s="9">
        <v>0.98524199999999995</v>
      </c>
    </row>
    <row r="95" spans="1:10">
      <c r="A95" s="5">
        <v>42626</v>
      </c>
      <c r="B95" s="2">
        <v>42.77</v>
      </c>
      <c r="C95" s="2">
        <v>42.77</v>
      </c>
      <c r="D95" s="2">
        <v>42.209999000000003</v>
      </c>
      <c r="E95" s="2">
        <v>42.279998999999997</v>
      </c>
      <c r="F95" s="2">
        <v>39.515616999999999</v>
      </c>
      <c r="G95" s="3">
        <v>12962700</v>
      </c>
      <c r="H95" s="1">
        <f t="shared" si="2"/>
        <v>-0.91000000000000369</v>
      </c>
      <c r="I95" s="1">
        <f t="shared" si="3"/>
        <v>-1.8299990000000008</v>
      </c>
      <c r="J95" s="9">
        <v>-0.85747200000000001</v>
      </c>
    </row>
    <row r="96" spans="1:10">
      <c r="A96" s="5">
        <v>42627</v>
      </c>
      <c r="B96" s="2">
        <v>42.27</v>
      </c>
      <c r="C96" s="2">
        <v>42.41</v>
      </c>
      <c r="D96" s="2">
        <v>41.990001999999997</v>
      </c>
      <c r="E96" s="2">
        <v>42.110000999999997</v>
      </c>
      <c r="F96" s="2">
        <v>39.356738999999997</v>
      </c>
      <c r="G96" s="3">
        <v>9823900</v>
      </c>
      <c r="H96" s="1">
        <f t="shared" si="2"/>
        <v>-0.16999799999999965</v>
      </c>
      <c r="I96" s="1">
        <f t="shared" si="3"/>
        <v>0.74000200000000405</v>
      </c>
      <c r="J96" s="9">
        <v>-0.10668</v>
      </c>
    </row>
    <row r="97" spans="1:10">
      <c r="A97" s="5">
        <v>42628</v>
      </c>
      <c r="B97" s="2">
        <v>42.009998000000003</v>
      </c>
      <c r="C97" s="2">
        <v>42.389999000000003</v>
      </c>
      <c r="D97" s="2">
        <v>41.880001</v>
      </c>
      <c r="E97" s="2">
        <v>42.360000999999997</v>
      </c>
      <c r="F97" s="2">
        <v>39.590392999999999</v>
      </c>
      <c r="G97" s="3">
        <v>10158500</v>
      </c>
      <c r="H97" s="1">
        <f t="shared" si="2"/>
        <v>0.25</v>
      </c>
      <c r="I97" s="1">
        <f t="shared" si="3"/>
        <v>0.41999799999999965</v>
      </c>
      <c r="J97" s="9">
        <v>0.31453100000000001</v>
      </c>
    </row>
    <row r="98" spans="1:10">
      <c r="A98" s="5">
        <v>42629</v>
      </c>
      <c r="B98" s="2">
        <v>42.169998</v>
      </c>
      <c r="C98" s="2">
        <v>42.259998000000003</v>
      </c>
      <c r="D98" s="2">
        <v>41.970001000000003</v>
      </c>
      <c r="E98" s="2">
        <v>42.139999000000003</v>
      </c>
      <c r="F98" s="2">
        <v>39.384773000000003</v>
      </c>
      <c r="G98" s="3">
        <v>16354000</v>
      </c>
      <c r="H98" s="1">
        <f t="shared" si="2"/>
        <v>-0.22000199999999381</v>
      </c>
      <c r="I98" s="1">
        <f t="shared" si="3"/>
        <v>-0.47000199999999381</v>
      </c>
      <c r="J98" s="9">
        <v>-0.15962999999999999</v>
      </c>
    </row>
    <row r="99" spans="1:10">
      <c r="A99" s="5">
        <v>42632</v>
      </c>
      <c r="B99" s="2">
        <v>42.16</v>
      </c>
      <c r="C99" s="2">
        <v>42.369999</v>
      </c>
      <c r="D99" s="2">
        <v>42.080002</v>
      </c>
      <c r="E99" s="2">
        <v>42.099997999999999</v>
      </c>
      <c r="F99" s="2">
        <v>39.347392999999997</v>
      </c>
      <c r="G99" s="3">
        <v>7593000</v>
      </c>
      <c r="H99" s="1">
        <f t="shared" si="2"/>
        <v>-4.0001000000003728E-2</v>
      </c>
      <c r="I99" s="1">
        <f t="shared" si="3"/>
        <v>0.18000099999999009</v>
      </c>
      <c r="J99" s="9">
        <v>2.2259000000000001E-2</v>
      </c>
    </row>
    <row r="100" spans="1:10">
      <c r="A100" s="5">
        <v>42633</v>
      </c>
      <c r="B100" s="2">
        <v>42.310001</v>
      </c>
      <c r="C100" s="2">
        <v>42.529998999999997</v>
      </c>
      <c r="D100" s="2">
        <v>42.240001999999997</v>
      </c>
      <c r="E100" s="2">
        <v>42.34</v>
      </c>
      <c r="F100" s="2">
        <v>39.571697</v>
      </c>
      <c r="G100" s="3">
        <v>8407200</v>
      </c>
      <c r="H100" s="1">
        <f t="shared" si="2"/>
        <v>0.24000200000000405</v>
      </c>
      <c r="I100" s="1">
        <f t="shared" si="3"/>
        <v>0.28000300000000777</v>
      </c>
      <c r="J100" s="9">
        <v>0.30183100000000002</v>
      </c>
    </row>
    <row r="101" spans="1:10">
      <c r="A101" s="5">
        <v>42634</v>
      </c>
      <c r="B101" s="2">
        <v>42.279998999999997</v>
      </c>
      <c r="C101" s="2">
        <v>42.610000999999997</v>
      </c>
      <c r="D101" s="2">
        <v>42.099997999999999</v>
      </c>
      <c r="E101" s="2">
        <v>42.529998999999997</v>
      </c>
      <c r="F101" s="2">
        <v>39.749274999999997</v>
      </c>
      <c r="G101" s="3">
        <v>13654700</v>
      </c>
      <c r="H101" s="1">
        <f t="shared" si="2"/>
        <v>0.18999899999999315</v>
      </c>
      <c r="I101" s="1">
        <f t="shared" si="3"/>
        <v>-5.00030000000109E-2</v>
      </c>
      <c r="J101" s="9">
        <v>0.24782999999999999</v>
      </c>
    </row>
    <row r="102" spans="1:10">
      <c r="A102" s="5">
        <v>42635</v>
      </c>
      <c r="B102" s="2">
        <v>42.709999000000003</v>
      </c>
      <c r="C102" s="2">
        <v>43.009998000000003</v>
      </c>
      <c r="D102" s="2">
        <v>42.689999</v>
      </c>
      <c r="E102" s="2">
        <v>42.959999000000003</v>
      </c>
      <c r="F102" s="2">
        <v>40.151156999999998</v>
      </c>
      <c r="G102" s="3">
        <v>9288300</v>
      </c>
      <c r="H102" s="1">
        <f t="shared" si="2"/>
        <v>0.43000000000000682</v>
      </c>
      <c r="I102" s="1">
        <f t="shared" si="3"/>
        <v>0.24000100000001368</v>
      </c>
      <c r="J102" s="9">
        <v>0.48452200000000001</v>
      </c>
    </row>
    <row r="103" spans="1:10">
      <c r="A103" s="5">
        <v>42636</v>
      </c>
      <c r="B103" s="2">
        <v>42.810001</v>
      </c>
      <c r="C103" s="2">
        <v>42.939999</v>
      </c>
      <c r="D103" s="2">
        <v>42.650002000000001</v>
      </c>
      <c r="E103" s="2">
        <v>42.740001999999997</v>
      </c>
      <c r="F103" s="2">
        <v>39.945545000000003</v>
      </c>
      <c r="G103" s="3">
        <v>8852700</v>
      </c>
      <c r="H103" s="1">
        <f t="shared" si="2"/>
        <v>-0.21999700000000644</v>
      </c>
      <c r="I103" s="1">
        <f t="shared" si="3"/>
        <v>-0.64999700000001326</v>
      </c>
      <c r="J103" s="9">
        <v>-0.17180300000000001</v>
      </c>
    </row>
    <row r="104" spans="1:10">
      <c r="A104" s="5">
        <v>42639</v>
      </c>
      <c r="B104" s="2">
        <v>42.709999000000003</v>
      </c>
      <c r="C104" s="2">
        <v>42.720001000000003</v>
      </c>
      <c r="D104" s="2">
        <v>42.009998000000003</v>
      </c>
      <c r="E104" s="2">
        <v>42.049999</v>
      </c>
      <c r="F104" s="2">
        <v>39.300663</v>
      </c>
      <c r="G104" s="3">
        <v>15036000</v>
      </c>
      <c r="H104" s="1">
        <f t="shared" si="2"/>
        <v>-0.69000299999999726</v>
      </c>
      <c r="I104" s="1">
        <f t="shared" si="3"/>
        <v>-0.47000599999999082</v>
      </c>
      <c r="J104" s="9">
        <v>-0.63976500000000003</v>
      </c>
    </row>
    <row r="105" spans="1:10">
      <c r="A105" s="5">
        <v>42640</v>
      </c>
      <c r="B105" s="2">
        <v>42.189999</v>
      </c>
      <c r="C105" s="2">
        <v>42.630001</v>
      </c>
      <c r="D105" s="2">
        <v>42</v>
      </c>
      <c r="E105" s="2">
        <v>42.59</v>
      </c>
      <c r="F105" s="2">
        <v>39.805351000000002</v>
      </c>
      <c r="G105" s="3">
        <v>11920400</v>
      </c>
      <c r="H105" s="1">
        <f t="shared" si="2"/>
        <v>0.54000100000000373</v>
      </c>
      <c r="I105" s="1">
        <f t="shared" si="3"/>
        <v>1.230004000000001</v>
      </c>
      <c r="J105" s="9">
        <v>0.59825200000000001</v>
      </c>
    </row>
    <row r="106" spans="1:10">
      <c r="A106" s="5">
        <v>42641</v>
      </c>
      <c r="B106" s="2">
        <v>42.630001</v>
      </c>
      <c r="C106" s="2">
        <v>42.759998000000003</v>
      </c>
      <c r="D106" s="2">
        <v>42.029998999999997</v>
      </c>
      <c r="E106" s="2">
        <v>42.150002000000001</v>
      </c>
      <c r="F106" s="2">
        <v>39.394123</v>
      </c>
      <c r="G106" s="3">
        <v>15523800</v>
      </c>
      <c r="H106" s="1">
        <f t="shared" si="2"/>
        <v>-0.43999800000000278</v>
      </c>
      <c r="I106" s="1">
        <f t="shared" si="3"/>
        <v>-0.9799990000000065</v>
      </c>
      <c r="J106" s="9">
        <v>-0.38952599999999998</v>
      </c>
    </row>
    <row r="107" spans="1:10">
      <c r="A107" s="5">
        <v>42642</v>
      </c>
      <c r="B107" s="2">
        <v>42.02</v>
      </c>
      <c r="C107" s="2">
        <v>42.389999000000003</v>
      </c>
      <c r="D107" s="2">
        <v>41.849997999999999</v>
      </c>
      <c r="E107" s="2">
        <v>42.029998999999997</v>
      </c>
      <c r="F107" s="2">
        <v>39.281967000000002</v>
      </c>
      <c r="G107" s="3">
        <v>12671700</v>
      </c>
      <c r="H107" s="1">
        <f t="shared" si="2"/>
        <v>-0.12000300000000408</v>
      </c>
      <c r="I107" s="1">
        <f t="shared" si="3"/>
        <v>0.3199949999999987</v>
      </c>
      <c r="J107" s="9">
        <v>-6.4710000000000004E-2</v>
      </c>
    </row>
    <row r="108" spans="1:10">
      <c r="A108" s="5">
        <v>42643</v>
      </c>
      <c r="B108" s="2">
        <v>42.209999000000003</v>
      </c>
      <c r="C108" s="2">
        <v>42.5</v>
      </c>
      <c r="D108" s="2">
        <v>42.060001</v>
      </c>
      <c r="E108" s="2">
        <v>42.32</v>
      </c>
      <c r="F108" s="2">
        <v>39.553004999999999</v>
      </c>
      <c r="G108" s="3">
        <v>14375700</v>
      </c>
      <c r="H108" s="1">
        <f t="shared" si="2"/>
        <v>0.29000100000000373</v>
      </c>
      <c r="I108" s="1">
        <f t="shared" si="3"/>
        <v>0.41000400000000781</v>
      </c>
      <c r="J108" s="9">
        <v>0.345972</v>
      </c>
    </row>
    <row r="109" spans="1:10">
      <c r="A109" s="5">
        <v>42646</v>
      </c>
      <c r="B109" s="2">
        <v>42.310001</v>
      </c>
      <c r="C109" s="2">
        <v>42.310001</v>
      </c>
      <c r="D109" s="2">
        <v>41.889999000000003</v>
      </c>
      <c r="E109" s="2">
        <v>42.029998999999997</v>
      </c>
      <c r="F109" s="2">
        <v>39.281967000000002</v>
      </c>
      <c r="G109" s="3">
        <v>11152800</v>
      </c>
      <c r="H109" s="1">
        <f t="shared" si="2"/>
        <v>-0.29000100000000373</v>
      </c>
      <c r="I109" s="1">
        <f t="shared" si="3"/>
        <v>-0.58000200000000746</v>
      </c>
      <c r="J109" s="9">
        <v>-0.23859</v>
      </c>
    </row>
    <row r="110" spans="1:10">
      <c r="A110" s="5">
        <v>42647</v>
      </c>
      <c r="B110" s="2">
        <v>42.34</v>
      </c>
      <c r="C110" s="2">
        <v>42.34</v>
      </c>
      <c r="D110" s="2">
        <v>41.779998999999997</v>
      </c>
      <c r="E110" s="2">
        <v>41.84</v>
      </c>
      <c r="F110" s="2">
        <v>39.104388999999998</v>
      </c>
      <c r="G110" s="3">
        <v>13682700</v>
      </c>
      <c r="H110" s="1">
        <f t="shared" si="2"/>
        <v>-0.18999899999999315</v>
      </c>
      <c r="I110" s="1">
        <f t="shared" si="3"/>
        <v>0.10000200000001058</v>
      </c>
      <c r="J110" s="9">
        <v>-0.13569300000000001</v>
      </c>
    </row>
    <row r="111" spans="1:10">
      <c r="A111" s="5">
        <v>42648</v>
      </c>
      <c r="B111" s="2">
        <v>41.93</v>
      </c>
      <c r="C111" s="2">
        <v>42.07</v>
      </c>
      <c r="D111" s="2">
        <v>41.669998</v>
      </c>
      <c r="E111" s="2">
        <v>41.810001</v>
      </c>
      <c r="F111" s="2">
        <v>39.076351000000003</v>
      </c>
      <c r="G111" s="3">
        <v>9607300</v>
      </c>
      <c r="H111" s="1">
        <f t="shared" si="2"/>
        <v>-2.9999000000003662E-2</v>
      </c>
      <c r="I111" s="1">
        <f t="shared" si="3"/>
        <v>0.15999999999998948</v>
      </c>
      <c r="J111" s="9">
        <v>2.5891000000000001E-2</v>
      </c>
    </row>
    <row r="112" spans="1:10">
      <c r="A112" s="5">
        <v>42649</v>
      </c>
      <c r="B112" s="2">
        <v>41.68</v>
      </c>
      <c r="C112" s="2">
        <v>41.939999</v>
      </c>
      <c r="D112" s="2">
        <v>41.580002</v>
      </c>
      <c r="E112" s="2">
        <v>41.709999000000003</v>
      </c>
      <c r="F112" s="2">
        <v>38.982891000000002</v>
      </c>
      <c r="G112" s="3">
        <v>9722900</v>
      </c>
      <c r="H112" s="1">
        <f t="shared" si="2"/>
        <v>-0.10000199999999637</v>
      </c>
      <c r="I112" s="1">
        <f t="shared" si="3"/>
        <v>-7.000299999999271E-2</v>
      </c>
      <c r="J112" s="9">
        <v>-4.4589999999999998E-2</v>
      </c>
    </row>
    <row r="113" spans="1:10">
      <c r="A113" s="5">
        <v>42650</v>
      </c>
      <c r="B113" s="2">
        <v>41.830002</v>
      </c>
      <c r="C113" s="2">
        <v>41.939999</v>
      </c>
      <c r="D113" s="2">
        <v>41.57</v>
      </c>
      <c r="E113" s="2">
        <v>41.73</v>
      </c>
      <c r="F113" s="2">
        <v>39.001582999999997</v>
      </c>
      <c r="G113" s="3">
        <v>8122800</v>
      </c>
      <c r="H113" s="1">
        <f t="shared" si="2"/>
        <v>2.0000999999993496E-2</v>
      </c>
      <c r="I113" s="1">
        <f t="shared" si="3"/>
        <v>0.12000299999998987</v>
      </c>
      <c r="J113" s="9">
        <v>7.5833999999999999E-2</v>
      </c>
    </row>
    <row r="114" spans="1:10">
      <c r="A114" s="5">
        <v>42653</v>
      </c>
      <c r="B114" s="2">
        <v>41.919998</v>
      </c>
      <c r="C114" s="2">
        <v>41.990001999999997</v>
      </c>
      <c r="D114" s="2">
        <v>41.599997999999999</v>
      </c>
      <c r="E114" s="2">
        <v>41.73</v>
      </c>
      <c r="F114" s="2">
        <v>39.001582999999997</v>
      </c>
      <c r="G114" s="3">
        <v>8970900</v>
      </c>
      <c r="H114" s="1">
        <f t="shared" si="2"/>
        <v>0</v>
      </c>
      <c r="I114" s="1">
        <f t="shared" si="3"/>
        <v>-2.0000999999993496E-2</v>
      </c>
      <c r="J114" s="9">
        <v>5.4718000000000003E-2</v>
      </c>
    </row>
    <row r="115" spans="1:10">
      <c r="A115" s="5">
        <v>42654</v>
      </c>
      <c r="B115" s="2">
        <v>41.66</v>
      </c>
      <c r="C115" s="2">
        <v>41.700001</v>
      </c>
      <c r="D115" s="2">
        <v>41.400002000000001</v>
      </c>
      <c r="E115" s="2">
        <v>41.540000999999997</v>
      </c>
      <c r="F115" s="2">
        <v>38.824005</v>
      </c>
      <c r="G115" s="3">
        <v>12249100</v>
      </c>
      <c r="H115" s="1">
        <f t="shared" si="2"/>
        <v>-0.18999900000000025</v>
      </c>
      <c r="I115" s="1">
        <f t="shared" si="3"/>
        <v>-0.18999900000000025</v>
      </c>
      <c r="J115" s="9">
        <v>-0.136126</v>
      </c>
    </row>
    <row r="116" spans="1:10">
      <c r="A116" s="5">
        <v>42655</v>
      </c>
      <c r="B116" s="2">
        <v>41.630001</v>
      </c>
      <c r="C116" s="2">
        <v>41.84</v>
      </c>
      <c r="D116" s="2">
        <v>41.5</v>
      </c>
      <c r="E116" s="2">
        <v>41.779998999999997</v>
      </c>
      <c r="F116" s="2">
        <v>39.048313</v>
      </c>
      <c r="G116" s="3">
        <v>12216300</v>
      </c>
      <c r="H116" s="1">
        <f t="shared" si="2"/>
        <v>0.23999799999999993</v>
      </c>
      <c r="I116" s="1">
        <f t="shared" si="3"/>
        <v>0.42999700000000018</v>
      </c>
      <c r="J116" s="9">
        <v>0.29545900000000003</v>
      </c>
    </row>
    <row r="117" spans="1:10">
      <c r="A117" s="5">
        <v>42656</v>
      </c>
      <c r="B117" s="2">
        <v>41.650002000000001</v>
      </c>
      <c r="C117" s="2">
        <v>41.889999000000003</v>
      </c>
      <c r="D117" s="2">
        <v>41.509998000000003</v>
      </c>
      <c r="E117" s="2">
        <v>41.759998000000003</v>
      </c>
      <c r="F117" s="2">
        <v>39.029620999999999</v>
      </c>
      <c r="G117" s="3">
        <v>17655600</v>
      </c>
      <c r="H117" s="1">
        <f t="shared" si="2"/>
        <v>-2.0000999999993496E-2</v>
      </c>
      <c r="I117" s="1">
        <f t="shared" si="3"/>
        <v>-0.25999899999999343</v>
      </c>
      <c r="J117" s="9">
        <v>3.1544000000000003E-2</v>
      </c>
    </row>
    <row r="118" spans="1:10">
      <c r="A118" s="5">
        <v>42657</v>
      </c>
      <c r="B118" s="2">
        <v>41.849997999999999</v>
      </c>
      <c r="C118" s="2">
        <v>41.91</v>
      </c>
      <c r="D118" s="2">
        <v>41.619999</v>
      </c>
      <c r="E118" s="2">
        <v>41.669998</v>
      </c>
      <c r="F118" s="2">
        <v>38.945503000000002</v>
      </c>
      <c r="G118" s="3">
        <v>9893800</v>
      </c>
      <c r="H118" s="1">
        <f t="shared" si="2"/>
        <v>-9.0000000000003411E-2</v>
      </c>
      <c r="I118" s="1">
        <f t="shared" si="3"/>
        <v>-6.9999000000009914E-2</v>
      </c>
      <c r="J118" s="9">
        <v>-3.9004999999999998E-2</v>
      </c>
    </row>
    <row r="119" spans="1:10">
      <c r="A119" s="5">
        <v>42660</v>
      </c>
      <c r="B119" s="2">
        <v>41.73</v>
      </c>
      <c r="C119" s="2">
        <v>41.860000999999997</v>
      </c>
      <c r="D119" s="2">
        <v>41.57</v>
      </c>
      <c r="E119" s="2">
        <v>41.599997999999999</v>
      </c>
      <c r="F119" s="2">
        <v>38.880080999999997</v>
      </c>
      <c r="G119" s="3">
        <v>10792500</v>
      </c>
      <c r="H119" s="1">
        <f t="shared" si="2"/>
        <v>-7.0000000000000284E-2</v>
      </c>
      <c r="I119" s="1">
        <f t="shared" si="3"/>
        <v>2.0000000000003126E-2</v>
      </c>
      <c r="J119" s="9">
        <v>-1.8655000000000001E-2</v>
      </c>
    </row>
    <row r="120" spans="1:10">
      <c r="A120" s="5">
        <v>42661</v>
      </c>
      <c r="B120" s="2">
        <v>41.810001</v>
      </c>
      <c r="C120" s="2">
        <v>42</v>
      </c>
      <c r="D120" s="2">
        <v>41.73</v>
      </c>
      <c r="E120" s="2">
        <v>41.970001000000003</v>
      </c>
      <c r="F120" s="2">
        <v>39.225890999999997</v>
      </c>
      <c r="G120" s="3">
        <v>11252100</v>
      </c>
      <c r="H120" s="1">
        <f t="shared" si="2"/>
        <v>0.37000300000000408</v>
      </c>
      <c r="I120" s="1">
        <f t="shared" si="3"/>
        <v>0.44000300000000436</v>
      </c>
      <c r="J120" s="9">
        <v>0.42143799999999998</v>
      </c>
    </row>
    <row r="121" spans="1:10">
      <c r="A121" s="5">
        <v>42662</v>
      </c>
      <c r="B121" s="2">
        <v>41.93</v>
      </c>
      <c r="C121" s="2">
        <v>42.119999</v>
      </c>
      <c r="D121" s="2">
        <v>41.810001</v>
      </c>
      <c r="E121" s="2">
        <v>42.049999</v>
      </c>
      <c r="F121" s="2">
        <v>39.300663</v>
      </c>
      <c r="G121" s="3">
        <v>16367400</v>
      </c>
      <c r="H121" s="1">
        <f t="shared" si="2"/>
        <v>7.9997999999996239E-2</v>
      </c>
      <c r="I121" s="1">
        <f t="shared" si="3"/>
        <v>-0.29000500000000784</v>
      </c>
      <c r="J121" s="9">
        <v>0.12590999999999999</v>
      </c>
    </row>
    <row r="122" spans="1:10">
      <c r="A122" s="5">
        <v>42663</v>
      </c>
      <c r="B122" s="2">
        <v>41.970001000000003</v>
      </c>
      <c r="C122" s="2">
        <v>42.110000999999997</v>
      </c>
      <c r="D122" s="2">
        <v>41.889999000000003</v>
      </c>
      <c r="E122" s="2">
        <v>41.93</v>
      </c>
      <c r="F122" s="2">
        <v>39.188507000000001</v>
      </c>
      <c r="G122" s="3">
        <v>10620500</v>
      </c>
      <c r="H122" s="1">
        <f t="shared" si="2"/>
        <v>-0.11999899999999997</v>
      </c>
      <c r="I122" s="1">
        <f t="shared" si="3"/>
        <v>-0.19999699999999621</v>
      </c>
      <c r="J122" s="9">
        <v>-7.5841000000000006E-2</v>
      </c>
    </row>
    <row r="123" spans="1:10">
      <c r="A123" s="5">
        <v>42664</v>
      </c>
      <c r="B123" s="2">
        <v>41.849997999999999</v>
      </c>
      <c r="C123" s="2">
        <v>42.169998</v>
      </c>
      <c r="D123" s="2">
        <v>41.68</v>
      </c>
      <c r="E123" s="2">
        <v>42.130001</v>
      </c>
      <c r="F123" s="2">
        <v>39.375427000000002</v>
      </c>
      <c r="G123" s="3">
        <v>14401500</v>
      </c>
      <c r="H123" s="1">
        <f t="shared" si="2"/>
        <v>0.20000100000000032</v>
      </c>
      <c r="I123" s="1">
        <f t="shared" si="3"/>
        <v>0.32000000000000028</v>
      </c>
      <c r="J123" s="9">
        <v>0.244979</v>
      </c>
    </row>
    <row r="124" spans="1:10">
      <c r="A124" s="5">
        <v>42667</v>
      </c>
      <c r="B124" s="2">
        <v>42.32</v>
      </c>
      <c r="C124" s="2">
        <v>42.77</v>
      </c>
      <c r="D124" s="2">
        <v>42.25</v>
      </c>
      <c r="E124" s="2">
        <v>42.560001</v>
      </c>
      <c r="F124" s="2">
        <v>39.777312999999999</v>
      </c>
      <c r="G124" s="3">
        <v>13439200</v>
      </c>
      <c r="H124" s="1">
        <f t="shared" si="2"/>
        <v>0.42999999999999972</v>
      </c>
      <c r="I124" s="1">
        <f t="shared" si="3"/>
        <v>0.2299989999999994</v>
      </c>
      <c r="J124" s="9">
        <v>0.47170600000000001</v>
      </c>
    </row>
    <row r="125" spans="1:10">
      <c r="A125" s="5">
        <v>42668</v>
      </c>
      <c r="B125" s="2">
        <v>42.639999000000003</v>
      </c>
      <c r="C125" s="2">
        <v>42.880001</v>
      </c>
      <c r="D125" s="2">
        <v>42.43</v>
      </c>
      <c r="E125" s="2">
        <v>42.540000999999997</v>
      </c>
      <c r="F125" s="2">
        <v>39.758617000000001</v>
      </c>
      <c r="G125" s="3">
        <v>16484700</v>
      </c>
      <c r="H125" s="1">
        <f t="shared" si="2"/>
        <v>-2.0000000000003126E-2</v>
      </c>
      <c r="I125" s="1">
        <f t="shared" si="3"/>
        <v>-0.45000000000000284</v>
      </c>
      <c r="J125" s="9">
        <v>1.5540999999999999E-2</v>
      </c>
    </row>
    <row r="126" spans="1:10">
      <c r="A126" s="5">
        <v>42669</v>
      </c>
      <c r="B126" s="2">
        <v>43</v>
      </c>
      <c r="C126" s="2">
        <v>43.029998999999997</v>
      </c>
      <c r="D126" s="2">
        <v>42.41</v>
      </c>
      <c r="E126" s="2">
        <v>42.439999</v>
      </c>
      <c r="F126" s="2">
        <v>39.665157000000001</v>
      </c>
      <c r="G126" s="3">
        <v>16886200</v>
      </c>
      <c r="H126" s="1">
        <f t="shared" si="2"/>
        <v>-0.10000199999999637</v>
      </c>
      <c r="I126" s="1">
        <f t="shared" si="3"/>
        <v>-8.0001999999993245E-2</v>
      </c>
      <c r="J126" s="9">
        <v>-6.4807000000000003E-2</v>
      </c>
    </row>
    <row r="127" spans="1:10">
      <c r="A127" s="5">
        <v>42670</v>
      </c>
      <c r="B127" s="2">
        <v>42.630001</v>
      </c>
      <c r="C127" s="2">
        <v>42.650002000000001</v>
      </c>
      <c r="D127" s="2">
        <v>41.900002000000001</v>
      </c>
      <c r="E127" s="2">
        <v>42.119999</v>
      </c>
      <c r="F127" s="2">
        <v>39.366081000000001</v>
      </c>
      <c r="G127" s="3">
        <v>14537000</v>
      </c>
      <c r="H127" s="1">
        <f t="shared" si="2"/>
        <v>-0.32000000000000028</v>
      </c>
      <c r="I127" s="1">
        <f t="shared" si="3"/>
        <v>-0.21999800000000391</v>
      </c>
      <c r="J127" s="9">
        <v>-0.28412599999999999</v>
      </c>
    </row>
    <row r="128" spans="1:10">
      <c r="A128" s="5">
        <v>42671</v>
      </c>
      <c r="B128" s="2">
        <v>42.259998000000003</v>
      </c>
      <c r="C128" s="2">
        <v>42.470001000000003</v>
      </c>
      <c r="D128" s="2">
        <v>42.099997999999999</v>
      </c>
      <c r="E128" s="2">
        <v>42.23</v>
      </c>
      <c r="F128" s="2">
        <v>39.468887000000002</v>
      </c>
      <c r="G128" s="3">
        <v>13398400</v>
      </c>
      <c r="H128" s="1">
        <f t="shared" si="2"/>
        <v>0.11000099999999691</v>
      </c>
      <c r="I128" s="1">
        <f t="shared" si="3"/>
        <v>0.43000099999999719</v>
      </c>
      <c r="J128" s="9">
        <v>0.14935200000000001</v>
      </c>
    </row>
    <row r="129" spans="1:10">
      <c r="A129" s="5">
        <v>42674</v>
      </c>
      <c r="B129" s="2">
        <v>42.119999</v>
      </c>
      <c r="C129" s="2">
        <v>42.41</v>
      </c>
      <c r="D129" s="2">
        <v>42.119999</v>
      </c>
      <c r="E129" s="2">
        <v>42.400002000000001</v>
      </c>
      <c r="F129" s="2">
        <v>39.627777000000002</v>
      </c>
      <c r="G129" s="3">
        <v>13327500</v>
      </c>
      <c r="H129" s="1">
        <f t="shared" si="2"/>
        <v>0.17000200000000376</v>
      </c>
      <c r="I129" s="1">
        <f t="shared" si="3"/>
        <v>6.0001000000006854E-2</v>
      </c>
      <c r="J129" s="9">
        <v>0.20730000000000001</v>
      </c>
    </row>
    <row r="130" spans="1:10">
      <c r="A130" s="5">
        <v>42675</v>
      </c>
      <c r="B130" s="2">
        <v>42.400002000000001</v>
      </c>
      <c r="C130" s="2">
        <v>42.43</v>
      </c>
      <c r="D130" s="2">
        <v>41.91</v>
      </c>
      <c r="E130" s="2">
        <v>42.119999</v>
      </c>
      <c r="F130" s="2">
        <v>39.366081000000001</v>
      </c>
      <c r="G130" s="3">
        <v>12223400</v>
      </c>
      <c r="H130" s="1">
        <f t="shared" si="2"/>
        <v>-0.28000300000000067</v>
      </c>
      <c r="I130" s="1">
        <f t="shared" si="3"/>
        <v>-0.45000500000000443</v>
      </c>
      <c r="J130" s="9">
        <v>-0.24549699999999999</v>
      </c>
    </row>
    <row r="131" spans="1:10">
      <c r="A131" s="5">
        <v>42676</v>
      </c>
      <c r="B131" s="2">
        <v>42.099997999999999</v>
      </c>
      <c r="C131" s="2">
        <v>42.34</v>
      </c>
      <c r="D131" s="2">
        <v>42.009998000000003</v>
      </c>
      <c r="E131" s="2">
        <v>42.049999</v>
      </c>
      <c r="F131" s="2">
        <v>39.300663</v>
      </c>
      <c r="G131" s="3">
        <v>12034300</v>
      </c>
      <c r="H131" s="1">
        <f t="shared" si="2"/>
        <v>-7.0000000000000284E-2</v>
      </c>
      <c r="I131" s="1">
        <f t="shared" si="3"/>
        <v>0.21000300000000038</v>
      </c>
      <c r="J131" s="9">
        <v>-3.2509999999999997E-2</v>
      </c>
    </row>
    <row r="132" spans="1:10">
      <c r="A132" s="5">
        <v>42677</v>
      </c>
      <c r="B132" s="2">
        <v>42.220001000000003</v>
      </c>
      <c r="C132" s="2">
        <v>42.220001000000003</v>
      </c>
      <c r="D132" s="2">
        <v>41.959999000000003</v>
      </c>
      <c r="E132" s="2">
        <v>42.029998999999997</v>
      </c>
      <c r="F132" s="2">
        <v>39.281967000000002</v>
      </c>
      <c r="G132" s="3">
        <v>11258000</v>
      </c>
      <c r="H132" s="1">
        <f t="shared" ref="H132:H195" si="4">E132-E131</f>
        <v>-2.0000000000003126E-2</v>
      </c>
      <c r="I132" s="1">
        <f t="shared" si="3"/>
        <v>4.9999999999997158E-2</v>
      </c>
      <c r="J132" s="9">
        <v>1.7756999999999998E-2</v>
      </c>
    </row>
    <row r="133" spans="1:10">
      <c r="A133" s="5">
        <v>42678</v>
      </c>
      <c r="B133" s="2">
        <v>41.849997999999999</v>
      </c>
      <c r="C133" s="2">
        <v>42.040000999999997</v>
      </c>
      <c r="D133" s="2">
        <v>41.689999</v>
      </c>
      <c r="E133" s="2">
        <v>41.689999</v>
      </c>
      <c r="F133" s="2">
        <v>38.964194999999997</v>
      </c>
      <c r="G133" s="3">
        <v>14464200</v>
      </c>
      <c r="H133" s="1">
        <f t="shared" si="4"/>
        <v>-0.33999999999999631</v>
      </c>
      <c r="I133" s="1">
        <f t="shared" ref="I133:I196" si="5">H133-H132</f>
        <v>-0.31999999999999318</v>
      </c>
      <c r="J133" s="9">
        <v>-0.30261700000000002</v>
      </c>
    </row>
    <row r="134" spans="1:10">
      <c r="A134" s="5">
        <v>42681</v>
      </c>
      <c r="B134" s="2">
        <v>42.040000999999997</v>
      </c>
      <c r="C134" s="2">
        <v>42.5</v>
      </c>
      <c r="D134" s="2">
        <v>42.040000999999997</v>
      </c>
      <c r="E134" s="2">
        <v>42.459999000000003</v>
      </c>
      <c r="F134" s="2">
        <v>39.683849000000002</v>
      </c>
      <c r="G134" s="3">
        <v>14038500</v>
      </c>
      <c r="H134" s="1">
        <f t="shared" si="4"/>
        <v>0.77000000000000313</v>
      </c>
      <c r="I134" s="1">
        <f t="shared" si="5"/>
        <v>1.1099999999999994</v>
      </c>
      <c r="J134" s="9">
        <v>0.81109600000000004</v>
      </c>
    </row>
    <row r="135" spans="1:10">
      <c r="A135" s="5">
        <v>42682</v>
      </c>
      <c r="B135" s="2">
        <v>42.369999</v>
      </c>
      <c r="C135" s="2">
        <v>42.98</v>
      </c>
      <c r="D135" s="2">
        <v>42.369999</v>
      </c>
      <c r="E135" s="2">
        <v>42.880001</v>
      </c>
      <c r="F135" s="2">
        <v>40.076388999999999</v>
      </c>
      <c r="G135" s="3">
        <v>12012700</v>
      </c>
      <c r="H135" s="1">
        <f t="shared" si="4"/>
        <v>0.42000199999999666</v>
      </c>
      <c r="I135" s="1">
        <f t="shared" si="5"/>
        <v>-0.34999800000000647</v>
      </c>
      <c r="J135" s="9">
        <v>0.450604</v>
      </c>
    </row>
    <row r="136" spans="1:10">
      <c r="A136" s="5">
        <v>42683</v>
      </c>
      <c r="B136" s="2">
        <v>41.759998000000003</v>
      </c>
      <c r="C136" s="2">
        <v>42.32</v>
      </c>
      <c r="D136" s="2">
        <v>41.700001</v>
      </c>
      <c r="E136" s="2">
        <v>42.27</v>
      </c>
      <c r="F136" s="2">
        <v>39.506270999999998</v>
      </c>
      <c r="G136" s="3">
        <v>21351000</v>
      </c>
      <c r="H136" s="1">
        <f t="shared" si="4"/>
        <v>-0.61000099999999691</v>
      </c>
      <c r="I136" s="1">
        <f t="shared" si="5"/>
        <v>-1.0300029999999936</v>
      </c>
      <c r="J136" s="9">
        <v>-0.58529500000000001</v>
      </c>
    </row>
    <row r="137" spans="1:10">
      <c r="A137" s="5">
        <v>42684</v>
      </c>
      <c r="B137" s="2">
        <v>41.860000999999997</v>
      </c>
      <c r="C137" s="2">
        <v>42.259998000000003</v>
      </c>
      <c r="D137" s="2">
        <v>40.849997999999999</v>
      </c>
      <c r="E137" s="2">
        <v>40.939999</v>
      </c>
      <c r="F137" s="2">
        <v>38.263229000000003</v>
      </c>
      <c r="G137" s="3">
        <v>33245500</v>
      </c>
      <c r="H137" s="1">
        <f t="shared" si="4"/>
        <v>-1.3300010000000029</v>
      </c>
      <c r="I137" s="1">
        <f t="shared" si="5"/>
        <v>-0.72000000000000597</v>
      </c>
      <c r="J137" s="9">
        <v>-1.297976</v>
      </c>
    </row>
    <row r="138" spans="1:10">
      <c r="A138" s="5">
        <v>42685</v>
      </c>
      <c r="B138" s="2">
        <v>40.950001</v>
      </c>
      <c r="C138" s="2">
        <v>41.130001</v>
      </c>
      <c r="D138" s="2">
        <v>40.630001</v>
      </c>
      <c r="E138" s="2">
        <v>41.029998999999997</v>
      </c>
      <c r="F138" s="2">
        <v>38.347343000000002</v>
      </c>
      <c r="G138" s="3">
        <v>13421000</v>
      </c>
      <c r="H138" s="1">
        <f t="shared" si="4"/>
        <v>8.9999999999996305E-2</v>
      </c>
      <c r="I138" s="1">
        <f t="shared" si="5"/>
        <v>1.4200009999999992</v>
      </c>
      <c r="J138" s="9">
        <v>0.138434</v>
      </c>
    </row>
    <row r="139" spans="1:10">
      <c r="A139" s="5">
        <v>42688</v>
      </c>
      <c r="B139" s="2">
        <v>41.130001</v>
      </c>
      <c r="C139" s="2">
        <v>41.419998</v>
      </c>
      <c r="D139" s="2">
        <v>40.849997999999999</v>
      </c>
      <c r="E139" s="2">
        <v>41.169998</v>
      </c>
      <c r="F139" s="2">
        <v>38.478191000000002</v>
      </c>
      <c r="G139" s="3">
        <v>19494700</v>
      </c>
      <c r="H139" s="1">
        <f t="shared" si="4"/>
        <v>0.13999900000000309</v>
      </c>
      <c r="I139" s="1">
        <f t="shared" si="5"/>
        <v>4.9999000000006788E-2</v>
      </c>
      <c r="J139" s="9">
        <v>0.18651999999999999</v>
      </c>
    </row>
    <row r="140" spans="1:10">
      <c r="A140" s="5">
        <v>42689</v>
      </c>
      <c r="B140" s="2">
        <v>41.18</v>
      </c>
      <c r="C140" s="2">
        <v>41.52</v>
      </c>
      <c r="D140" s="2">
        <v>41.169998</v>
      </c>
      <c r="E140" s="2">
        <v>41.439999</v>
      </c>
      <c r="F140" s="2">
        <v>38.730541000000002</v>
      </c>
      <c r="G140" s="3">
        <v>16554000</v>
      </c>
      <c r="H140" s="1">
        <f t="shared" si="4"/>
        <v>0.2700010000000006</v>
      </c>
      <c r="I140" s="1">
        <f t="shared" si="5"/>
        <v>0.13000199999999751</v>
      </c>
      <c r="J140" s="9">
        <v>0.31399500000000002</v>
      </c>
    </row>
    <row r="141" spans="1:10">
      <c r="A141" s="5">
        <v>42690</v>
      </c>
      <c r="B141" s="2">
        <v>41.400002000000001</v>
      </c>
      <c r="C141" s="2">
        <v>41.650002000000001</v>
      </c>
      <c r="D141" s="2">
        <v>41.16</v>
      </c>
      <c r="E141" s="2">
        <v>41.259998000000003</v>
      </c>
      <c r="F141" s="2">
        <v>38.562308999999999</v>
      </c>
      <c r="G141" s="3">
        <v>12652000</v>
      </c>
      <c r="H141" s="1">
        <f t="shared" si="4"/>
        <v>-0.18000099999999719</v>
      </c>
      <c r="I141" s="1">
        <f t="shared" si="5"/>
        <v>-0.45000199999999779</v>
      </c>
      <c r="J141" s="9">
        <v>-0.14016000000000001</v>
      </c>
    </row>
    <row r="142" spans="1:10">
      <c r="A142" s="5">
        <v>42691</v>
      </c>
      <c r="B142" s="2">
        <v>41.279998999999997</v>
      </c>
      <c r="C142" s="2">
        <v>41.299999</v>
      </c>
      <c r="D142" s="2">
        <v>41</v>
      </c>
      <c r="E142" s="2">
        <v>41.119999</v>
      </c>
      <c r="F142" s="2">
        <v>38.431465000000003</v>
      </c>
      <c r="G142" s="3">
        <v>12398800</v>
      </c>
      <c r="H142" s="1">
        <f t="shared" si="4"/>
        <v>-0.13999900000000309</v>
      </c>
      <c r="I142" s="1">
        <f t="shared" si="5"/>
        <v>4.0001999999994098E-2</v>
      </c>
      <c r="J142" s="9">
        <v>-9.8517999999999994E-2</v>
      </c>
    </row>
    <row r="143" spans="1:10">
      <c r="A143" s="5">
        <v>42692</v>
      </c>
      <c r="B143" s="2">
        <v>41.029998999999997</v>
      </c>
      <c r="C143" s="2">
        <v>41.200001</v>
      </c>
      <c r="D143" s="2">
        <v>40.900002000000001</v>
      </c>
      <c r="E143" s="2">
        <v>40.909999999999997</v>
      </c>
      <c r="F143" s="2">
        <v>38.235191</v>
      </c>
      <c r="G143" s="3">
        <v>16345300</v>
      </c>
      <c r="H143" s="1">
        <f t="shared" si="4"/>
        <v>-0.20999900000000338</v>
      </c>
      <c r="I143" s="1">
        <f t="shared" si="5"/>
        <v>-7.0000000000000284E-2</v>
      </c>
      <c r="J143" s="9">
        <v>-0.167409</v>
      </c>
    </row>
    <row r="144" spans="1:10">
      <c r="A144" s="5">
        <v>42695</v>
      </c>
      <c r="B144" s="2">
        <v>40.909999999999997</v>
      </c>
      <c r="C144" s="2">
        <v>41.360000999999997</v>
      </c>
      <c r="D144" s="2">
        <v>40.729999999999997</v>
      </c>
      <c r="E144" s="2">
        <v>41.360000999999997</v>
      </c>
      <c r="F144" s="2">
        <v>38.655777</v>
      </c>
      <c r="G144" s="3">
        <v>12307000</v>
      </c>
      <c r="H144" s="1">
        <f t="shared" si="4"/>
        <v>0.45000100000000032</v>
      </c>
      <c r="I144" s="1">
        <f t="shared" si="5"/>
        <v>0.66000000000000369</v>
      </c>
      <c r="J144" s="9">
        <v>0.49457899999999999</v>
      </c>
    </row>
    <row r="145" spans="1:10">
      <c r="A145" s="5">
        <v>42696</v>
      </c>
      <c r="B145" s="2">
        <v>41.450001</v>
      </c>
      <c r="C145" s="2">
        <v>41.700001</v>
      </c>
      <c r="D145" s="2">
        <v>41.240001999999997</v>
      </c>
      <c r="E145" s="2">
        <v>41.369999</v>
      </c>
      <c r="F145" s="2">
        <v>38.665118999999997</v>
      </c>
      <c r="G145" s="3">
        <v>12743500</v>
      </c>
      <c r="H145" s="1">
        <f t="shared" si="4"/>
        <v>9.99800000000306E-3</v>
      </c>
      <c r="I145" s="1">
        <f t="shared" si="5"/>
        <v>-0.44000299999999726</v>
      </c>
      <c r="J145" s="9">
        <v>4.8120000000000003E-2</v>
      </c>
    </row>
    <row r="146" spans="1:10">
      <c r="A146" s="5">
        <v>42697</v>
      </c>
      <c r="B146" s="2">
        <v>41.220001000000003</v>
      </c>
      <c r="C146" s="2">
        <v>41.310001</v>
      </c>
      <c r="D146" s="2">
        <v>41.029998999999997</v>
      </c>
      <c r="E146" s="2">
        <v>41.119999</v>
      </c>
      <c r="F146" s="2">
        <v>38.431465000000003</v>
      </c>
      <c r="G146" s="3">
        <v>9281300</v>
      </c>
      <c r="H146" s="1">
        <f t="shared" si="4"/>
        <v>-0.25</v>
      </c>
      <c r="I146" s="1">
        <f t="shared" si="5"/>
        <v>-0.25999800000000306</v>
      </c>
      <c r="J146" s="9">
        <v>-0.21263899999999999</v>
      </c>
    </row>
    <row r="147" spans="1:10">
      <c r="A147" s="5">
        <v>42699</v>
      </c>
      <c r="B147" s="2">
        <v>41.389999000000003</v>
      </c>
      <c r="C147" s="2">
        <v>41.580002</v>
      </c>
      <c r="D147" s="2">
        <v>41.240001999999997</v>
      </c>
      <c r="E147" s="2">
        <v>41.529998999999997</v>
      </c>
      <c r="F147" s="2">
        <v>38.814655000000002</v>
      </c>
      <c r="G147" s="3">
        <v>7402300</v>
      </c>
      <c r="H147" s="1">
        <f t="shared" si="4"/>
        <v>0.40999999999999659</v>
      </c>
      <c r="I147" s="1">
        <f t="shared" si="5"/>
        <v>0.65999999999999659</v>
      </c>
      <c r="J147" s="9">
        <v>0.44992500000000002</v>
      </c>
    </row>
    <row r="148" spans="1:10">
      <c r="A148" s="5">
        <v>42702</v>
      </c>
      <c r="B148" s="2">
        <v>41.509998000000003</v>
      </c>
      <c r="C148" s="2">
        <v>41.790000999999997</v>
      </c>
      <c r="D148" s="2">
        <v>41.27</v>
      </c>
      <c r="E148" s="2">
        <v>41.75</v>
      </c>
      <c r="F148" s="2">
        <v>39.020271000000001</v>
      </c>
      <c r="G148" s="3">
        <v>19424400</v>
      </c>
      <c r="H148" s="1">
        <f t="shared" si="4"/>
        <v>0.22000100000000344</v>
      </c>
      <c r="I148" s="1">
        <f t="shared" si="5"/>
        <v>-0.18999899999999315</v>
      </c>
      <c r="J148" s="9">
        <v>0.25403999999999999</v>
      </c>
    </row>
    <row r="149" spans="1:10">
      <c r="A149" s="5">
        <v>42703</v>
      </c>
      <c r="B149" s="2">
        <v>41.52</v>
      </c>
      <c r="C149" s="2">
        <v>41.52</v>
      </c>
      <c r="D149" s="2">
        <v>41.139999000000003</v>
      </c>
      <c r="E149" s="2">
        <v>41.150002000000001</v>
      </c>
      <c r="F149" s="2">
        <v>38.784644999999998</v>
      </c>
      <c r="G149" s="3">
        <v>11421900</v>
      </c>
      <c r="H149" s="1">
        <f t="shared" si="4"/>
        <v>-0.59999799999999937</v>
      </c>
      <c r="I149" s="1">
        <f t="shared" si="5"/>
        <v>-0.81999900000000281</v>
      </c>
      <c r="J149" s="9">
        <v>-0.56934799999999997</v>
      </c>
    </row>
    <row r="150" spans="1:10">
      <c r="A150" s="5">
        <v>42704</v>
      </c>
      <c r="B150" s="2">
        <v>41</v>
      </c>
      <c r="C150" s="2">
        <v>41.200001</v>
      </c>
      <c r="D150" s="2">
        <v>40.349997999999999</v>
      </c>
      <c r="E150" s="2">
        <v>40.349997999999999</v>
      </c>
      <c r="F150" s="2">
        <v>38.030624000000003</v>
      </c>
      <c r="G150" s="3">
        <v>22410400</v>
      </c>
      <c r="H150" s="1">
        <f t="shared" si="4"/>
        <v>-0.80000400000000127</v>
      </c>
      <c r="I150" s="1">
        <f t="shared" si="5"/>
        <v>-0.2000060000000019</v>
      </c>
      <c r="J150" s="9">
        <v>-0.762239</v>
      </c>
    </row>
    <row r="151" spans="1:10">
      <c r="A151" s="5">
        <v>42705</v>
      </c>
      <c r="B151" s="2">
        <v>40.310001</v>
      </c>
      <c r="C151" s="2">
        <v>40.389999000000003</v>
      </c>
      <c r="D151" s="2">
        <v>39.880001</v>
      </c>
      <c r="E151" s="2">
        <v>40.169998</v>
      </c>
      <c r="F151" s="2">
        <v>37.860973000000001</v>
      </c>
      <c r="G151" s="3">
        <v>20409900</v>
      </c>
      <c r="H151" s="1">
        <f t="shared" si="4"/>
        <v>-0.17999999999999972</v>
      </c>
      <c r="I151" s="1">
        <f t="shared" si="5"/>
        <v>0.62000400000000155</v>
      </c>
      <c r="J151" s="9">
        <v>-0.132659</v>
      </c>
    </row>
    <row r="152" spans="1:10">
      <c r="A152" s="5">
        <v>42706</v>
      </c>
      <c r="B152" s="2">
        <v>40.299999</v>
      </c>
      <c r="C152" s="2">
        <v>40.490001999999997</v>
      </c>
      <c r="D152" s="2">
        <v>40.189999</v>
      </c>
      <c r="E152" s="2">
        <v>40.360000999999997</v>
      </c>
      <c r="F152" s="2">
        <v>38.040053999999998</v>
      </c>
      <c r="G152" s="3">
        <v>11176300</v>
      </c>
      <c r="H152" s="1">
        <f t="shared" si="4"/>
        <v>0.19000299999999726</v>
      </c>
      <c r="I152" s="1">
        <f t="shared" si="5"/>
        <v>0.37000299999999697</v>
      </c>
      <c r="J152" s="9">
        <v>0.23888899999999999</v>
      </c>
    </row>
    <row r="153" spans="1:10">
      <c r="A153" s="5">
        <v>42709</v>
      </c>
      <c r="B153" s="2">
        <v>40.340000000000003</v>
      </c>
      <c r="C153" s="2">
        <v>40.689999</v>
      </c>
      <c r="D153" s="2">
        <v>40.310001</v>
      </c>
      <c r="E153" s="2">
        <v>40.619999</v>
      </c>
      <c r="F153" s="2">
        <v>38.285107000000004</v>
      </c>
      <c r="G153" s="3">
        <v>15977800</v>
      </c>
      <c r="H153" s="1">
        <f t="shared" si="4"/>
        <v>0.25999800000000306</v>
      </c>
      <c r="I153" s="1">
        <f t="shared" si="5"/>
        <v>6.9995000000005803E-2</v>
      </c>
      <c r="J153" s="9">
        <v>0.30568899999999999</v>
      </c>
    </row>
    <row r="154" spans="1:10">
      <c r="A154" s="5">
        <v>42710</v>
      </c>
      <c r="B154" s="2">
        <v>40.75</v>
      </c>
      <c r="C154" s="2">
        <v>40.770000000000003</v>
      </c>
      <c r="D154" s="2">
        <v>40.419998</v>
      </c>
      <c r="E154" s="2">
        <v>40.57</v>
      </c>
      <c r="F154" s="2">
        <v>38.237983999999997</v>
      </c>
      <c r="G154" s="3">
        <v>11303500</v>
      </c>
      <c r="H154" s="1">
        <f t="shared" si="4"/>
        <v>-4.9998999999999683E-2</v>
      </c>
      <c r="I154" s="1">
        <f t="shared" si="5"/>
        <v>-0.30999700000000274</v>
      </c>
      <c r="J154" s="9">
        <v>-8.3549999999999996E-3</v>
      </c>
    </row>
    <row r="155" spans="1:10">
      <c r="A155" s="5">
        <v>42711</v>
      </c>
      <c r="B155" s="2">
        <v>40.540000999999997</v>
      </c>
      <c r="C155" s="2">
        <v>41.290000999999997</v>
      </c>
      <c r="D155" s="2">
        <v>40.509998000000003</v>
      </c>
      <c r="E155" s="2">
        <v>41.290000999999997</v>
      </c>
      <c r="F155" s="2">
        <v>38.916595000000001</v>
      </c>
      <c r="G155" s="3">
        <v>13726500</v>
      </c>
      <c r="H155" s="1">
        <f t="shared" si="4"/>
        <v>0.72000099999999634</v>
      </c>
      <c r="I155" s="1">
        <f t="shared" si="5"/>
        <v>0.76999999999999602</v>
      </c>
      <c r="J155" s="9">
        <v>0.76160399999999995</v>
      </c>
    </row>
    <row r="156" spans="1:10">
      <c r="A156" s="5">
        <v>42712</v>
      </c>
      <c r="B156" s="2">
        <v>41.07</v>
      </c>
      <c r="C156" s="2">
        <v>41.209999000000003</v>
      </c>
      <c r="D156" s="2">
        <v>40.849997999999999</v>
      </c>
      <c r="E156" s="2">
        <v>40.98</v>
      </c>
      <c r="F156" s="2">
        <v>38.624412999999997</v>
      </c>
      <c r="G156" s="3">
        <v>13077100</v>
      </c>
      <c r="H156" s="1">
        <f t="shared" si="4"/>
        <v>-0.31000099999999975</v>
      </c>
      <c r="I156" s="1">
        <f t="shared" si="5"/>
        <v>-1.0300019999999961</v>
      </c>
      <c r="J156" s="9">
        <v>-0.27826099999999998</v>
      </c>
    </row>
    <row r="157" spans="1:10">
      <c r="A157" s="5">
        <v>42713</v>
      </c>
      <c r="B157" s="2">
        <v>41.5</v>
      </c>
      <c r="C157" s="2">
        <v>42.220001000000003</v>
      </c>
      <c r="D157" s="2">
        <v>41.290000999999997</v>
      </c>
      <c r="E157" s="2">
        <v>42</v>
      </c>
      <c r="F157" s="2">
        <v>39.585793000000002</v>
      </c>
      <c r="G157" s="3">
        <v>28125800</v>
      </c>
      <c r="H157" s="1">
        <f t="shared" si="4"/>
        <v>1.0200000000000031</v>
      </c>
      <c r="I157" s="1">
        <f t="shared" si="5"/>
        <v>1.3300010000000029</v>
      </c>
      <c r="J157" s="9">
        <v>1.055142</v>
      </c>
    </row>
    <row r="158" spans="1:10">
      <c r="A158" s="5">
        <v>42716</v>
      </c>
      <c r="B158" s="2">
        <v>42</v>
      </c>
      <c r="C158" s="2">
        <v>42.009998000000003</v>
      </c>
      <c r="D158" s="2">
        <v>41.720001000000003</v>
      </c>
      <c r="E158" s="2">
        <v>41.900002000000001</v>
      </c>
      <c r="F158" s="2">
        <v>39.491534999999999</v>
      </c>
      <c r="G158" s="3">
        <v>17561900</v>
      </c>
      <c r="H158" s="1">
        <f t="shared" si="4"/>
        <v>-9.9997999999999365E-2</v>
      </c>
      <c r="I158" s="1">
        <f t="shared" si="5"/>
        <v>-1.1199980000000025</v>
      </c>
      <c r="J158" s="9">
        <v>-7.8463000000000005E-2</v>
      </c>
    </row>
    <row r="159" spans="1:10">
      <c r="A159" s="5">
        <v>42717</v>
      </c>
      <c r="B159" s="2">
        <v>41.720001000000003</v>
      </c>
      <c r="C159" s="2">
        <v>41.959999000000003</v>
      </c>
      <c r="D159" s="2">
        <v>41.540000999999997</v>
      </c>
      <c r="E159" s="2">
        <v>41.759998000000003</v>
      </c>
      <c r="F159" s="2">
        <v>39.359580999999999</v>
      </c>
      <c r="G159" s="3">
        <v>18986000</v>
      </c>
      <c r="H159" s="1">
        <f t="shared" si="4"/>
        <v>-0.14000399999999757</v>
      </c>
      <c r="I159" s="1">
        <f t="shared" si="5"/>
        <v>-4.000599999999821E-2</v>
      </c>
      <c r="J159" s="9">
        <v>-0.117616</v>
      </c>
    </row>
    <row r="160" spans="1:10">
      <c r="A160" s="5">
        <v>42718</v>
      </c>
      <c r="B160" s="2">
        <v>41.889999000000003</v>
      </c>
      <c r="C160" s="2">
        <v>41.990001999999997</v>
      </c>
      <c r="D160" s="2">
        <v>41.060001</v>
      </c>
      <c r="E160" s="2">
        <v>41.209999000000003</v>
      </c>
      <c r="F160" s="2">
        <v>38.841194000000002</v>
      </c>
      <c r="G160" s="3">
        <v>17937900</v>
      </c>
      <c r="H160" s="1">
        <f t="shared" si="4"/>
        <v>-0.54999899999999968</v>
      </c>
      <c r="I160" s="1">
        <f t="shared" si="5"/>
        <v>-0.40999500000000211</v>
      </c>
      <c r="J160" s="9">
        <v>-0.526258</v>
      </c>
    </row>
    <row r="161" spans="1:10">
      <c r="A161" s="5">
        <v>42719</v>
      </c>
      <c r="B161" s="2">
        <v>41.099997999999999</v>
      </c>
      <c r="C161" s="2">
        <v>41.810001</v>
      </c>
      <c r="D161" s="2">
        <v>41.099997999999999</v>
      </c>
      <c r="E161" s="2">
        <v>41.549999</v>
      </c>
      <c r="F161" s="2">
        <v>39.161648</v>
      </c>
      <c r="G161" s="3">
        <v>14265300</v>
      </c>
      <c r="H161" s="1">
        <f t="shared" si="4"/>
        <v>0.33999999999999631</v>
      </c>
      <c r="I161" s="1">
        <f t="shared" si="5"/>
        <v>0.88999899999999599</v>
      </c>
      <c r="J161" s="9">
        <v>0.370307</v>
      </c>
    </row>
    <row r="162" spans="1:10">
      <c r="A162" s="5">
        <v>42720</v>
      </c>
      <c r="B162" s="2">
        <v>41.610000999999997</v>
      </c>
      <c r="C162" s="2">
        <v>41.759998000000003</v>
      </c>
      <c r="D162" s="2">
        <v>41.48</v>
      </c>
      <c r="E162" s="2">
        <v>41.740001999999997</v>
      </c>
      <c r="F162" s="2">
        <v>39.340733</v>
      </c>
      <c r="G162" s="3">
        <v>19110200</v>
      </c>
      <c r="H162" s="1">
        <f t="shared" si="4"/>
        <v>0.19000299999999726</v>
      </c>
      <c r="I162" s="1">
        <f t="shared" si="5"/>
        <v>-0.14999699999999905</v>
      </c>
      <c r="J162" s="9">
        <v>0.21543799999999999</v>
      </c>
    </row>
    <row r="163" spans="1:10">
      <c r="A163" s="5">
        <v>42723</v>
      </c>
      <c r="B163" s="2">
        <v>41.689999</v>
      </c>
      <c r="C163" s="2">
        <v>41.799999</v>
      </c>
      <c r="D163" s="2">
        <v>41.580002</v>
      </c>
      <c r="E163" s="2">
        <v>41.669998</v>
      </c>
      <c r="F163" s="2">
        <v>39.274754000000001</v>
      </c>
      <c r="G163" s="3">
        <v>8687300</v>
      </c>
      <c r="H163" s="1">
        <f t="shared" si="4"/>
        <v>-7.0003999999997291E-2</v>
      </c>
      <c r="I163" s="1">
        <f t="shared" si="5"/>
        <v>-0.26000699999999455</v>
      </c>
      <c r="J163" s="9">
        <v>-4.7463999999999999E-2</v>
      </c>
    </row>
    <row r="164" spans="1:10">
      <c r="A164" s="5">
        <v>42724</v>
      </c>
      <c r="B164" s="2">
        <v>41.700001</v>
      </c>
      <c r="C164" s="2">
        <v>41.720001000000003</v>
      </c>
      <c r="D164" s="2">
        <v>41.439999</v>
      </c>
      <c r="E164" s="2">
        <v>41.66</v>
      </c>
      <c r="F164" s="2">
        <v>39.265324</v>
      </c>
      <c r="G164" s="3">
        <v>10603500</v>
      </c>
      <c r="H164" s="1">
        <f t="shared" si="4"/>
        <v>-9.99800000000306E-3</v>
      </c>
      <c r="I164" s="1">
        <f t="shared" si="5"/>
        <v>6.0005999999994231E-2</v>
      </c>
      <c r="J164" s="9">
        <v>1.2999E-2</v>
      </c>
    </row>
    <row r="165" spans="1:10">
      <c r="A165" s="5">
        <v>42725</v>
      </c>
      <c r="B165" s="2">
        <v>41.599997999999999</v>
      </c>
      <c r="C165" s="2">
        <v>41.830002</v>
      </c>
      <c r="D165" s="2">
        <v>41.52</v>
      </c>
      <c r="E165" s="2">
        <v>41.57</v>
      </c>
      <c r="F165" s="2">
        <v>39.180508000000003</v>
      </c>
      <c r="G165" s="3">
        <v>9693600</v>
      </c>
      <c r="H165" s="1">
        <f t="shared" si="4"/>
        <v>-8.9999999999996305E-2</v>
      </c>
      <c r="I165" s="1">
        <f t="shared" si="5"/>
        <v>-8.0001999999993245E-2</v>
      </c>
      <c r="J165" s="9">
        <v>-6.7316000000000001E-2</v>
      </c>
    </row>
    <row r="166" spans="1:10">
      <c r="A166" s="5">
        <v>42726</v>
      </c>
      <c r="B166" s="2">
        <v>41.57</v>
      </c>
      <c r="C166" s="2">
        <v>41.619999</v>
      </c>
      <c r="D166" s="2">
        <v>41.080002</v>
      </c>
      <c r="E166" s="2">
        <v>41.549999</v>
      </c>
      <c r="F166" s="2">
        <v>39.161648</v>
      </c>
      <c r="G166" s="3">
        <v>11894100</v>
      </c>
      <c r="H166" s="1">
        <f t="shared" si="4"/>
        <v>-2.0001000000000602E-2</v>
      </c>
      <c r="I166" s="1">
        <f t="shared" si="5"/>
        <v>6.9998999999995704E-2</v>
      </c>
      <c r="J166" s="9">
        <v>3.3939999999999999E-3</v>
      </c>
    </row>
    <row r="167" spans="1:10">
      <c r="A167" s="5">
        <v>42727</v>
      </c>
      <c r="B167" s="2">
        <v>41.619999</v>
      </c>
      <c r="C167" s="2">
        <v>41.689999</v>
      </c>
      <c r="D167" s="2">
        <v>41.349997999999999</v>
      </c>
      <c r="E167" s="2">
        <v>41.599997999999999</v>
      </c>
      <c r="F167" s="2">
        <v>39.208778000000002</v>
      </c>
      <c r="G167" s="3">
        <v>6410600</v>
      </c>
      <c r="H167" s="1">
        <f t="shared" si="4"/>
        <v>4.9998999999999683E-2</v>
      </c>
      <c r="I167" s="1">
        <f t="shared" si="5"/>
        <v>7.0000000000000284E-2</v>
      </c>
      <c r="J167" s="9">
        <v>7.3203000000000004E-2</v>
      </c>
    </row>
    <row r="168" spans="1:10">
      <c r="A168" s="5">
        <v>42731</v>
      </c>
      <c r="B168" s="2">
        <v>41.560001</v>
      </c>
      <c r="C168" s="2">
        <v>41.759998000000003</v>
      </c>
      <c r="D168" s="2">
        <v>41.540000999999997</v>
      </c>
      <c r="E168" s="2">
        <v>41.610000999999997</v>
      </c>
      <c r="F168" s="2">
        <v>39.218201000000001</v>
      </c>
      <c r="G168" s="3">
        <v>6999200</v>
      </c>
      <c r="H168" s="1">
        <f t="shared" si="4"/>
        <v>1.0002999999997542E-2</v>
      </c>
      <c r="I168" s="1">
        <f t="shared" si="5"/>
        <v>-3.9996000000002141E-2</v>
      </c>
      <c r="J168" s="9">
        <v>3.2126000000000002E-2</v>
      </c>
    </row>
    <row r="169" spans="1:10">
      <c r="A169" s="5">
        <v>42732</v>
      </c>
      <c r="B169" s="2">
        <v>41.490001999999997</v>
      </c>
      <c r="C169" s="2">
        <v>41.669998</v>
      </c>
      <c r="D169" s="2">
        <v>41.389999000000003</v>
      </c>
      <c r="E169" s="2">
        <v>41.389999000000003</v>
      </c>
      <c r="F169" s="2">
        <v>39.010845000000003</v>
      </c>
      <c r="G169" s="3">
        <v>8988000</v>
      </c>
      <c r="H169" s="1">
        <f t="shared" si="4"/>
        <v>-0.22000199999999381</v>
      </c>
      <c r="I169" s="1">
        <f t="shared" si="5"/>
        <v>-0.23000499999999136</v>
      </c>
      <c r="J169" s="9">
        <v>-0.198436</v>
      </c>
    </row>
    <row r="170" spans="1:10">
      <c r="A170" s="5">
        <v>42733</v>
      </c>
      <c r="B170" s="2">
        <v>41.380001</v>
      </c>
      <c r="C170" s="2">
        <v>41.689999</v>
      </c>
      <c r="D170" s="2">
        <v>41.380001</v>
      </c>
      <c r="E170" s="2">
        <v>41.599997999999999</v>
      </c>
      <c r="F170" s="2">
        <v>39.208778000000002</v>
      </c>
      <c r="G170" s="3">
        <v>6817900</v>
      </c>
      <c r="H170" s="1">
        <f t="shared" si="4"/>
        <v>0.20999899999999627</v>
      </c>
      <c r="I170" s="1">
        <f t="shared" si="5"/>
        <v>0.43000099999999009</v>
      </c>
      <c r="J170" s="9">
        <v>0.23394799999999999</v>
      </c>
    </row>
    <row r="171" spans="1:10">
      <c r="A171" s="5">
        <v>42734</v>
      </c>
      <c r="B171" s="2">
        <v>41.689999</v>
      </c>
      <c r="C171" s="2">
        <v>41.84</v>
      </c>
      <c r="D171" s="2">
        <v>41.349997999999999</v>
      </c>
      <c r="E171" s="2">
        <v>41.459999000000003</v>
      </c>
      <c r="F171" s="2">
        <v>39.076819999999998</v>
      </c>
      <c r="G171" s="3">
        <v>11470200</v>
      </c>
      <c r="H171" s="1">
        <f t="shared" si="4"/>
        <v>-0.13999899999999599</v>
      </c>
      <c r="I171" s="1">
        <f t="shared" si="5"/>
        <v>-0.34999799999999226</v>
      </c>
      <c r="J171" s="9">
        <v>-0.119182</v>
      </c>
    </row>
    <row r="172" spans="1:10">
      <c r="A172" s="5">
        <v>42738</v>
      </c>
      <c r="B172" s="2">
        <v>41.5</v>
      </c>
      <c r="C172" s="2">
        <v>41.810001</v>
      </c>
      <c r="D172" s="2">
        <v>41.279998999999997</v>
      </c>
      <c r="E172" s="2">
        <v>41.799999</v>
      </c>
      <c r="F172" s="2">
        <v>39.397281999999997</v>
      </c>
      <c r="G172" s="3">
        <v>14711000</v>
      </c>
      <c r="H172" s="1">
        <f t="shared" si="4"/>
        <v>0.33999999999999631</v>
      </c>
      <c r="I172" s="1">
        <f t="shared" si="5"/>
        <v>0.47999899999999229</v>
      </c>
      <c r="J172" s="9">
        <v>0.36219000000000001</v>
      </c>
    </row>
    <row r="173" spans="1:10">
      <c r="A173" s="5">
        <v>42739</v>
      </c>
      <c r="B173" s="2">
        <v>41.880001</v>
      </c>
      <c r="C173" s="2">
        <v>41.970001000000003</v>
      </c>
      <c r="D173" s="2">
        <v>41.59</v>
      </c>
      <c r="E173" s="2">
        <v>41.650002000000001</v>
      </c>
      <c r="F173" s="2">
        <v>39.255904999999998</v>
      </c>
      <c r="G173" s="3">
        <v>9959400</v>
      </c>
      <c r="H173" s="1">
        <f t="shared" si="4"/>
        <v>-0.14999699999999905</v>
      </c>
      <c r="I173" s="1">
        <f t="shared" si="5"/>
        <v>-0.48999699999999535</v>
      </c>
      <c r="J173" s="9">
        <v>-0.132575</v>
      </c>
    </row>
    <row r="174" spans="1:10">
      <c r="A174" s="5">
        <v>42740</v>
      </c>
      <c r="B174" s="2">
        <v>41.66</v>
      </c>
      <c r="C174" s="2">
        <v>41.860000999999997</v>
      </c>
      <c r="D174" s="2">
        <v>41.529998999999997</v>
      </c>
      <c r="E174" s="2">
        <v>41.75</v>
      </c>
      <c r="F174" s="2">
        <v>39.350150999999997</v>
      </c>
      <c r="G174" s="3">
        <v>8968300</v>
      </c>
      <c r="H174" s="1">
        <f t="shared" si="4"/>
        <v>9.9997999999999365E-2</v>
      </c>
      <c r="I174" s="1">
        <f t="shared" si="5"/>
        <v>0.24999499999999841</v>
      </c>
      <c r="J174" s="9">
        <v>0.118964</v>
      </c>
    </row>
    <row r="175" spans="1:10">
      <c r="A175" s="5">
        <v>42741</v>
      </c>
      <c r="B175" s="2">
        <v>41.700001</v>
      </c>
      <c r="C175" s="2">
        <v>41.810001</v>
      </c>
      <c r="D175" s="2">
        <v>41.540000999999997</v>
      </c>
      <c r="E175" s="2">
        <v>41.740001999999997</v>
      </c>
      <c r="F175" s="2">
        <v>39.340733</v>
      </c>
      <c r="G175" s="3">
        <v>10246600</v>
      </c>
      <c r="H175" s="1">
        <f t="shared" si="4"/>
        <v>-9.99800000000306E-3</v>
      </c>
      <c r="I175" s="1">
        <f t="shared" si="5"/>
        <v>-0.10999600000000243</v>
      </c>
      <c r="J175" s="9">
        <v>7.3029999999999996E-3</v>
      </c>
    </row>
    <row r="176" spans="1:10">
      <c r="A176" s="5">
        <v>42744</v>
      </c>
      <c r="B176" s="2">
        <v>41.23</v>
      </c>
      <c r="C176" s="2">
        <v>41.580002</v>
      </c>
      <c r="D176" s="2">
        <v>41.209999000000003</v>
      </c>
      <c r="E176" s="2">
        <v>41.32</v>
      </c>
      <c r="F176" s="2">
        <v>38.944873999999999</v>
      </c>
      <c r="G176" s="3">
        <v>14800400</v>
      </c>
      <c r="H176" s="1">
        <f t="shared" si="4"/>
        <v>-0.42000199999999666</v>
      </c>
      <c r="I176" s="1">
        <f t="shared" si="5"/>
        <v>-0.4100039999999936</v>
      </c>
      <c r="J176" s="9">
        <v>-0.40294200000000002</v>
      </c>
    </row>
    <row r="177" spans="1:10">
      <c r="A177" s="5">
        <v>42745</v>
      </c>
      <c r="B177" s="2">
        <v>41.439999</v>
      </c>
      <c r="C177" s="2">
        <v>41.439999</v>
      </c>
      <c r="D177" s="2">
        <v>40.860000999999997</v>
      </c>
      <c r="E177" s="2">
        <v>41.040000999999997</v>
      </c>
      <c r="F177" s="2">
        <v>38.680968999999997</v>
      </c>
      <c r="G177" s="3">
        <v>19706800</v>
      </c>
      <c r="H177" s="1">
        <f t="shared" si="4"/>
        <v>-0.27999900000000366</v>
      </c>
      <c r="I177" s="1">
        <f t="shared" si="5"/>
        <v>0.14000299999999299</v>
      </c>
      <c r="J177" s="9">
        <v>-0.25794699999999998</v>
      </c>
    </row>
    <row r="178" spans="1:10">
      <c r="A178" s="5">
        <v>42746</v>
      </c>
      <c r="B178" s="2">
        <v>40.849997999999999</v>
      </c>
      <c r="C178" s="2">
        <v>41.119999</v>
      </c>
      <c r="D178" s="2">
        <v>40.830002</v>
      </c>
      <c r="E178" s="2">
        <v>41.049999</v>
      </c>
      <c r="F178" s="2">
        <v>38.690395000000002</v>
      </c>
      <c r="G178" s="3">
        <v>9266200</v>
      </c>
      <c r="H178" s="1">
        <f t="shared" si="4"/>
        <v>9.99800000000306E-3</v>
      </c>
      <c r="I178" s="1">
        <f t="shared" si="5"/>
        <v>0.28999700000000672</v>
      </c>
      <c r="J178" s="9">
        <v>3.5193000000000002E-2</v>
      </c>
    </row>
    <row r="179" spans="1:10">
      <c r="A179" s="5">
        <v>42747</v>
      </c>
      <c r="B179" s="2">
        <v>41.009998000000003</v>
      </c>
      <c r="C179" s="2">
        <v>41.040000999999997</v>
      </c>
      <c r="D179" s="2">
        <v>40.799999</v>
      </c>
      <c r="E179" s="2">
        <v>40.950001</v>
      </c>
      <c r="F179" s="2">
        <v>38.596142</v>
      </c>
      <c r="G179" s="3">
        <v>8541200</v>
      </c>
      <c r="H179" s="1">
        <f t="shared" si="4"/>
        <v>-9.9997999999999365E-2</v>
      </c>
      <c r="I179" s="1">
        <f t="shared" si="5"/>
        <v>-0.10999600000000243</v>
      </c>
      <c r="J179" s="9">
        <v>-7.5398999999999994E-2</v>
      </c>
    </row>
    <row r="180" spans="1:10">
      <c r="A180" s="5">
        <v>42748</v>
      </c>
      <c r="B180" s="2">
        <v>41</v>
      </c>
      <c r="C180" s="2">
        <v>41.040000999999997</v>
      </c>
      <c r="D180" s="2">
        <v>40.689999</v>
      </c>
      <c r="E180" s="2">
        <v>40.880001</v>
      </c>
      <c r="F180" s="2">
        <v>38.530163000000002</v>
      </c>
      <c r="G180" s="3">
        <v>8123500</v>
      </c>
      <c r="H180" s="1">
        <f t="shared" si="4"/>
        <v>-7.0000000000000284E-2</v>
      </c>
      <c r="I180" s="1">
        <f t="shared" si="5"/>
        <v>2.9997999999999081E-2</v>
      </c>
      <c r="J180" s="9">
        <v>-4.4587000000000002E-2</v>
      </c>
    </row>
    <row r="181" spans="1:10">
      <c r="A181" s="5">
        <v>42752</v>
      </c>
      <c r="B181" s="2">
        <v>40.840000000000003</v>
      </c>
      <c r="C181" s="2">
        <v>41.299999</v>
      </c>
      <c r="D181" s="2">
        <v>40.799999</v>
      </c>
      <c r="E181" s="2">
        <v>41.220001000000003</v>
      </c>
      <c r="F181" s="2">
        <v>38.850619999999999</v>
      </c>
      <c r="G181" s="3">
        <v>12455600</v>
      </c>
      <c r="H181" s="1">
        <f t="shared" si="4"/>
        <v>0.34000000000000341</v>
      </c>
      <c r="I181" s="1">
        <f t="shared" si="5"/>
        <v>0.41000000000000369</v>
      </c>
      <c r="J181" s="9">
        <v>0.36583399999999999</v>
      </c>
    </row>
    <row r="182" spans="1:10">
      <c r="A182" s="5">
        <v>42753</v>
      </c>
      <c r="B182" s="2">
        <v>41.25</v>
      </c>
      <c r="C182" s="2">
        <v>41.380001</v>
      </c>
      <c r="D182" s="2">
        <v>41.139999000000003</v>
      </c>
      <c r="E182" s="2">
        <v>41.290000999999997</v>
      </c>
      <c r="F182" s="2">
        <v>38.916595000000001</v>
      </c>
      <c r="G182" s="3">
        <v>10390500</v>
      </c>
      <c r="H182" s="1">
        <f t="shared" si="4"/>
        <v>6.9999999999993179E-2</v>
      </c>
      <c r="I182" s="1">
        <f t="shared" si="5"/>
        <v>-0.27000000000001023</v>
      </c>
      <c r="J182" s="9">
        <v>9.1020000000000004E-2</v>
      </c>
    </row>
    <row r="183" spans="1:10">
      <c r="A183" s="5">
        <v>42754</v>
      </c>
      <c r="B183" s="2">
        <v>41.139999000000003</v>
      </c>
      <c r="C183" s="2">
        <v>41.290000999999997</v>
      </c>
      <c r="D183" s="2">
        <v>41.029998999999997</v>
      </c>
      <c r="E183" s="2">
        <v>41.139999000000003</v>
      </c>
      <c r="F183" s="2">
        <v>38.775215000000003</v>
      </c>
      <c r="G183" s="3">
        <v>10987100</v>
      </c>
      <c r="H183" s="1">
        <f t="shared" si="4"/>
        <v>-0.15000199999999353</v>
      </c>
      <c r="I183" s="1">
        <f t="shared" si="5"/>
        <v>-0.22000199999998671</v>
      </c>
      <c r="J183" s="9">
        <v>-0.13029099999999999</v>
      </c>
    </row>
    <row r="184" spans="1:10">
      <c r="A184" s="5">
        <v>42755</v>
      </c>
      <c r="B184" s="2">
        <v>41.27</v>
      </c>
      <c r="C184" s="2">
        <v>41.439999</v>
      </c>
      <c r="D184" s="2">
        <v>41.130001</v>
      </c>
      <c r="E184" s="2">
        <v>41.32</v>
      </c>
      <c r="F184" s="2">
        <v>38.944873999999999</v>
      </c>
      <c r="G184" s="3">
        <v>14695400</v>
      </c>
      <c r="H184" s="1">
        <f t="shared" si="4"/>
        <v>0.18000099999999719</v>
      </c>
      <c r="I184" s="1">
        <f t="shared" si="5"/>
        <v>0.33000299999999072</v>
      </c>
      <c r="J184" s="9">
        <v>0.20122699999999999</v>
      </c>
    </row>
    <row r="185" spans="1:10">
      <c r="A185" s="5">
        <v>42758</v>
      </c>
      <c r="B185" s="2">
        <v>41.310001</v>
      </c>
      <c r="C185" s="2">
        <v>41.5</v>
      </c>
      <c r="D185" s="2">
        <v>41.209999000000003</v>
      </c>
      <c r="E185" s="2">
        <v>41.43</v>
      </c>
      <c r="F185" s="2">
        <v>39.048541999999998</v>
      </c>
      <c r="G185" s="3">
        <v>11628900</v>
      </c>
      <c r="H185" s="1">
        <f t="shared" si="4"/>
        <v>0.10999999999999943</v>
      </c>
      <c r="I185" s="1">
        <f t="shared" si="5"/>
        <v>-7.0000999999997759E-2</v>
      </c>
      <c r="J185" s="9">
        <v>0.12851099999999999</v>
      </c>
    </row>
    <row r="186" spans="1:10">
      <c r="A186" s="5">
        <v>42759</v>
      </c>
      <c r="B186" s="2">
        <v>41.470001000000003</v>
      </c>
      <c r="C186" s="2">
        <v>41.970001000000003</v>
      </c>
      <c r="D186" s="2">
        <v>41.470001000000003</v>
      </c>
      <c r="E186" s="2">
        <v>41.900002000000001</v>
      </c>
      <c r="F186" s="2">
        <v>39.491534999999999</v>
      </c>
      <c r="G186" s="3">
        <v>17040100</v>
      </c>
      <c r="H186" s="1">
        <f t="shared" si="4"/>
        <v>0.47000200000000092</v>
      </c>
      <c r="I186" s="1">
        <f t="shared" si="5"/>
        <v>0.36000200000000149</v>
      </c>
      <c r="J186" s="9">
        <v>0.48672599999999999</v>
      </c>
    </row>
    <row r="187" spans="1:10">
      <c r="A187" s="5">
        <v>42760</v>
      </c>
      <c r="B187" s="2">
        <v>41.939999</v>
      </c>
      <c r="C187" s="2">
        <v>42.25</v>
      </c>
      <c r="D187" s="2">
        <v>41.900002000000001</v>
      </c>
      <c r="E187" s="2">
        <v>42.119999</v>
      </c>
      <c r="F187" s="2">
        <v>39.698886999999999</v>
      </c>
      <c r="G187" s="3">
        <v>12538200</v>
      </c>
      <c r="H187" s="1">
        <f t="shared" si="4"/>
        <v>0.21999699999999933</v>
      </c>
      <c r="I187" s="1">
        <f t="shared" si="5"/>
        <v>-0.25000500000000159</v>
      </c>
      <c r="J187" s="9">
        <v>0.23036499999999999</v>
      </c>
    </row>
    <row r="188" spans="1:10">
      <c r="A188" s="5">
        <v>42761</v>
      </c>
      <c r="B188" s="2">
        <v>42.029998999999997</v>
      </c>
      <c r="C188" s="2">
        <v>42.110000999999997</v>
      </c>
      <c r="D188" s="2">
        <v>41.790000999999997</v>
      </c>
      <c r="E188" s="2">
        <v>41.810001</v>
      </c>
      <c r="F188" s="2">
        <v>39.406708000000002</v>
      </c>
      <c r="G188" s="3">
        <v>8976800</v>
      </c>
      <c r="H188" s="1">
        <f t="shared" si="4"/>
        <v>-0.30999800000000022</v>
      </c>
      <c r="I188" s="1">
        <f t="shared" si="5"/>
        <v>-0.52999499999999955</v>
      </c>
      <c r="J188" s="9">
        <v>-0.30271599999999999</v>
      </c>
    </row>
    <row r="189" spans="1:10">
      <c r="A189" s="5">
        <v>42762</v>
      </c>
      <c r="B189" s="2">
        <v>41.91</v>
      </c>
      <c r="C189" s="2">
        <v>41.950001</v>
      </c>
      <c r="D189" s="2">
        <v>41.419998</v>
      </c>
      <c r="E189" s="2">
        <v>41.450001</v>
      </c>
      <c r="F189" s="2">
        <v>39.067402000000001</v>
      </c>
      <c r="G189" s="3">
        <v>12967400</v>
      </c>
      <c r="H189" s="1">
        <f t="shared" si="4"/>
        <v>-0.35999999999999943</v>
      </c>
      <c r="I189" s="1">
        <f t="shared" si="5"/>
        <v>-5.0001999999999214E-2</v>
      </c>
      <c r="J189" s="9">
        <v>-0.34900399999999998</v>
      </c>
    </row>
    <row r="190" spans="1:10">
      <c r="A190" s="5">
        <v>42765</v>
      </c>
      <c r="B190" s="2">
        <v>41.299999</v>
      </c>
      <c r="C190" s="2">
        <v>41.48</v>
      </c>
      <c r="D190" s="2">
        <v>41.209999000000003</v>
      </c>
      <c r="E190" s="2">
        <v>41.380001</v>
      </c>
      <c r="F190" s="2">
        <v>39.001418999999999</v>
      </c>
      <c r="G190" s="3">
        <v>11626200</v>
      </c>
      <c r="H190" s="1">
        <f t="shared" si="4"/>
        <v>-7.0000000000000284E-2</v>
      </c>
      <c r="I190" s="1">
        <f t="shared" si="5"/>
        <v>0.28999999999999915</v>
      </c>
      <c r="J190" s="9">
        <v>-5.4699999999999999E-2</v>
      </c>
    </row>
    <row r="191" spans="1:10">
      <c r="A191" s="5">
        <v>42766</v>
      </c>
      <c r="B191" s="2">
        <v>41.389999000000003</v>
      </c>
      <c r="C191" s="2">
        <v>41.689999</v>
      </c>
      <c r="D191" s="2">
        <v>41.360000999999997</v>
      </c>
      <c r="E191" s="2">
        <v>41.57</v>
      </c>
      <c r="F191" s="2">
        <v>39.180508000000003</v>
      </c>
      <c r="G191" s="3">
        <v>12678000</v>
      </c>
      <c r="H191" s="1">
        <f t="shared" si="4"/>
        <v>0.18999900000000025</v>
      </c>
      <c r="I191" s="1">
        <f t="shared" si="5"/>
        <v>0.25999900000000054</v>
      </c>
      <c r="J191" s="9">
        <v>0.205849</v>
      </c>
    </row>
    <row r="192" spans="1:10">
      <c r="A192" s="5">
        <v>42767</v>
      </c>
      <c r="B192" s="2">
        <v>41.52</v>
      </c>
      <c r="C192" s="2">
        <v>41.66</v>
      </c>
      <c r="D192" s="2">
        <v>41.25</v>
      </c>
      <c r="E192" s="2">
        <v>41.259998000000003</v>
      </c>
      <c r="F192" s="2">
        <v>38.888317000000001</v>
      </c>
      <c r="G192" s="3">
        <v>11136100</v>
      </c>
      <c r="H192" s="1">
        <f t="shared" si="4"/>
        <v>-0.31000199999999722</v>
      </c>
      <c r="I192" s="1">
        <f t="shared" si="5"/>
        <v>-0.50000099999999748</v>
      </c>
      <c r="J192" s="9">
        <v>-0.29692499999999999</v>
      </c>
    </row>
    <row r="193" spans="1:10">
      <c r="A193" s="5">
        <v>42768</v>
      </c>
      <c r="B193" s="2">
        <v>41.41</v>
      </c>
      <c r="C193" s="2">
        <v>41.490001999999997</v>
      </c>
      <c r="D193" s="2">
        <v>41.25</v>
      </c>
      <c r="E193" s="2">
        <v>41.400002000000001</v>
      </c>
      <c r="F193" s="2">
        <v>39.020274999999998</v>
      </c>
      <c r="G193" s="3">
        <v>9459700</v>
      </c>
      <c r="H193" s="1">
        <f t="shared" si="4"/>
        <v>0.14000399999999757</v>
      </c>
      <c r="I193" s="1">
        <f t="shared" si="5"/>
        <v>0.4500059999999948</v>
      </c>
      <c r="J193" s="9">
        <v>0.156721</v>
      </c>
    </row>
    <row r="194" spans="1:10">
      <c r="A194" s="5">
        <v>42769</v>
      </c>
      <c r="B194" s="2">
        <v>41.580002</v>
      </c>
      <c r="C194" s="2">
        <v>41.790000999999997</v>
      </c>
      <c r="D194" s="2">
        <v>41.459999000000003</v>
      </c>
      <c r="E194" s="2">
        <v>41.540000999999997</v>
      </c>
      <c r="F194" s="2">
        <v>39.152225000000001</v>
      </c>
      <c r="G194" s="3">
        <v>11882400</v>
      </c>
      <c r="H194" s="1">
        <f t="shared" si="4"/>
        <v>0.13999899999999599</v>
      </c>
      <c r="I194" s="1">
        <f t="shared" si="5"/>
        <v>-5.0000000015870683E-6</v>
      </c>
      <c r="J194" s="9">
        <v>0.15456900000000001</v>
      </c>
    </row>
    <row r="195" spans="1:10">
      <c r="A195" s="5">
        <v>42772</v>
      </c>
      <c r="B195" s="2">
        <v>41.529998999999997</v>
      </c>
      <c r="C195" s="2">
        <v>41.669998</v>
      </c>
      <c r="D195" s="2">
        <v>41.400002000000001</v>
      </c>
      <c r="E195" s="2">
        <v>41.560001</v>
      </c>
      <c r="F195" s="2">
        <v>39.171078000000001</v>
      </c>
      <c r="G195" s="3">
        <v>15742800</v>
      </c>
      <c r="H195" s="1">
        <f t="shared" si="4"/>
        <v>2.0000000000003126E-2</v>
      </c>
      <c r="I195" s="1">
        <f t="shared" si="5"/>
        <v>-0.11999899999999286</v>
      </c>
      <c r="J195" s="9">
        <v>3.2451000000000001E-2</v>
      </c>
    </row>
    <row r="196" spans="1:10">
      <c r="A196" s="5">
        <v>42773</v>
      </c>
      <c r="B196" s="2">
        <v>41.700001</v>
      </c>
      <c r="C196" s="2">
        <v>41.98</v>
      </c>
      <c r="D196" s="2">
        <v>41.669998</v>
      </c>
      <c r="E196" s="2">
        <v>41.900002000000001</v>
      </c>
      <c r="F196" s="2">
        <v>39.491534999999999</v>
      </c>
      <c r="G196" s="3">
        <v>13315200</v>
      </c>
      <c r="H196" s="1">
        <f t="shared" ref="H196:H259" si="6">E196-E195</f>
        <v>0.34000100000000089</v>
      </c>
      <c r="I196" s="1">
        <f t="shared" si="5"/>
        <v>0.32000099999999776</v>
      </c>
      <c r="J196" s="9">
        <v>0.35188999999999998</v>
      </c>
    </row>
    <row r="197" spans="1:10">
      <c r="A197" s="5">
        <v>42774</v>
      </c>
      <c r="B197" s="2">
        <v>41.91</v>
      </c>
      <c r="C197" s="2">
        <v>42.150002000000001</v>
      </c>
      <c r="D197" s="2">
        <v>41.84</v>
      </c>
      <c r="E197" s="2">
        <v>42.02</v>
      </c>
      <c r="F197" s="2">
        <v>39.604633</v>
      </c>
      <c r="G197" s="3">
        <v>14219700</v>
      </c>
      <c r="H197" s="1">
        <f t="shared" si="6"/>
        <v>0.11999800000000249</v>
      </c>
      <c r="I197" s="1">
        <f t="shared" ref="I197:I260" si="7">H197-H196</f>
        <v>-0.22000299999999839</v>
      </c>
      <c r="J197" s="9">
        <v>0.127251</v>
      </c>
    </row>
    <row r="198" spans="1:10">
      <c r="A198" s="5">
        <v>42775</v>
      </c>
      <c r="B198" s="2">
        <v>42.02</v>
      </c>
      <c r="C198" s="2">
        <v>42.02</v>
      </c>
      <c r="D198" s="2">
        <v>40.720001000000003</v>
      </c>
      <c r="E198" s="2">
        <v>41.25</v>
      </c>
      <c r="F198" s="2">
        <v>38.878898999999997</v>
      </c>
      <c r="G198" s="3">
        <v>27240300</v>
      </c>
      <c r="H198" s="1">
        <f t="shared" si="6"/>
        <v>-0.77000000000000313</v>
      </c>
      <c r="I198" s="1">
        <f t="shared" si="7"/>
        <v>-0.88999800000000562</v>
      </c>
      <c r="J198" s="9">
        <v>-0.76451800000000003</v>
      </c>
    </row>
    <row r="199" spans="1:10">
      <c r="A199" s="5">
        <v>42776</v>
      </c>
      <c r="B199" s="2">
        <v>41.02</v>
      </c>
      <c r="C199" s="2">
        <v>41.200001</v>
      </c>
      <c r="D199" s="2">
        <v>40.549999</v>
      </c>
      <c r="E199" s="2">
        <v>40.580002</v>
      </c>
      <c r="F199" s="2">
        <v>38.247410000000002</v>
      </c>
      <c r="G199" s="3">
        <v>28847300</v>
      </c>
      <c r="H199" s="1">
        <f t="shared" si="6"/>
        <v>-0.66999799999999965</v>
      </c>
      <c r="I199" s="1">
        <f t="shared" si="7"/>
        <v>0.10000200000000348</v>
      </c>
      <c r="J199" s="9">
        <v>-0.65491100000000002</v>
      </c>
    </row>
    <row r="200" spans="1:10">
      <c r="A200" s="5">
        <v>42779</v>
      </c>
      <c r="B200" s="2">
        <v>40.770000000000003</v>
      </c>
      <c r="C200" s="2">
        <v>40.830002</v>
      </c>
      <c r="D200" s="2">
        <v>40.5</v>
      </c>
      <c r="E200" s="2">
        <v>40.619999</v>
      </c>
      <c r="F200" s="2">
        <v>38.285107000000004</v>
      </c>
      <c r="G200" s="3">
        <v>23617100</v>
      </c>
      <c r="H200" s="1">
        <f t="shared" si="6"/>
        <v>3.9996999999999616E-2</v>
      </c>
      <c r="I200" s="1">
        <f t="shared" si="7"/>
        <v>0.70999499999999927</v>
      </c>
      <c r="J200" s="9">
        <v>6.3289999999999999E-2</v>
      </c>
    </row>
    <row r="201" spans="1:10">
      <c r="A201" s="5">
        <v>42780</v>
      </c>
      <c r="B201" s="2">
        <v>40.380001</v>
      </c>
      <c r="C201" s="2">
        <v>40.599997999999999</v>
      </c>
      <c r="D201" s="2">
        <v>40.220001000000003</v>
      </c>
      <c r="E201" s="2">
        <v>40.529998999999997</v>
      </c>
      <c r="F201" s="2">
        <v>38.200274999999998</v>
      </c>
      <c r="G201" s="3">
        <v>32163400</v>
      </c>
      <c r="H201" s="1">
        <f t="shared" si="6"/>
        <v>-9.0000000000003411E-2</v>
      </c>
      <c r="I201" s="1">
        <f t="shared" si="7"/>
        <v>-0.12999700000000303</v>
      </c>
      <c r="J201" s="9">
        <v>-6.7662E-2</v>
      </c>
    </row>
    <row r="202" spans="1:10">
      <c r="A202" s="5">
        <v>42781</v>
      </c>
      <c r="B202" s="2">
        <v>40.419998</v>
      </c>
      <c r="C202" s="2">
        <v>40.630001</v>
      </c>
      <c r="D202" s="2">
        <v>40.400002000000001</v>
      </c>
      <c r="E202" s="2">
        <v>40.439999</v>
      </c>
      <c r="F202" s="2">
        <v>38.115456000000002</v>
      </c>
      <c r="G202" s="3">
        <v>26600800</v>
      </c>
      <c r="H202" s="1">
        <f t="shared" si="6"/>
        <v>-8.9999999999996305E-2</v>
      </c>
      <c r="I202" s="1">
        <f t="shared" si="7"/>
        <v>7.1054273576010019E-15</v>
      </c>
      <c r="J202" s="9">
        <v>-6.6946000000000006E-2</v>
      </c>
    </row>
    <row r="203" spans="1:10">
      <c r="A203" s="5">
        <v>42782</v>
      </c>
      <c r="B203" s="2">
        <v>40.549999</v>
      </c>
      <c r="C203" s="2">
        <v>41.279998999999997</v>
      </c>
      <c r="D203" s="2">
        <v>40.5</v>
      </c>
      <c r="E203" s="2">
        <v>41.200001</v>
      </c>
      <c r="F203" s="2">
        <v>38.831772000000001</v>
      </c>
      <c r="G203" s="3">
        <v>22214800</v>
      </c>
      <c r="H203" s="1">
        <f t="shared" si="6"/>
        <v>0.76000200000000007</v>
      </c>
      <c r="I203" s="1">
        <f t="shared" si="7"/>
        <v>0.85000199999999637</v>
      </c>
      <c r="J203" s="9">
        <v>0.78376199999999996</v>
      </c>
    </row>
    <row r="204" spans="1:10">
      <c r="A204" s="5">
        <v>42783</v>
      </c>
      <c r="B204" s="2">
        <v>41.130001</v>
      </c>
      <c r="C204" s="2">
        <v>41.360000999999997</v>
      </c>
      <c r="D204" s="2">
        <v>41.049999</v>
      </c>
      <c r="E204" s="2">
        <v>41.23</v>
      </c>
      <c r="F204" s="2">
        <v>38.860042999999997</v>
      </c>
      <c r="G204" s="3">
        <v>15065100</v>
      </c>
      <c r="H204" s="1">
        <f t="shared" si="6"/>
        <v>2.9998999999996556E-2</v>
      </c>
      <c r="I204" s="1">
        <f t="shared" si="7"/>
        <v>-0.73000300000000351</v>
      </c>
      <c r="J204" s="9">
        <v>4.3614E-2</v>
      </c>
    </row>
    <row r="205" spans="1:10">
      <c r="A205" s="5">
        <v>42787</v>
      </c>
      <c r="B205" s="2">
        <v>41.200001</v>
      </c>
      <c r="C205" s="2">
        <v>41.5</v>
      </c>
      <c r="D205" s="2">
        <v>41.200001</v>
      </c>
      <c r="E205" s="2">
        <v>41.459999000000003</v>
      </c>
      <c r="F205" s="2">
        <v>39.076819999999998</v>
      </c>
      <c r="G205" s="3">
        <v>17072600</v>
      </c>
      <c r="H205" s="1">
        <f t="shared" si="6"/>
        <v>0.2299990000000065</v>
      </c>
      <c r="I205" s="1">
        <f t="shared" si="7"/>
        <v>0.20000000000000995</v>
      </c>
      <c r="J205" s="9">
        <v>0.24290999999999999</v>
      </c>
    </row>
    <row r="206" spans="1:10">
      <c r="A206" s="5">
        <v>42788</v>
      </c>
      <c r="B206" s="2">
        <v>41.509998000000003</v>
      </c>
      <c r="C206" s="2">
        <v>41.68</v>
      </c>
      <c r="D206" s="2">
        <v>41.400002000000001</v>
      </c>
      <c r="E206" s="2">
        <v>41.599997999999999</v>
      </c>
      <c r="F206" s="2">
        <v>39.208778000000002</v>
      </c>
      <c r="G206" s="3">
        <v>11186800</v>
      </c>
      <c r="H206" s="1">
        <f t="shared" si="6"/>
        <v>0.13999899999999599</v>
      </c>
      <c r="I206" s="1">
        <f t="shared" si="7"/>
        <v>-9.0000000000010516E-2</v>
      </c>
      <c r="J206" s="9">
        <v>0.14966399999999999</v>
      </c>
    </row>
    <row r="207" spans="1:10">
      <c r="A207" s="5">
        <v>42789</v>
      </c>
      <c r="B207" s="2">
        <v>41.669998</v>
      </c>
      <c r="C207" s="2">
        <v>42</v>
      </c>
      <c r="D207" s="2">
        <v>41.619999</v>
      </c>
      <c r="E207" s="2">
        <v>41.66</v>
      </c>
      <c r="F207" s="2">
        <v>39.265324</v>
      </c>
      <c r="G207" s="3">
        <v>12856800</v>
      </c>
      <c r="H207" s="1">
        <f t="shared" si="6"/>
        <v>6.0001999999997224E-2</v>
      </c>
      <c r="I207" s="1">
        <f t="shared" si="7"/>
        <v>-7.9996999999998764E-2</v>
      </c>
      <c r="J207" s="9">
        <v>6.7610000000000003E-2</v>
      </c>
    </row>
    <row r="208" spans="1:10">
      <c r="A208" s="5">
        <v>42790</v>
      </c>
      <c r="B208" s="2">
        <v>41.700001</v>
      </c>
      <c r="C208" s="2">
        <v>41.91</v>
      </c>
      <c r="D208" s="2">
        <v>41.599997999999999</v>
      </c>
      <c r="E208" s="2">
        <v>41.779998999999997</v>
      </c>
      <c r="F208" s="2">
        <v>39.378428999999997</v>
      </c>
      <c r="G208" s="3">
        <v>13215300</v>
      </c>
      <c r="H208" s="1">
        <f t="shared" si="6"/>
        <v>0.11999899999999997</v>
      </c>
      <c r="I208" s="1">
        <f t="shared" si="7"/>
        <v>5.9997000000002743E-2</v>
      </c>
      <c r="J208" s="9">
        <v>0.12659699999999999</v>
      </c>
    </row>
    <row r="209" spans="1:10">
      <c r="A209" s="5">
        <v>42793</v>
      </c>
      <c r="B209" s="2">
        <v>41.75</v>
      </c>
      <c r="C209" s="2">
        <v>41.75</v>
      </c>
      <c r="D209" s="2">
        <v>41.59</v>
      </c>
      <c r="E209" s="2">
        <v>41.669998</v>
      </c>
      <c r="F209" s="2">
        <v>39.274754000000001</v>
      </c>
      <c r="G209" s="3">
        <v>12186400</v>
      </c>
      <c r="H209" s="1">
        <f t="shared" si="6"/>
        <v>-0.11000099999999691</v>
      </c>
      <c r="I209" s="1">
        <f t="shared" si="7"/>
        <v>-0.22999999999999687</v>
      </c>
      <c r="J209" s="9">
        <v>-0.10516499999999999</v>
      </c>
    </row>
    <row r="210" spans="1:10">
      <c r="A210" s="5">
        <v>42794</v>
      </c>
      <c r="B210" s="2">
        <v>41.68</v>
      </c>
      <c r="C210" s="2">
        <v>42.07</v>
      </c>
      <c r="D210" s="2">
        <v>41.639999000000003</v>
      </c>
      <c r="E210" s="2">
        <v>41.959999000000003</v>
      </c>
      <c r="F210" s="2">
        <v>39.548084000000003</v>
      </c>
      <c r="G210" s="3">
        <v>15946800</v>
      </c>
      <c r="H210" s="1">
        <f t="shared" si="6"/>
        <v>0.29000100000000373</v>
      </c>
      <c r="I210" s="1">
        <f t="shared" si="7"/>
        <v>0.40000200000000063</v>
      </c>
      <c r="J210" s="9">
        <v>0.29603099999999999</v>
      </c>
    </row>
    <row r="211" spans="1:10">
      <c r="A211" s="5">
        <v>42795</v>
      </c>
      <c r="B211" s="2">
        <v>42.009998000000003</v>
      </c>
      <c r="C211" s="2">
        <v>42.349997999999999</v>
      </c>
      <c r="D211" s="2">
        <v>41.880001</v>
      </c>
      <c r="E211" s="2">
        <v>42.16</v>
      </c>
      <c r="F211" s="2">
        <v>39.736587999999998</v>
      </c>
      <c r="G211" s="3">
        <v>14662000</v>
      </c>
      <c r="H211" s="1">
        <f t="shared" si="6"/>
        <v>0.20000099999999321</v>
      </c>
      <c r="I211" s="1">
        <f t="shared" si="7"/>
        <v>-9.0000000000010516E-2</v>
      </c>
      <c r="J211" s="9">
        <v>0.20210700000000001</v>
      </c>
    </row>
    <row r="212" spans="1:10">
      <c r="A212" s="5">
        <v>42796</v>
      </c>
      <c r="B212" s="2">
        <v>42.080002</v>
      </c>
      <c r="C212" s="2">
        <v>42.560001</v>
      </c>
      <c r="D212" s="2">
        <v>42.07</v>
      </c>
      <c r="E212" s="2">
        <v>42.470001000000003</v>
      </c>
      <c r="F212" s="2">
        <v>40.028762999999998</v>
      </c>
      <c r="G212" s="3">
        <v>15507600</v>
      </c>
      <c r="H212" s="1">
        <f t="shared" si="6"/>
        <v>0.31000100000000685</v>
      </c>
      <c r="I212" s="1">
        <f t="shared" si="7"/>
        <v>0.11000000000001364</v>
      </c>
      <c r="J212" s="9">
        <v>0.30938100000000002</v>
      </c>
    </row>
    <row r="213" spans="1:10">
      <c r="A213" s="5">
        <v>42797</v>
      </c>
      <c r="B213" s="2">
        <v>42.470001000000003</v>
      </c>
      <c r="C213" s="2">
        <v>42.490001999999997</v>
      </c>
      <c r="D213" s="2">
        <v>42.25</v>
      </c>
      <c r="E213" s="2">
        <v>42.48</v>
      </c>
      <c r="F213" s="2">
        <v>40.038193</v>
      </c>
      <c r="G213" s="3">
        <v>11740000</v>
      </c>
      <c r="H213" s="1">
        <f t="shared" si="6"/>
        <v>9.9989999999934298E-3</v>
      </c>
      <c r="I213" s="1">
        <f t="shared" si="7"/>
        <v>-0.30000200000001342</v>
      </c>
      <c r="J213" s="9">
        <v>5.2849999999999998E-3</v>
      </c>
    </row>
    <row r="214" spans="1:10">
      <c r="A214" s="5">
        <v>42800</v>
      </c>
      <c r="B214" s="2">
        <v>42.34</v>
      </c>
      <c r="C214" s="2">
        <v>42.43</v>
      </c>
      <c r="D214" s="2">
        <v>42.119999</v>
      </c>
      <c r="E214" s="2">
        <v>42.18</v>
      </c>
      <c r="F214" s="2">
        <v>39.755431999999999</v>
      </c>
      <c r="G214" s="3">
        <v>16307800</v>
      </c>
      <c r="H214" s="1">
        <f t="shared" si="6"/>
        <v>-0.29999999999999716</v>
      </c>
      <c r="I214" s="1">
        <f t="shared" si="7"/>
        <v>-0.30999899999999059</v>
      </c>
      <c r="J214" s="9">
        <v>-0.30492900000000001</v>
      </c>
    </row>
    <row r="215" spans="1:10">
      <c r="A215" s="5">
        <v>42801</v>
      </c>
      <c r="B215" s="2">
        <v>42</v>
      </c>
      <c r="C215" s="2">
        <v>42.240001999999997</v>
      </c>
      <c r="D215" s="2">
        <v>41.950001</v>
      </c>
      <c r="E215" s="2">
        <v>41.990001999999997</v>
      </c>
      <c r="F215" s="2">
        <v>39.576358999999997</v>
      </c>
      <c r="G215" s="3">
        <v>11273700</v>
      </c>
      <c r="H215" s="1">
        <f t="shared" si="6"/>
        <v>-0.18999800000000278</v>
      </c>
      <c r="I215" s="1">
        <f t="shared" si="7"/>
        <v>0.11000199999999438</v>
      </c>
      <c r="J215" s="9">
        <v>-0.19118499999999999</v>
      </c>
    </row>
    <row r="216" spans="1:10">
      <c r="A216" s="5">
        <v>42802</v>
      </c>
      <c r="B216" s="2">
        <v>42</v>
      </c>
      <c r="C216" s="2">
        <v>42.029998999999997</v>
      </c>
      <c r="D216" s="2">
        <v>41.740001999999997</v>
      </c>
      <c r="E216" s="2">
        <v>41.990001999999997</v>
      </c>
      <c r="F216" s="2">
        <v>39.576358999999997</v>
      </c>
      <c r="G216" s="3">
        <v>14636000</v>
      </c>
      <c r="H216" s="1">
        <f t="shared" si="6"/>
        <v>0</v>
      </c>
      <c r="I216" s="1">
        <f t="shared" si="7"/>
        <v>0.18999800000000278</v>
      </c>
      <c r="J216" s="9">
        <v>1.1050000000000001E-3</v>
      </c>
    </row>
    <row r="217" spans="1:10">
      <c r="A217" s="5">
        <v>42803</v>
      </c>
      <c r="B217" s="2">
        <v>42.09</v>
      </c>
      <c r="C217" s="2">
        <v>42.110000999999997</v>
      </c>
      <c r="D217" s="2">
        <v>41.919998</v>
      </c>
      <c r="E217" s="2">
        <v>42.029998999999997</v>
      </c>
      <c r="F217" s="2">
        <v>39.614058999999997</v>
      </c>
      <c r="G217" s="3">
        <v>14496400</v>
      </c>
      <c r="H217" s="1">
        <f t="shared" si="6"/>
        <v>3.9996999999999616E-2</v>
      </c>
      <c r="I217" s="1">
        <f t="shared" si="7"/>
        <v>3.9996999999999616E-2</v>
      </c>
      <c r="J217" s="9">
        <v>4.0939999999999997E-2</v>
      </c>
    </row>
    <row r="218" spans="1:10">
      <c r="A218" s="5">
        <v>42804</v>
      </c>
      <c r="B218" s="2">
        <v>42.23</v>
      </c>
      <c r="C218" s="2">
        <v>42.400002000000001</v>
      </c>
      <c r="D218" s="2">
        <v>42.150002000000001</v>
      </c>
      <c r="E218" s="2">
        <v>42.290000999999997</v>
      </c>
      <c r="F218" s="2">
        <v>39.859116</v>
      </c>
      <c r="G218" s="3">
        <v>16369700</v>
      </c>
      <c r="H218" s="1">
        <f t="shared" si="6"/>
        <v>0.26000200000000007</v>
      </c>
      <c r="I218" s="1">
        <f t="shared" si="7"/>
        <v>0.22000500000000045</v>
      </c>
      <c r="J218" s="9">
        <v>0.26027499999999998</v>
      </c>
    </row>
    <row r="219" spans="1:10">
      <c r="A219" s="5">
        <v>42807</v>
      </c>
      <c r="B219" s="2">
        <v>41.919998</v>
      </c>
      <c r="C219" s="2">
        <v>42.119999</v>
      </c>
      <c r="D219" s="2">
        <v>41.84</v>
      </c>
      <c r="E219" s="2">
        <v>42.029998999999997</v>
      </c>
      <c r="F219" s="2">
        <v>39.963706999999999</v>
      </c>
      <c r="G219" s="3">
        <v>12831500</v>
      </c>
      <c r="H219" s="1">
        <f t="shared" si="6"/>
        <v>-0.26000200000000007</v>
      </c>
      <c r="I219" s="1">
        <f t="shared" si="7"/>
        <v>-0.52000400000000013</v>
      </c>
      <c r="J219" s="9">
        <v>-0.26319700000000001</v>
      </c>
    </row>
    <row r="220" spans="1:10">
      <c r="A220" s="5">
        <v>42808</v>
      </c>
      <c r="B220" s="2">
        <v>41.98</v>
      </c>
      <c r="C220" s="2">
        <v>42.099997999999999</v>
      </c>
      <c r="D220" s="2">
        <v>41.830002</v>
      </c>
      <c r="E220" s="2">
        <v>41.970001000000003</v>
      </c>
      <c r="F220" s="2">
        <v>39.906658</v>
      </c>
      <c r="G220" s="3">
        <v>9844500</v>
      </c>
      <c r="H220" s="1">
        <f t="shared" si="6"/>
        <v>-5.9997999999993112E-2</v>
      </c>
      <c r="I220" s="1">
        <f t="shared" si="7"/>
        <v>0.20000400000000695</v>
      </c>
      <c r="J220" s="9">
        <v>-5.9983000000000002E-2</v>
      </c>
    </row>
    <row r="221" spans="1:10">
      <c r="A221" s="5">
        <v>42809</v>
      </c>
      <c r="B221" s="2">
        <v>41.98</v>
      </c>
      <c r="C221" s="2">
        <v>42.279998999999997</v>
      </c>
      <c r="D221" s="2">
        <v>41.970001000000003</v>
      </c>
      <c r="E221" s="2">
        <v>42.119999</v>
      </c>
      <c r="F221" s="2">
        <v>40.049281999999998</v>
      </c>
      <c r="G221" s="3">
        <v>22757800</v>
      </c>
      <c r="H221" s="1">
        <f t="shared" si="6"/>
        <v>0.14999799999999652</v>
      </c>
      <c r="I221" s="1">
        <f t="shared" si="7"/>
        <v>0.20999599999998964</v>
      </c>
      <c r="J221" s="9">
        <v>0.15063099999999999</v>
      </c>
    </row>
    <row r="222" spans="1:10">
      <c r="A222" s="5">
        <v>42810</v>
      </c>
      <c r="B222" s="2">
        <v>42.029998999999997</v>
      </c>
      <c r="C222" s="2">
        <v>42.389999000000003</v>
      </c>
      <c r="D222" s="2">
        <v>41.900002000000001</v>
      </c>
      <c r="E222" s="2">
        <v>42.25</v>
      </c>
      <c r="F222" s="2">
        <v>40.172893999999999</v>
      </c>
      <c r="G222" s="3">
        <v>16004200</v>
      </c>
      <c r="H222" s="1">
        <f t="shared" si="6"/>
        <v>0.13000100000000003</v>
      </c>
      <c r="I222" s="1">
        <f t="shared" si="7"/>
        <v>-1.999699999999649E-2</v>
      </c>
      <c r="J222" s="9">
        <v>0.12856500000000001</v>
      </c>
    </row>
    <row r="223" spans="1:10">
      <c r="A223" s="5">
        <v>42811</v>
      </c>
      <c r="B223" s="2">
        <v>42.279998999999997</v>
      </c>
      <c r="C223" s="2">
        <v>42.349997999999999</v>
      </c>
      <c r="D223" s="2">
        <v>42.009998000000003</v>
      </c>
      <c r="E223" s="2">
        <v>42.029998999999997</v>
      </c>
      <c r="F223" s="2">
        <v>39.963706999999999</v>
      </c>
      <c r="G223" s="3">
        <v>37526500</v>
      </c>
      <c r="H223" s="1">
        <f t="shared" si="6"/>
        <v>-0.22000100000000344</v>
      </c>
      <c r="I223" s="1">
        <f t="shared" si="7"/>
        <v>-0.35000200000000348</v>
      </c>
      <c r="J223" s="9">
        <v>-0.22322500000000001</v>
      </c>
    </row>
    <row r="224" spans="1:10">
      <c r="A224" s="5">
        <v>42814</v>
      </c>
      <c r="B224" s="2">
        <v>42.099997999999999</v>
      </c>
      <c r="C224" s="2">
        <v>42.34</v>
      </c>
      <c r="D224" s="2">
        <v>42.07</v>
      </c>
      <c r="E224" s="2">
        <v>42.18</v>
      </c>
      <c r="F224" s="2">
        <v>40.106330999999997</v>
      </c>
      <c r="G224" s="3">
        <v>11484200</v>
      </c>
      <c r="H224" s="1">
        <f t="shared" si="6"/>
        <v>0.15000100000000316</v>
      </c>
      <c r="I224" s="1">
        <f t="shared" si="7"/>
        <v>0.3700020000000066</v>
      </c>
      <c r="J224" s="9">
        <v>0.149477</v>
      </c>
    </row>
    <row r="225" spans="1:10">
      <c r="A225" s="5">
        <v>42815</v>
      </c>
      <c r="B225" s="2">
        <v>42.310001</v>
      </c>
      <c r="C225" s="2">
        <v>42.630001</v>
      </c>
      <c r="D225" s="2">
        <v>42.209999000000003</v>
      </c>
      <c r="E225" s="2">
        <v>42.5</v>
      </c>
      <c r="F225" s="2">
        <v>40.410598999999998</v>
      </c>
      <c r="G225" s="3">
        <v>17187300</v>
      </c>
      <c r="H225" s="1">
        <f t="shared" si="6"/>
        <v>0.32000000000000028</v>
      </c>
      <c r="I225" s="1">
        <f t="shared" si="7"/>
        <v>0.16999899999999712</v>
      </c>
      <c r="J225" s="9">
        <v>0.31742199999999998</v>
      </c>
    </row>
    <row r="226" spans="1:10">
      <c r="A226" s="5">
        <v>42816</v>
      </c>
      <c r="B226" s="2">
        <v>42.560001</v>
      </c>
      <c r="C226" s="2">
        <v>42.700001</v>
      </c>
      <c r="D226" s="2">
        <v>42.25</v>
      </c>
      <c r="E226" s="2">
        <v>42.380001</v>
      </c>
      <c r="F226" s="2">
        <v>40.296500999999999</v>
      </c>
      <c r="G226" s="3">
        <v>11605500</v>
      </c>
      <c r="H226" s="1">
        <f t="shared" si="6"/>
        <v>-0.11999899999999997</v>
      </c>
      <c r="I226" s="1">
        <f t="shared" si="7"/>
        <v>-0.43999900000000025</v>
      </c>
      <c r="J226" s="9">
        <v>-0.126774</v>
      </c>
    </row>
    <row r="227" spans="1:10">
      <c r="A227" s="5">
        <v>42817</v>
      </c>
      <c r="B227" s="2">
        <v>42.209999000000003</v>
      </c>
      <c r="C227" s="2">
        <v>42.389999000000003</v>
      </c>
      <c r="D227" s="2">
        <v>42.060001</v>
      </c>
      <c r="E227" s="2">
        <v>42.169998</v>
      </c>
      <c r="F227" s="2">
        <v>40.096820999999998</v>
      </c>
      <c r="G227" s="3">
        <v>11503300</v>
      </c>
      <c r="H227" s="1">
        <f t="shared" si="6"/>
        <v>-0.21000300000000038</v>
      </c>
      <c r="I227" s="1">
        <f t="shared" si="7"/>
        <v>-9.0004000000000417E-2</v>
      </c>
      <c r="J227" s="9">
        <v>-0.215308</v>
      </c>
    </row>
    <row r="228" spans="1:10">
      <c r="A228" s="5">
        <v>42818</v>
      </c>
      <c r="B228" s="2">
        <v>42.23</v>
      </c>
      <c r="C228" s="2">
        <v>42.25</v>
      </c>
      <c r="D228" s="2">
        <v>41.91</v>
      </c>
      <c r="E228" s="2">
        <v>42.119999</v>
      </c>
      <c r="F228" s="2">
        <v>40.049281999999998</v>
      </c>
      <c r="G228" s="3">
        <v>13804400</v>
      </c>
      <c r="H228" s="1">
        <f t="shared" si="6"/>
        <v>-4.9998999999999683E-2</v>
      </c>
      <c r="I228" s="1">
        <f t="shared" si="7"/>
        <v>0.1600040000000007</v>
      </c>
      <c r="J228" s="9">
        <v>-5.2705000000000002E-2</v>
      </c>
    </row>
    <row r="229" spans="1:10">
      <c r="A229" s="5">
        <v>42821</v>
      </c>
      <c r="B229" s="2">
        <v>42.110000999999997</v>
      </c>
      <c r="C229" s="2">
        <v>42.34</v>
      </c>
      <c r="D229" s="2">
        <v>42.049999</v>
      </c>
      <c r="E229" s="2">
        <v>42.32</v>
      </c>
      <c r="F229" s="2">
        <v>40.239449</v>
      </c>
      <c r="G229" s="3">
        <v>12387400</v>
      </c>
      <c r="H229" s="1">
        <f t="shared" si="6"/>
        <v>0.20000100000000032</v>
      </c>
      <c r="I229" s="1">
        <f t="shared" si="7"/>
        <v>0.25</v>
      </c>
      <c r="J229" s="9">
        <v>0.19781899999999999</v>
      </c>
    </row>
    <row r="230" spans="1:10">
      <c r="A230" s="5">
        <v>42822</v>
      </c>
      <c r="B230" s="2">
        <v>42.240001999999997</v>
      </c>
      <c r="C230" s="2">
        <v>42.560001</v>
      </c>
      <c r="D230" s="2">
        <v>42.240001999999997</v>
      </c>
      <c r="E230" s="2">
        <v>42.43</v>
      </c>
      <c r="F230" s="2">
        <v>40.34404</v>
      </c>
      <c r="G230" s="3">
        <v>14123800</v>
      </c>
      <c r="H230" s="1">
        <f t="shared" si="6"/>
        <v>0.10999999999999943</v>
      </c>
      <c r="I230" s="1">
        <f t="shared" si="7"/>
        <v>-9.0001000000000886E-2</v>
      </c>
      <c r="J230" s="9">
        <v>0.105147</v>
      </c>
    </row>
    <row r="231" spans="1:10">
      <c r="A231" s="5">
        <v>42823</v>
      </c>
      <c r="B231" s="2">
        <v>42.509998000000003</v>
      </c>
      <c r="C231" s="2">
        <v>42.529998999999997</v>
      </c>
      <c r="D231" s="2">
        <v>42.290000999999997</v>
      </c>
      <c r="E231" s="2">
        <v>42.419998</v>
      </c>
      <c r="F231" s="2">
        <v>40.334525999999997</v>
      </c>
      <c r="G231" s="3">
        <v>9580100</v>
      </c>
      <c r="H231" s="1">
        <f t="shared" si="6"/>
        <v>-1.0002000000000066E-2</v>
      </c>
      <c r="I231" s="1">
        <f t="shared" si="7"/>
        <v>-0.1200019999999995</v>
      </c>
      <c r="J231" s="9">
        <v>-1.6344000000000001E-2</v>
      </c>
    </row>
    <row r="232" spans="1:10">
      <c r="A232" s="5">
        <v>42824</v>
      </c>
      <c r="B232" s="2">
        <v>42.349997999999999</v>
      </c>
      <c r="C232" s="2">
        <v>42.619999</v>
      </c>
      <c r="D232" s="2">
        <v>42.259998000000003</v>
      </c>
      <c r="E232" s="2">
        <v>42.599997999999999</v>
      </c>
      <c r="F232" s="2">
        <v>40.505684000000002</v>
      </c>
      <c r="G232" s="3">
        <v>11999900</v>
      </c>
      <c r="H232" s="1">
        <f t="shared" si="6"/>
        <v>0.17999999999999972</v>
      </c>
      <c r="I232" s="1">
        <f t="shared" si="7"/>
        <v>0.19000199999999978</v>
      </c>
      <c r="J232" s="9">
        <v>0.17371900000000001</v>
      </c>
    </row>
    <row r="233" spans="1:10">
      <c r="A233" s="5">
        <v>42825</v>
      </c>
      <c r="B233" s="2">
        <v>42.549999</v>
      </c>
      <c r="C233" s="2">
        <v>42.650002000000001</v>
      </c>
      <c r="D233" s="2">
        <v>42.43</v>
      </c>
      <c r="E233" s="2">
        <v>42.439999</v>
      </c>
      <c r="F233" s="2">
        <v>40.353549999999998</v>
      </c>
      <c r="G233" s="3">
        <v>11551800</v>
      </c>
      <c r="H233" s="1">
        <f t="shared" si="6"/>
        <v>-0.15999899999999911</v>
      </c>
      <c r="I233" s="1">
        <f t="shared" si="7"/>
        <v>-0.33999899999999883</v>
      </c>
      <c r="J233" s="9">
        <v>-0.16864299999999999</v>
      </c>
    </row>
    <row r="234" spans="1:10">
      <c r="A234" s="5">
        <v>42828</v>
      </c>
      <c r="B234" s="2">
        <v>42.580002</v>
      </c>
      <c r="C234" s="2">
        <v>42.630001</v>
      </c>
      <c r="D234" s="2">
        <v>42.27</v>
      </c>
      <c r="E234" s="2">
        <v>42.41</v>
      </c>
      <c r="F234" s="2">
        <v>40.325031000000003</v>
      </c>
      <c r="G234" s="3">
        <v>11240000</v>
      </c>
      <c r="H234" s="1">
        <f t="shared" si="6"/>
        <v>-2.9999000000003662E-2</v>
      </c>
      <c r="I234" s="1">
        <f t="shared" si="7"/>
        <v>0.12999999999999545</v>
      </c>
      <c r="J234" s="9">
        <v>-3.6639999999999999E-2</v>
      </c>
    </row>
    <row r="235" spans="1:10">
      <c r="A235" s="5">
        <v>42829</v>
      </c>
      <c r="B235" s="2">
        <v>42.509998000000003</v>
      </c>
      <c r="C235" s="2">
        <v>42.689999</v>
      </c>
      <c r="D235" s="2">
        <v>42.369999</v>
      </c>
      <c r="E235" s="2">
        <v>42.68</v>
      </c>
      <c r="F235" s="2">
        <v>40.581752999999999</v>
      </c>
      <c r="G235" s="3">
        <v>10946200</v>
      </c>
      <c r="H235" s="1">
        <f t="shared" si="6"/>
        <v>0.27000000000000313</v>
      </c>
      <c r="I235" s="1">
        <f t="shared" si="7"/>
        <v>0.29999900000000679</v>
      </c>
      <c r="J235" s="9">
        <v>0.263679</v>
      </c>
    </row>
    <row r="236" spans="1:10">
      <c r="A236" s="5">
        <v>42830</v>
      </c>
      <c r="B236" s="2">
        <v>42.650002000000001</v>
      </c>
      <c r="C236" s="2">
        <v>42.860000999999997</v>
      </c>
      <c r="D236" s="2">
        <v>42.529998999999997</v>
      </c>
      <c r="E236" s="2">
        <v>42.57</v>
      </c>
      <c r="F236" s="2">
        <v>40.477158000000003</v>
      </c>
      <c r="G236" s="3">
        <v>10142800</v>
      </c>
      <c r="H236" s="1">
        <f t="shared" si="6"/>
        <v>-0.10999999999999943</v>
      </c>
      <c r="I236" s="1">
        <f t="shared" si="7"/>
        <v>-0.38000000000000256</v>
      </c>
      <c r="J236" s="9">
        <v>-0.11983199999999999</v>
      </c>
    </row>
    <row r="237" spans="1:10">
      <c r="A237" s="5">
        <v>42831</v>
      </c>
      <c r="B237" s="2">
        <v>42.580002</v>
      </c>
      <c r="C237" s="2">
        <v>42.759998000000003</v>
      </c>
      <c r="D237" s="2">
        <v>42.470001000000003</v>
      </c>
      <c r="E237" s="2">
        <v>42.669998</v>
      </c>
      <c r="F237" s="2">
        <v>40.572239000000003</v>
      </c>
      <c r="G237" s="3">
        <v>14597800</v>
      </c>
      <c r="H237" s="1">
        <f t="shared" si="6"/>
        <v>9.9997999999999365E-2</v>
      </c>
      <c r="I237" s="1">
        <f t="shared" si="7"/>
        <v>0.2099979999999988</v>
      </c>
      <c r="J237" s="9">
        <v>9.1547000000000003E-2</v>
      </c>
    </row>
    <row r="238" spans="1:10">
      <c r="A238" s="5">
        <v>42832</v>
      </c>
      <c r="B238" s="2">
        <v>42.639999000000003</v>
      </c>
      <c r="C238" s="2">
        <v>42.740001999999997</v>
      </c>
      <c r="D238" s="2">
        <v>42.509998000000003</v>
      </c>
      <c r="E238" s="2">
        <v>42.610000999999997</v>
      </c>
      <c r="F238" s="2">
        <v>40.515197999999998</v>
      </c>
      <c r="G238" s="3">
        <v>11028800</v>
      </c>
      <c r="H238" s="1">
        <f t="shared" si="6"/>
        <v>-5.9997000000002743E-2</v>
      </c>
      <c r="I238" s="1">
        <f t="shared" si="7"/>
        <v>-0.15999500000000211</v>
      </c>
      <c r="J238" s="9">
        <v>-6.9763000000000006E-2</v>
      </c>
    </row>
    <row r="239" spans="1:10">
      <c r="A239" s="5">
        <v>42835</v>
      </c>
      <c r="B239" s="2">
        <v>42.73</v>
      </c>
      <c r="C239" s="2">
        <v>42.799999</v>
      </c>
      <c r="D239" s="2">
        <v>42.560001</v>
      </c>
      <c r="E239" s="2">
        <v>42.689999</v>
      </c>
      <c r="F239" s="2">
        <v>40.591259000000001</v>
      </c>
      <c r="G239" s="3">
        <v>9426900</v>
      </c>
      <c r="H239" s="1">
        <f t="shared" si="6"/>
        <v>7.9998000000003344E-2</v>
      </c>
      <c r="I239" s="1">
        <f t="shared" si="7"/>
        <v>0.13999500000000609</v>
      </c>
      <c r="J239" s="9">
        <v>7.0973999999999995E-2</v>
      </c>
    </row>
    <row r="240" spans="1:10">
      <c r="A240" s="5">
        <v>42836</v>
      </c>
      <c r="B240" s="2">
        <v>42.68</v>
      </c>
      <c r="C240" s="2">
        <v>42.75</v>
      </c>
      <c r="D240" s="2">
        <v>42.52</v>
      </c>
      <c r="E240" s="2">
        <v>42.66</v>
      </c>
      <c r="F240" s="2">
        <v>40.562736999999998</v>
      </c>
      <c r="G240" s="3">
        <v>8909400</v>
      </c>
      <c r="H240" s="1">
        <f t="shared" si="6"/>
        <v>-2.9999000000003662E-2</v>
      </c>
      <c r="I240" s="1">
        <f t="shared" si="7"/>
        <v>-0.10999700000000701</v>
      </c>
      <c r="J240" s="9">
        <v>-4.0076000000000001E-2</v>
      </c>
    </row>
    <row r="241" spans="1:10">
      <c r="A241" s="5">
        <v>42837</v>
      </c>
      <c r="B241" s="2">
        <v>42.540000999999997</v>
      </c>
      <c r="C241" s="2">
        <v>42.990001999999997</v>
      </c>
      <c r="D241" s="2">
        <v>42.509998000000003</v>
      </c>
      <c r="E241" s="2">
        <v>42.939999</v>
      </c>
      <c r="F241" s="2">
        <v>40.828963999999999</v>
      </c>
      <c r="G241" s="3">
        <v>13417200</v>
      </c>
      <c r="H241" s="1">
        <f t="shared" si="6"/>
        <v>0.27999900000000366</v>
      </c>
      <c r="I241" s="1">
        <f t="shared" si="7"/>
        <v>0.30999800000000732</v>
      </c>
      <c r="J241" s="9">
        <v>0.27028600000000003</v>
      </c>
    </row>
    <row r="242" spans="1:10">
      <c r="A242" s="5">
        <v>42838</v>
      </c>
      <c r="B242" s="2">
        <v>42.869999</v>
      </c>
      <c r="C242" s="2">
        <v>43.080002</v>
      </c>
      <c r="D242" s="2">
        <v>42.779998999999997</v>
      </c>
      <c r="E242" s="2">
        <v>42.790000999999997</v>
      </c>
      <c r="F242" s="2">
        <v>40.686340000000001</v>
      </c>
      <c r="G242" s="3">
        <v>9891900</v>
      </c>
      <c r="H242" s="1">
        <f t="shared" si="6"/>
        <v>-0.14999800000000363</v>
      </c>
      <c r="I242" s="1">
        <f t="shared" si="7"/>
        <v>-0.42999700000000729</v>
      </c>
      <c r="J242" s="9">
        <v>-0.16330700000000001</v>
      </c>
    </row>
    <row r="243" spans="1:10">
      <c r="A243" s="5">
        <v>42842</v>
      </c>
      <c r="B243" s="2">
        <v>42.790000999999997</v>
      </c>
      <c r="C243" s="2">
        <v>43.07</v>
      </c>
      <c r="D243" s="2">
        <v>42.779998999999997</v>
      </c>
      <c r="E243" s="2">
        <v>43.07</v>
      </c>
      <c r="F243" s="2">
        <v>40.952579</v>
      </c>
      <c r="G243" s="3">
        <v>11318100</v>
      </c>
      <c r="H243" s="1">
        <f t="shared" si="6"/>
        <v>0.27999900000000366</v>
      </c>
      <c r="I243" s="1">
        <f t="shared" si="7"/>
        <v>0.42999700000000729</v>
      </c>
      <c r="J243" s="9">
        <v>0.26862599999999998</v>
      </c>
    </row>
    <row r="244" spans="1:10">
      <c r="A244" s="5">
        <v>42843</v>
      </c>
      <c r="B244" s="2">
        <v>43.110000999999997</v>
      </c>
      <c r="C244" s="2">
        <v>43.59</v>
      </c>
      <c r="D244" s="2">
        <v>43.09</v>
      </c>
      <c r="E244" s="2">
        <v>43.48</v>
      </c>
      <c r="F244" s="2">
        <v>41.342419</v>
      </c>
      <c r="G244" s="3">
        <v>13181600</v>
      </c>
      <c r="H244" s="1">
        <f t="shared" si="6"/>
        <v>0.40999999999999659</v>
      </c>
      <c r="I244" s="1">
        <f t="shared" si="7"/>
        <v>0.13000099999999293</v>
      </c>
      <c r="J244" s="9">
        <v>0.39505299999999999</v>
      </c>
    </row>
    <row r="245" spans="1:10">
      <c r="A245" s="5">
        <v>42844</v>
      </c>
      <c r="B245" s="2">
        <v>43.740001999999997</v>
      </c>
      <c r="C245" s="2">
        <v>43.790000999999997</v>
      </c>
      <c r="D245" s="2">
        <v>43.189999</v>
      </c>
      <c r="E245" s="2">
        <v>43.23</v>
      </c>
      <c r="F245" s="2">
        <v>41.104709999999997</v>
      </c>
      <c r="G245" s="3">
        <v>13893100</v>
      </c>
      <c r="H245" s="1">
        <f t="shared" si="6"/>
        <v>-0.25</v>
      </c>
      <c r="I245" s="1">
        <f t="shared" si="7"/>
        <v>-0.65999999999999659</v>
      </c>
      <c r="J245" s="9">
        <v>-0.27013399999999999</v>
      </c>
    </row>
    <row r="246" spans="1:10">
      <c r="A246" s="5">
        <v>42845</v>
      </c>
      <c r="B246" s="2">
        <v>43.200001</v>
      </c>
      <c r="C246" s="2">
        <v>43.299999</v>
      </c>
      <c r="D246" s="2">
        <v>43.049999</v>
      </c>
      <c r="E246" s="2">
        <v>43.09</v>
      </c>
      <c r="F246" s="2">
        <v>40.971595999999998</v>
      </c>
      <c r="G246" s="3">
        <v>10838300</v>
      </c>
      <c r="H246" s="1">
        <f t="shared" si="6"/>
        <v>-0.13999999999999346</v>
      </c>
      <c r="I246" s="1">
        <f t="shared" si="7"/>
        <v>0.11000000000000654</v>
      </c>
      <c r="J246" s="9">
        <v>-0.156836</v>
      </c>
    </row>
    <row r="247" spans="1:10">
      <c r="A247" s="5">
        <v>42846</v>
      </c>
      <c r="B247" s="2">
        <v>42.98</v>
      </c>
      <c r="C247" s="2">
        <v>43.099997999999999</v>
      </c>
      <c r="D247" s="2">
        <v>42.889999000000003</v>
      </c>
      <c r="E247" s="2">
        <v>43.07</v>
      </c>
      <c r="F247" s="2">
        <v>40.952579</v>
      </c>
      <c r="G247" s="3">
        <v>13833800</v>
      </c>
      <c r="H247" s="1">
        <f t="shared" si="6"/>
        <v>-2.0000000000003126E-2</v>
      </c>
      <c r="I247" s="1">
        <f t="shared" si="7"/>
        <v>0.11999999999999034</v>
      </c>
      <c r="J247" s="9">
        <v>-3.4983E-2</v>
      </c>
    </row>
    <row r="248" spans="1:10">
      <c r="A248" s="5">
        <v>42849</v>
      </c>
      <c r="B248" s="2">
        <v>43.240001999999997</v>
      </c>
      <c r="C248" s="2">
        <v>43.43</v>
      </c>
      <c r="D248" s="2">
        <v>43.150002000000001</v>
      </c>
      <c r="E248" s="2">
        <v>43.279998999999997</v>
      </c>
      <c r="F248" s="2">
        <v>41.152248</v>
      </c>
      <c r="G248" s="3">
        <v>16703800</v>
      </c>
      <c r="H248" s="1">
        <f t="shared" si="6"/>
        <v>0.20999899999999627</v>
      </c>
      <c r="I248" s="1">
        <f t="shared" si="7"/>
        <v>0.2299989999999994</v>
      </c>
      <c r="J248" s="9">
        <v>0.19531499999999999</v>
      </c>
    </row>
    <row r="249" spans="1:10">
      <c r="A249" s="5">
        <v>42850</v>
      </c>
      <c r="B249" s="2">
        <v>42.849997999999999</v>
      </c>
      <c r="C249" s="2">
        <v>43.43</v>
      </c>
      <c r="D249" s="2">
        <v>42.82</v>
      </c>
      <c r="E249" s="2">
        <v>43.110000999999997</v>
      </c>
      <c r="F249" s="2">
        <v>40.990611999999999</v>
      </c>
      <c r="G249" s="3">
        <v>18745100</v>
      </c>
      <c r="H249" s="1">
        <f t="shared" si="6"/>
        <v>-0.16999799999999965</v>
      </c>
      <c r="I249" s="1">
        <f t="shared" si="7"/>
        <v>-0.37999699999999592</v>
      </c>
      <c r="J249" s="9">
        <v>-0.18732099999999999</v>
      </c>
    </row>
    <row r="250" spans="1:10">
      <c r="A250" s="5">
        <v>42851</v>
      </c>
      <c r="B250" s="2">
        <v>43.060001</v>
      </c>
      <c r="C250" s="2">
        <v>43.43</v>
      </c>
      <c r="D250" s="2">
        <v>42.98</v>
      </c>
      <c r="E250" s="2">
        <v>43.240001999999997</v>
      </c>
      <c r="F250" s="2">
        <v>41.114220000000003</v>
      </c>
      <c r="G250" s="3">
        <v>13626600</v>
      </c>
      <c r="H250" s="1">
        <f t="shared" si="6"/>
        <v>0.13000100000000003</v>
      </c>
      <c r="I250" s="1">
        <f t="shared" si="7"/>
        <v>0.29999899999999968</v>
      </c>
      <c r="J250" s="9">
        <v>0.11491999999999999</v>
      </c>
    </row>
    <row r="251" spans="1:10">
      <c r="A251" s="5">
        <v>42852</v>
      </c>
      <c r="B251" s="2">
        <v>43.169998</v>
      </c>
      <c r="C251" s="2">
        <v>43.279998999999997</v>
      </c>
      <c r="D251" s="2">
        <v>42.919998</v>
      </c>
      <c r="E251" s="2">
        <v>43.009998000000003</v>
      </c>
      <c r="F251" s="2">
        <v>40.895527000000001</v>
      </c>
      <c r="G251" s="3">
        <v>10386200</v>
      </c>
      <c r="H251" s="1">
        <f t="shared" si="6"/>
        <v>-0.23000399999999388</v>
      </c>
      <c r="I251" s="1">
        <f t="shared" si="7"/>
        <v>-0.36000499999999391</v>
      </c>
      <c r="J251" s="9">
        <v>-0.246699</v>
      </c>
    </row>
    <row r="252" spans="1:10">
      <c r="A252" s="5">
        <v>42853</v>
      </c>
      <c r="B252" s="2">
        <v>42.959999000000003</v>
      </c>
      <c r="C252" s="2">
        <v>43.200001</v>
      </c>
      <c r="D252" s="2">
        <v>42.849997999999999</v>
      </c>
      <c r="E252" s="2">
        <v>43.150002000000001</v>
      </c>
      <c r="F252" s="2">
        <v>41.028644999999997</v>
      </c>
      <c r="G252" s="3">
        <v>10198900</v>
      </c>
      <c r="H252" s="1">
        <f t="shared" si="6"/>
        <v>0.14000399999999757</v>
      </c>
      <c r="I252" s="1">
        <f t="shared" si="7"/>
        <v>0.37000799999999145</v>
      </c>
      <c r="J252" s="9">
        <v>0.126309</v>
      </c>
    </row>
    <row r="253" spans="1:10">
      <c r="A253" s="5">
        <v>42856</v>
      </c>
      <c r="B253" s="2">
        <v>43.150002000000001</v>
      </c>
      <c r="C253" s="2">
        <v>43.5</v>
      </c>
      <c r="D253" s="2">
        <v>43.099997999999999</v>
      </c>
      <c r="E253" s="2">
        <v>43.220001000000003</v>
      </c>
      <c r="F253" s="2">
        <v>41.095207000000002</v>
      </c>
      <c r="G253" s="3">
        <v>13208200</v>
      </c>
      <c r="H253" s="1">
        <f t="shared" si="6"/>
        <v>6.9999000000002809E-2</v>
      </c>
      <c r="I253" s="1">
        <f t="shared" si="7"/>
        <v>-7.0004999999994766E-2</v>
      </c>
      <c r="J253" s="9">
        <v>5.4545000000000003E-2</v>
      </c>
    </row>
    <row r="254" spans="1:10">
      <c r="A254" s="5">
        <v>42857</v>
      </c>
      <c r="B254" s="2">
        <v>43.220001000000003</v>
      </c>
      <c r="C254" s="2">
        <v>43.439999</v>
      </c>
      <c r="D254" s="2">
        <v>43.16</v>
      </c>
      <c r="E254" s="2">
        <v>43.389999000000003</v>
      </c>
      <c r="F254" s="2">
        <v>41.256847</v>
      </c>
      <c r="G254" s="3">
        <v>11823900</v>
      </c>
      <c r="H254" s="1">
        <f t="shared" si="6"/>
        <v>0.16999799999999965</v>
      </c>
      <c r="I254" s="1">
        <f t="shared" si="7"/>
        <v>9.999899999999684E-2</v>
      </c>
      <c r="J254" s="9">
        <v>0.1537</v>
      </c>
    </row>
    <row r="255" spans="1:10">
      <c r="A255" s="5">
        <v>42858</v>
      </c>
      <c r="B255" s="2">
        <v>43.330002</v>
      </c>
      <c r="C255" s="2">
        <v>43.490001999999997</v>
      </c>
      <c r="D255" s="2">
        <v>43.150002000000001</v>
      </c>
      <c r="E255" s="2">
        <v>43.32</v>
      </c>
      <c r="F255" s="2">
        <v>41.190285000000003</v>
      </c>
      <c r="G255" s="3">
        <v>10389000</v>
      </c>
      <c r="H255" s="1">
        <f t="shared" si="6"/>
        <v>-6.9999000000002809E-2</v>
      </c>
      <c r="I255" s="1">
        <f t="shared" si="7"/>
        <v>-0.23999700000000246</v>
      </c>
      <c r="J255" s="9">
        <v>-8.8404999999999997E-2</v>
      </c>
    </row>
    <row r="256" spans="1:10">
      <c r="A256" s="5">
        <v>42859</v>
      </c>
      <c r="B256" s="2">
        <v>43.419998</v>
      </c>
      <c r="C256" s="2">
        <v>43.810001</v>
      </c>
      <c r="D256" s="2">
        <v>43.400002000000001</v>
      </c>
      <c r="E256" s="2">
        <v>43.66</v>
      </c>
      <c r="F256" s="2">
        <v>41.513573000000001</v>
      </c>
      <c r="G256" s="3">
        <v>10193100</v>
      </c>
      <c r="H256" s="1">
        <f t="shared" si="6"/>
        <v>0.33999999999999631</v>
      </c>
      <c r="I256" s="1">
        <f t="shared" si="7"/>
        <v>0.40999899999999911</v>
      </c>
      <c r="J256" s="9">
        <v>0.32257400000000003</v>
      </c>
    </row>
    <row r="257" spans="1:10">
      <c r="A257" s="5">
        <v>42860</v>
      </c>
      <c r="B257" s="2">
        <v>43.790000999999997</v>
      </c>
      <c r="C257" s="2">
        <v>43.84</v>
      </c>
      <c r="D257" s="2">
        <v>43.560001</v>
      </c>
      <c r="E257" s="2">
        <v>43.689999</v>
      </c>
      <c r="F257" s="2">
        <v>41.542099</v>
      </c>
      <c r="G257" s="3">
        <v>8133000</v>
      </c>
      <c r="H257" s="1">
        <f t="shared" si="6"/>
        <v>2.9999000000003662E-2</v>
      </c>
      <c r="I257" s="1">
        <f t="shared" si="7"/>
        <v>-0.31000099999999264</v>
      </c>
      <c r="J257" s="9">
        <v>8.3110000000000007E-3</v>
      </c>
    </row>
    <row r="258" spans="1:10">
      <c r="A258" s="5">
        <v>42863</v>
      </c>
      <c r="B258" s="2">
        <v>43.59</v>
      </c>
      <c r="C258" s="2">
        <v>43.91</v>
      </c>
      <c r="D258" s="2">
        <v>43.540000999999997</v>
      </c>
      <c r="E258" s="2">
        <v>43.889999000000003</v>
      </c>
      <c r="F258" s="2">
        <v>41.732264999999998</v>
      </c>
      <c r="G258" s="3">
        <v>14284300</v>
      </c>
      <c r="H258" s="1">
        <f t="shared" si="6"/>
        <v>0.20000000000000284</v>
      </c>
      <c r="I258" s="1">
        <f t="shared" si="7"/>
        <v>0.17000099999999918</v>
      </c>
      <c r="J258" s="9">
        <v>0.17805799999999999</v>
      </c>
    </row>
    <row r="259" spans="1:10">
      <c r="A259" s="5">
        <v>42864</v>
      </c>
      <c r="B259" s="2">
        <v>43.889999000000003</v>
      </c>
      <c r="C259" s="2">
        <v>43.889999000000003</v>
      </c>
      <c r="D259" s="2">
        <v>43.380001</v>
      </c>
      <c r="E259" s="2">
        <v>43.509998000000003</v>
      </c>
      <c r="F259" s="2">
        <v>41.370949000000003</v>
      </c>
      <c r="G259" s="3">
        <v>8694400</v>
      </c>
      <c r="H259" s="1">
        <f t="shared" si="6"/>
        <v>-0.38000100000000003</v>
      </c>
      <c r="I259" s="1">
        <f t="shared" si="7"/>
        <v>-0.58000100000000288</v>
      </c>
      <c r="J259" s="9">
        <v>-0.40436100000000003</v>
      </c>
    </row>
    <row r="260" spans="1:10">
      <c r="A260" s="5">
        <v>42865</v>
      </c>
      <c r="B260" s="2">
        <v>43.48</v>
      </c>
      <c r="C260" s="2">
        <v>43.619999</v>
      </c>
      <c r="D260" s="2">
        <v>43.360000999999997</v>
      </c>
      <c r="E260" s="2">
        <v>43.57</v>
      </c>
      <c r="F260" s="2">
        <v>41.427998000000002</v>
      </c>
      <c r="G260" s="3">
        <v>7597700</v>
      </c>
      <c r="H260" s="1">
        <f t="shared" ref="H260:H323" si="8">E260-E259</f>
        <v>6.0001999999997224E-2</v>
      </c>
      <c r="I260" s="1">
        <f t="shared" si="7"/>
        <v>0.44000299999999726</v>
      </c>
      <c r="J260" s="9">
        <v>4.0652000000000001E-2</v>
      </c>
    </row>
    <row r="261" spans="1:10">
      <c r="A261" s="5">
        <v>42866</v>
      </c>
      <c r="B261" s="2">
        <v>43.490001999999997</v>
      </c>
      <c r="C261" s="2">
        <v>43.68</v>
      </c>
      <c r="D261" s="2">
        <v>43.43</v>
      </c>
      <c r="E261" s="2">
        <v>43.669998</v>
      </c>
      <c r="F261" s="2">
        <v>41.523079000000003</v>
      </c>
      <c r="G261" s="3">
        <v>6860100</v>
      </c>
      <c r="H261" s="1">
        <f t="shared" si="8"/>
        <v>9.9997999999999365E-2</v>
      </c>
      <c r="I261" s="1">
        <f t="shared" ref="I261:I324" si="9">H261-H260</f>
        <v>3.9996000000002141E-2</v>
      </c>
      <c r="J261" s="9">
        <v>7.9981999999999998E-2</v>
      </c>
    </row>
    <row r="262" spans="1:10">
      <c r="A262" s="5">
        <v>42867</v>
      </c>
      <c r="B262" s="2">
        <v>43.639999000000003</v>
      </c>
      <c r="C262" s="2">
        <v>43.68</v>
      </c>
      <c r="D262" s="2">
        <v>43.459999000000003</v>
      </c>
      <c r="E262" s="2">
        <v>43.59</v>
      </c>
      <c r="F262" s="2">
        <v>41.447014000000003</v>
      </c>
      <c r="G262" s="3">
        <v>7275800</v>
      </c>
      <c r="H262" s="1">
        <f t="shared" si="8"/>
        <v>-7.9997999999996239E-2</v>
      </c>
      <c r="I262" s="1">
        <f t="shared" si="9"/>
        <v>-0.1799959999999956</v>
      </c>
      <c r="J262" s="9">
        <v>-0.10118199999999999</v>
      </c>
    </row>
    <row r="263" spans="1:10">
      <c r="A263" s="5">
        <v>42870</v>
      </c>
      <c r="B263" s="2">
        <v>43.459999000000003</v>
      </c>
      <c r="C263" s="2">
        <v>43.759998000000003</v>
      </c>
      <c r="D263" s="2">
        <v>43.459999000000003</v>
      </c>
      <c r="E263" s="2">
        <v>43.73</v>
      </c>
      <c r="F263" s="2">
        <v>41.580128000000002</v>
      </c>
      <c r="G263" s="3">
        <v>8493000</v>
      </c>
      <c r="H263" s="1">
        <f t="shared" si="8"/>
        <v>0.13999999999999346</v>
      </c>
      <c r="I263" s="1">
        <f t="shared" si="9"/>
        <v>0.2199979999999897</v>
      </c>
      <c r="J263" s="9">
        <v>0.119959</v>
      </c>
    </row>
    <row r="264" spans="1:10">
      <c r="A264" s="5">
        <v>42871</v>
      </c>
      <c r="B264" s="2">
        <v>43.869999</v>
      </c>
      <c r="C264" s="2">
        <v>44.110000999999997</v>
      </c>
      <c r="D264" s="2">
        <v>43.77</v>
      </c>
      <c r="E264" s="2">
        <v>43.849997999999999</v>
      </c>
      <c r="F264" s="2">
        <v>41.694232999999997</v>
      </c>
      <c r="G264" s="3">
        <v>10454100</v>
      </c>
      <c r="H264" s="1">
        <f t="shared" si="8"/>
        <v>0.11999800000000249</v>
      </c>
      <c r="I264" s="1">
        <f t="shared" si="9"/>
        <v>-2.0001999999990971E-2</v>
      </c>
      <c r="J264" s="9">
        <v>9.8279000000000005E-2</v>
      </c>
    </row>
    <row r="265" spans="1:10">
      <c r="A265" s="5">
        <v>42872</v>
      </c>
      <c r="B265" s="2">
        <v>43.849997999999999</v>
      </c>
      <c r="C265" s="2">
        <v>44.169998</v>
      </c>
      <c r="D265" s="2">
        <v>43.709999000000003</v>
      </c>
      <c r="E265" s="2">
        <v>43.93</v>
      </c>
      <c r="F265" s="2">
        <v>41.770297999999997</v>
      </c>
      <c r="G265" s="3">
        <v>14538800</v>
      </c>
      <c r="H265" s="1">
        <f t="shared" si="8"/>
        <v>8.0002000000000351E-2</v>
      </c>
      <c r="I265" s="1">
        <f t="shared" si="9"/>
        <v>-3.9996000000002141E-2</v>
      </c>
      <c r="J265" s="9">
        <v>5.6882000000000002E-2</v>
      </c>
    </row>
    <row r="266" spans="1:10">
      <c r="A266" s="5">
        <v>42873</v>
      </c>
      <c r="B266" s="2">
        <v>43.869999</v>
      </c>
      <c r="C266" s="2">
        <v>43.959999000000003</v>
      </c>
      <c r="D266" s="2">
        <v>43.639999000000003</v>
      </c>
      <c r="E266" s="2">
        <v>43.799999</v>
      </c>
      <c r="F266" s="2">
        <v>41.64669</v>
      </c>
      <c r="G266" s="3">
        <v>13832200</v>
      </c>
      <c r="H266" s="1">
        <f t="shared" si="8"/>
        <v>-0.13000100000000003</v>
      </c>
      <c r="I266" s="1">
        <f t="shared" si="9"/>
        <v>-0.21000300000000038</v>
      </c>
      <c r="J266" s="9">
        <v>-0.15399399999999999</v>
      </c>
    </row>
    <row r="267" spans="1:10">
      <c r="A267" s="5">
        <v>42874</v>
      </c>
      <c r="B267" s="2">
        <v>43.849997999999999</v>
      </c>
      <c r="C267" s="2">
        <v>44</v>
      </c>
      <c r="D267" s="2">
        <v>43.759998000000003</v>
      </c>
      <c r="E267" s="2">
        <v>43.900002000000001</v>
      </c>
      <c r="F267" s="2">
        <v>41.741776000000002</v>
      </c>
      <c r="G267" s="3">
        <v>11796800</v>
      </c>
      <c r="H267" s="1">
        <f t="shared" si="8"/>
        <v>0.10000300000000095</v>
      </c>
      <c r="I267" s="1">
        <f t="shared" si="9"/>
        <v>0.23000400000000099</v>
      </c>
      <c r="J267" s="9">
        <v>7.7826999999999993E-2</v>
      </c>
    </row>
    <row r="268" spans="1:10">
      <c r="A268" s="5">
        <v>42877</v>
      </c>
      <c r="B268" s="2">
        <v>43.889999000000003</v>
      </c>
      <c r="C268" s="2">
        <v>44.220001000000003</v>
      </c>
      <c r="D268" s="2">
        <v>43.810001</v>
      </c>
      <c r="E268" s="2">
        <v>44.18</v>
      </c>
      <c r="F268" s="2">
        <v>42.008006999999999</v>
      </c>
      <c r="G268" s="3">
        <v>12857900</v>
      </c>
      <c r="H268" s="1">
        <f t="shared" si="8"/>
        <v>0.27999799999999908</v>
      </c>
      <c r="I268" s="1">
        <f t="shared" si="9"/>
        <v>0.17999499999999813</v>
      </c>
      <c r="J268" s="9">
        <v>0.25668099999999999</v>
      </c>
    </row>
    <row r="269" spans="1:10">
      <c r="A269" s="5">
        <v>42878</v>
      </c>
      <c r="B269" s="2">
        <v>44.25</v>
      </c>
      <c r="C269" s="2">
        <v>44.599997999999999</v>
      </c>
      <c r="D269" s="2">
        <v>44.209999000000003</v>
      </c>
      <c r="E269" s="2">
        <v>44.389999000000003</v>
      </c>
      <c r="F269" s="2">
        <v>42.207680000000003</v>
      </c>
      <c r="G269" s="3">
        <v>11996100</v>
      </c>
      <c r="H269" s="1">
        <f t="shared" si="8"/>
        <v>0.20999900000000338</v>
      </c>
      <c r="I269" s="1">
        <f t="shared" si="9"/>
        <v>-6.9998999999995704E-2</v>
      </c>
      <c r="J269" s="9">
        <v>0.18326100000000001</v>
      </c>
    </row>
    <row r="270" spans="1:10">
      <c r="A270" s="5">
        <v>42879</v>
      </c>
      <c r="B270" s="2">
        <v>44.509998000000003</v>
      </c>
      <c r="C270" s="2">
        <v>45.09</v>
      </c>
      <c r="D270" s="2">
        <v>44.509998000000003</v>
      </c>
      <c r="E270" s="2">
        <v>45.029998999999997</v>
      </c>
      <c r="F270" s="2">
        <v>42.816218999999997</v>
      </c>
      <c r="G270" s="3">
        <v>12738300</v>
      </c>
      <c r="H270" s="1">
        <f t="shared" si="8"/>
        <v>0.63999999999999346</v>
      </c>
      <c r="I270" s="1">
        <f t="shared" si="9"/>
        <v>0.43000099999999009</v>
      </c>
      <c r="J270" s="9">
        <v>0.61077599999999999</v>
      </c>
    </row>
    <row r="271" spans="1:10">
      <c r="A271" s="5">
        <v>42880</v>
      </c>
      <c r="B271" s="2">
        <v>45</v>
      </c>
      <c r="C271" s="2">
        <v>45.48</v>
      </c>
      <c r="D271" s="2">
        <v>44.970001000000003</v>
      </c>
      <c r="E271" s="2">
        <v>45.41</v>
      </c>
      <c r="F271" s="2">
        <v>43.177536000000003</v>
      </c>
      <c r="G271" s="3">
        <v>16704200</v>
      </c>
      <c r="H271" s="1">
        <f t="shared" si="8"/>
        <v>0.38000100000000003</v>
      </c>
      <c r="I271" s="1">
        <f t="shared" si="9"/>
        <v>-0.25999899999999343</v>
      </c>
      <c r="J271" s="9">
        <v>0.342839</v>
      </c>
    </row>
    <row r="272" spans="1:10">
      <c r="A272" s="5">
        <v>42881</v>
      </c>
      <c r="B272" s="2">
        <v>45.349997999999999</v>
      </c>
      <c r="C272" s="2">
        <v>45.560001</v>
      </c>
      <c r="D272" s="2">
        <v>45.330002</v>
      </c>
      <c r="E272" s="2">
        <v>45.389999000000003</v>
      </c>
      <c r="F272" s="2">
        <v>43.158520000000003</v>
      </c>
      <c r="G272" s="3">
        <v>11341400</v>
      </c>
      <c r="H272" s="1">
        <f t="shared" si="8"/>
        <v>-2.0000999999993496E-2</v>
      </c>
      <c r="I272" s="1">
        <f t="shared" si="9"/>
        <v>-0.40000199999999353</v>
      </c>
      <c r="J272" s="9">
        <v>-6.1684000000000003E-2</v>
      </c>
    </row>
    <row r="273" spans="1:10">
      <c r="A273" s="5">
        <v>42885</v>
      </c>
      <c r="B273" s="2">
        <v>45.16</v>
      </c>
      <c r="C273" s="2">
        <v>45.459999000000003</v>
      </c>
      <c r="D273" s="2">
        <v>45.110000999999997</v>
      </c>
      <c r="E273" s="2">
        <v>45.43</v>
      </c>
      <c r="F273" s="2">
        <v>43.196559999999998</v>
      </c>
      <c r="G273" s="3">
        <v>13093500</v>
      </c>
      <c r="H273" s="1">
        <f t="shared" si="8"/>
        <v>4.0000999999996623E-2</v>
      </c>
      <c r="I273" s="1">
        <f t="shared" si="9"/>
        <v>6.0001999999990119E-2</v>
      </c>
      <c r="J273" s="9">
        <v>-1.0430000000000001E-3</v>
      </c>
    </row>
    <row r="274" spans="1:10">
      <c r="A274" s="5">
        <v>42886</v>
      </c>
      <c r="B274" s="2">
        <v>45.43</v>
      </c>
      <c r="C274" s="2">
        <v>45.700001</v>
      </c>
      <c r="D274" s="2">
        <v>45.369999</v>
      </c>
      <c r="E274" s="2">
        <v>45.470001000000003</v>
      </c>
      <c r="F274" s="2">
        <v>43.234589</v>
      </c>
      <c r="G274" s="3">
        <v>14148000</v>
      </c>
      <c r="H274" s="1">
        <f t="shared" si="8"/>
        <v>4.0001000000003728E-2</v>
      </c>
      <c r="I274" s="1">
        <f t="shared" si="9"/>
        <v>7.1054273576010019E-15</v>
      </c>
      <c r="J274" s="9">
        <v>-1.1770000000000001E-3</v>
      </c>
    </row>
    <row r="275" spans="1:10">
      <c r="A275" s="5">
        <v>42887</v>
      </c>
      <c r="B275" s="2">
        <v>45.450001</v>
      </c>
      <c r="C275" s="2">
        <v>45.790000999999997</v>
      </c>
      <c r="D275" s="2">
        <v>45.23</v>
      </c>
      <c r="E275" s="2">
        <v>45.790000999999997</v>
      </c>
      <c r="F275" s="2">
        <v>43.538857</v>
      </c>
      <c r="G275" s="3">
        <v>11049300</v>
      </c>
      <c r="H275" s="1">
        <f t="shared" si="8"/>
        <v>0.31999999999999318</v>
      </c>
      <c r="I275" s="1">
        <f t="shared" si="9"/>
        <v>0.27999899999998945</v>
      </c>
      <c r="J275" s="9">
        <v>0.27868900000000002</v>
      </c>
    </row>
    <row r="276" spans="1:10">
      <c r="A276" s="5">
        <v>42888</v>
      </c>
      <c r="B276" s="2">
        <v>45.830002</v>
      </c>
      <c r="C276" s="2">
        <v>45.889999000000003</v>
      </c>
      <c r="D276" s="2">
        <v>45.610000999999997</v>
      </c>
      <c r="E276" s="2">
        <v>45.889999000000003</v>
      </c>
      <c r="F276" s="2">
        <v>43.633934000000004</v>
      </c>
      <c r="G276" s="3">
        <v>9923700</v>
      </c>
      <c r="H276" s="1">
        <f t="shared" si="8"/>
        <v>9.9998000000006471E-2</v>
      </c>
      <c r="I276" s="1">
        <f t="shared" si="9"/>
        <v>-0.22000199999998671</v>
      </c>
      <c r="J276" s="9">
        <v>5.4984999999999999E-2</v>
      </c>
    </row>
    <row r="277" spans="1:10">
      <c r="A277" s="5">
        <v>42891</v>
      </c>
      <c r="B277" s="2">
        <v>45.779998999999997</v>
      </c>
      <c r="C277" s="2">
        <v>45.990001999999997</v>
      </c>
      <c r="D277" s="2">
        <v>45.689999</v>
      </c>
      <c r="E277" s="2">
        <v>45.990001999999997</v>
      </c>
      <c r="F277" s="2">
        <v>43.729022999999998</v>
      </c>
      <c r="G277" s="3">
        <v>10015200</v>
      </c>
      <c r="H277" s="1">
        <f t="shared" si="8"/>
        <v>0.10000299999999385</v>
      </c>
      <c r="I277" s="1">
        <f t="shared" si="9"/>
        <v>4.9999999873762135E-6</v>
      </c>
      <c r="J277" s="9">
        <v>5.4141000000000002E-2</v>
      </c>
    </row>
    <row r="278" spans="1:10">
      <c r="A278" s="5">
        <v>42892</v>
      </c>
      <c r="B278" s="2">
        <v>45.900002000000001</v>
      </c>
      <c r="C278" s="2">
        <v>46.060001</v>
      </c>
      <c r="D278" s="2">
        <v>45.779998999999997</v>
      </c>
      <c r="E278" s="2">
        <v>45.98</v>
      </c>
      <c r="F278" s="2">
        <v>43.719517000000003</v>
      </c>
      <c r="G278" s="3">
        <v>9836700</v>
      </c>
      <c r="H278" s="1">
        <f t="shared" si="8"/>
        <v>-1.0002000000000066E-2</v>
      </c>
      <c r="I278" s="1">
        <f t="shared" si="9"/>
        <v>-0.11000499999999391</v>
      </c>
      <c r="J278" s="9">
        <v>-5.6702000000000002E-2</v>
      </c>
    </row>
    <row r="279" spans="1:10">
      <c r="A279" s="5">
        <v>42893</v>
      </c>
      <c r="B279" s="2">
        <v>45.5</v>
      </c>
      <c r="C279" s="2">
        <v>45.700001</v>
      </c>
      <c r="D279" s="2">
        <v>45.349997999999999</v>
      </c>
      <c r="E279" s="2">
        <v>45.509998000000003</v>
      </c>
      <c r="F279" s="2">
        <v>43.272616999999997</v>
      </c>
      <c r="G279" s="3">
        <v>12776300</v>
      </c>
      <c r="H279" s="1">
        <f t="shared" si="8"/>
        <v>-0.47000199999999381</v>
      </c>
      <c r="I279" s="1">
        <f t="shared" si="9"/>
        <v>-0.45999999999999375</v>
      </c>
      <c r="J279" s="9">
        <v>-0.516127</v>
      </c>
    </row>
    <row r="280" spans="1:10">
      <c r="A280" s="5">
        <v>42894</v>
      </c>
      <c r="B280" s="2">
        <v>45.509998000000003</v>
      </c>
      <c r="C280" s="2">
        <v>45.509998000000003</v>
      </c>
      <c r="D280" s="2">
        <v>45.029998999999997</v>
      </c>
      <c r="E280" s="2">
        <v>45.130001</v>
      </c>
      <c r="F280" s="2">
        <v>42.911307999999998</v>
      </c>
      <c r="G280" s="3">
        <v>12655800</v>
      </c>
      <c r="H280" s="1">
        <f t="shared" si="8"/>
        <v>-0.37999700000000303</v>
      </c>
      <c r="I280" s="1">
        <f t="shared" si="9"/>
        <v>9.0004999999990787E-2</v>
      </c>
      <c r="J280" s="9">
        <v>-0.419686</v>
      </c>
    </row>
    <row r="281" spans="1:10">
      <c r="A281" s="5">
        <v>42895</v>
      </c>
      <c r="B281" s="2">
        <v>45.060001</v>
      </c>
      <c r="C281" s="2">
        <v>45.349997999999999</v>
      </c>
      <c r="D281" s="2">
        <v>44.970001000000003</v>
      </c>
      <c r="E281" s="2">
        <v>45.32</v>
      </c>
      <c r="F281" s="2">
        <v>43.091960999999998</v>
      </c>
      <c r="G281" s="3">
        <v>9358800</v>
      </c>
      <c r="H281" s="1">
        <f t="shared" si="8"/>
        <v>0.18999900000000025</v>
      </c>
      <c r="I281" s="1">
        <f t="shared" si="9"/>
        <v>0.56999600000000328</v>
      </c>
      <c r="J281" s="9">
        <v>0.15551599999999999</v>
      </c>
    </row>
    <row r="282" spans="1:10">
      <c r="A282" s="5">
        <v>42898</v>
      </c>
      <c r="B282" s="2">
        <v>45.32</v>
      </c>
      <c r="C282" s="2">
        <v>45.48</v>
      </c>
      <c r="D282" s="2">
        <v>45.200001</v>
      </c>
      <c r="E282" s="2">
        <v>45.330002</v>
      </c>
      <c r="F282" s="2">
        <v>43.101478999999998</v>
      </c>
      <c r="G282" s="3">
        <v>11228500</v>
      </c>
      <c r="H282" s="1">
        <f t="shared" si="8"/>
        <v>1.0002000000000066E-2</v>
      </c>
      <c r="I282" s="1">
        <f t="shared" si="9"/>
        <v>-0.17999700000000018</v>
      </c>
      <c r="J282" s="9">
        <v>-2.6612E-2</v>
      </c>
    </row>
    <row r="283" spans="1:10">
      <c r="A283" s="5">
        <v>42899</v>
      </c>
      <c r="B283" s="2">
        <v>45</v>
      </c>
      <c r="C283" s="2">
        <v>45.110000999999997</v>
      </c>
      <c r="D283" s="2">
        <v>44.799999</v>
      </c>
      <c r="E283" s="2">
        <v>45.029998999999997</v>
      </c>
      <c r="F283" s="2">
        <v>43.168579000000001</v>
      </c>
      <c r="G283" s="3">
        <v>10023400</v>
      </c>
      <c r="H283" s="1">
        <f t="shared" si="8"/>
        <v>-0.30000300000000379</v>
      </c>
      <c r="I283" s="1">
        <f t="shared" si="9"/>
        <v>-0.31000500000000386</v>
      </c>
      <c r="J283" s="9">
        <v>-0.33642499999999997</v>
      </c>
    </row>
    <row r="284" spans="1:10">
      <c r="A284" s="5">
        <v>42900</v>
      </c>
      <c r="B284" s="2">
        <v>45.18</v>
      </c>
      <c r="C284" s="2">
        <v>45.470001000000003</v>
      </c>
      <c r="D284" s="2">
        <v>45.16</v>
      </c>
      <c r="E284" s="2">
        <v>45.299999</v>
      </c>
      <c r="F284" s="2">
        <v>43.427422</v>
      </c>
      <c r="G284" s="3">
        <v>11497500</v>
      </c>
      <c r="H284" s="1">
        <f t="shared" si="8"/>
        <v>0.27000000000000313</v>
      </c>
      <c r="I284" s="1">
        <f t="shared" si="9"/>
        <v>0.57000300000000692</v>
      </c>
      <c r="J284" s="9">
        <v>0.23772199999999999</v>
      </c>
    </row>
    <row r="285" spans="1:10">
      <c r="A285" s="5">
        <v>42901</v>
      </c>
      <c r="B285" s="2">
        <v>45.18</v>
      </c>
      <c r="C285" s="2">
        <v>45.34</v>
      </c>
      <c r="D285" s="2">
        <v>45.040000999999997</v>
      </c>
      <c r="E285" s="2">
        <v>45.25</v>
      </c>
      <c r="F285" s="2">
        <v>43.379482000000003</v>
      </c>
      <c r="G285" s="3">
        <v>9908700</v>
      </c>
      <c r="H285" s="1">
        <f t="shared" si="8"/>
        <v>-4.9998999999999683E-2</v>
      </c>
      <c r="I285" s="1">
        <f t="shared" si="9"/>
        <v>-0.31999900000000281</v>
      </c>
      <c r="J285" s="9">
        <v>-8.5457000000000005E-2</v>
      </c>
    </row>
    <row r="286" spans="1:10">
      <c r="A286" s="5">
        <v>42902</v>
      </c>
      <c r="B286" s="2">
        <v>45.310001</v>
      </c>
      <c r="C286" s="2">
        <v>45.349997999999999</v>
      </c>
      <c r="D286" s="2">
        <v>45.009998000000003</v>
      </c>
      <c r="E286" s="2">
        <v>45.310001</v>
      </c>
      <c r="F286" s="2">
        <v>43.437007999999999</v>
      </c>
      <c r="G286" s="3">
        <v>27025300</v>
      </c>
      <c r="H286" s="1">
        <f t="shared" si="8"/>
        <v>6.0000999999999749E-2</v>
      </c>
      <c r="I286" s="1">
        <f t="shared" si="9"/>
        <v>0.10999999999999943</v>
      </c>
      <c r="J286" s="9">
        <v>2.5485000000000001E-2</v>
      </c>
    </row>
    <row r="287" spans="1:10">
      <c r="A287" s="5">
        <v>42905</v>
      </c>
      <c r="B287" s="2">
        <v>45.349997999999999</v>
      </c>
      <c r="C287" s="2">
        <v>45.380001</v>
      </c>
      <c r="D287" s="2">
        <v>45.099997999999999</v>
      </c>
      <c r="E287" s="2">
        <v>45.380001</v>
      </c>
      <c r="F287" s="2">
        <v>43.504108000000002</v>
      </c>
      <c r="G287" s="3">
        <v>7624700</v>
      </c>
      <c r="H287" s="1">
        <f t="shared" si="8"/>
        <v>7.0000000000000284E-2</v>
      </c>
      <c r="I287" s="1">
        <f t="shared" si="9"/>
        <v>9.9990000000005352E-3</v>
      </c>
      <c r="J287" s="9">
        <v>3.5012000000000001E-2</v>
      </c>
    </row>
    <row r="288" spans="1:10">
      <c r="A288" s="5">
        <v>42906</v>
      </c>
      <c r="B288" s="2">
        <v>45.349997999999999</v>
      </c>
      <c r="C288" s="2">
        <v>45.869999</v>
      </c>
      <c r="D288" s="2">
        <v>45.32</v>
      </c>
      <c r="E288" s="2">
        <v>45.610000999999997</v>
      </c>
      <c r="F288" s="2">
        <v>43.724601999999997</v>
      </c>
      <c r="G288" s="3">
        <v>14920900</v>
      </c>
      <c r="H288" s="1">
        <f t="shared" si="8"/>
        <v>0.22999999999999687</v>
      </c>
      <c r="I288" s="1">
        <f t="shared" si="9"/>
        <v>0.15999999999999659</v>
      </c>
      <c r="J288" s="9">
        <v>0.19441700000000001</v>
      </c>
    </row>
    <row r="289" spans="1:10">
      <c r="A289" s="5">
        <v>42907</v>
      </c>
      <c r="B289" s="2">
        <v>45.619999</v>
      </c>
      <c r="C289" s="2">
        <v>45.68</v>
      </c>
      <c r="D289" s="2">
        <v>45.169998</v>
      </c>
      <c r="E289" s="2">
        <v>45.220001000000003</v>
      </c>
      <c r="F289" s="2">
        <v>43.350723000000002</v>
      </c>
      <c r="G289" s="3">
        <v>9515800</v>
      </c>
      <c r="H289" s="1">
        <f t="shared" si="8"/>
        <v>-0.38999999999999346</v>
      </c>
      <c r="I289" s="1">
        <f t="shared" si="9"/>
        <v>-0.61999999999999034</v>
      </c>
      <c r="J289" s="9">
        <v>-0.42820999999999998</v>
      </c>
    </row>
    <row r="290" spans="1:10">
      <c r="A290" s="5">
        <v>42908</v>
      </c>
      <c r="B290" s="2">
        <v>45.169998</v>
      </c>
      <c r="C290" s="2">
        <v>45.279998999999997</v>
      </c>
      <c r="D290" s="2">
        <v>45.029998999999997</v>
      </c>
      <c r="E290" s="2">
        <v>45.07</v>
      </c>
      <c r="F290" s="2">
        <v>43.206924000000001</v>
      </c>
      <c r="G290" s="3">
        <v>7446300</v>
      </c>
      <c r="H290" s="1">
        <f t="shared" si="8"/>
        <v>-0.15000100000000316</v>
      </c>
      <c r="I290" s="1">
        <f t="shared" si="9"/>
        <v>0.2399989999999903</v>
      </c>
      <c r="J290" s="9">
        <v>-0.182897</v>
      </c>
    </row>
    <row r="291" spans="1:10">
      <c r="A291" s="5">
        <v>42909</v>
      </c>
      <c r="B291" s="2">
        <v>45.049999</v>
      </c>
      <c r="C291" s="2">
        <v>45.380001</v>
      </c>
      <c r="D291" s="2">
        <v>45.029998999999997</v>
      </c>
      <c r="E291" s="2">
        <v>45.25</v>
      </c>
      <c r="F291" s="2">
        <v>43.379482000000003</v>
      </c>
      <c r="G291" s="3">
        <v>9544800</v>
      </c>
      <c r="H291" s="1">
        <f t="shared" si="8"/>
        <v>0.17999999999999972</v>
      </c>
      <c r="I291" s="1">
        <f t="shared" si="9"/>
        <v>0.33000100000000288</v>
      </c>
      <c r="J291" s="9">
        <v>0.14929000000000001</v>
      </c>
    </row>
    <row r="292" spans="1:10">
      <c r="A292" s="5">
        <v>42912</v>
      </c>
      <c r="B292" s="2">
        <v>45.32</v>
      </c>
      <c r="C292" s="2">
        <v>45.509998000000003</v>
      </c>
      <c r="D292" s="2">
        <v>45.299999</v>
      </c>
      <c r="E292" s="2">
        <v>45.43</v>
      </c>
      <c r="F292" s="2">
        <v>43.552044000000002</v>
      </c>
      <c r="G292" s="3">
        <v>7747100</v>
      </c>
      <c r="H292" s="1">
        <f t="shared" si="8"/>
        <v>0.17999999999999972</v>
      </c>
      <c r="I292" s="1">
        <f t="shared" si="9"/>
        <v>0</v>
      </c>
      <c r="J292" s="9">
        <v>0.14723800000000001</v>
      </c>
    </row>
    <row r="293" spans="1:10">
      <c r="A293" s="5">
        <v>42913</v>
      </c>
      <c r="B293" s="2">
        <v>45.34</v>
      </c>
      <c r="C293" s="2">
        <v>45.400002000000001</v>
      </c>
      <c r="D293" s="2">
        <v>45</v>
      </c>
      <c r="E293" s="2">
        <v>45.049999</v>
      </c>
      <c r="F293" s="2">
        <v>43.187752000000003</v>
      </c>
      <c r="G293" s="3">
        <v>11432200</v>
      </c>
      <c r="H293" s="1">
        <f t="shared" si="8"/>
        <v>-0.38000100000000003</v>
      </c>
      <c r="I293" s="1">
        <f t="shared" si="9"/>
        <v>-0.56000099999999975</v>
      </c>
      <c r="J293" s="9">
        <v>-0.41478900000000002</v>
      </c>
    </row>
    <row r="294" spans="1:10">
      <c r="A294" s="5">
        <v>42914</v>
      </c>
      <c r="B294" s="2">
        <v>45.25</v>
      </c>
      <c r="C294" s="2">
        <v>45.5</v>
      </c>
      <c r="D294" s="2">
        <v>45.23</v>
      </c>
      <c r="E294" s="2">
        <v>45.32</v>
      </c>
      <c r="F294" s="2">
        <v>43.44659</v>
      </c>
      <c r="G294" s="3">
        <v>9218800</v>
      </c>
      <c r="H294" s="1">
        <f t="shared" si="8"/>
        <v>0.2700010000000006</v>
      </c>
      <c r="I294" s="1">
        <f t="shared" si="9"/>
        <v>0.65000200000000063</v>
      </c>
      <c r="J294" s="9">
        <v>0.24035699999999999</v>
      </c>
    </row>
    <row r="295" spans="1:10">
      <c r="A295" s="5">
        <v>42915</v>
      </c>
      <c r="B295" s="2">
        <v>45.130001</v>
      </c>
      <c r="C295" s="2">
        <v>45.240001999999997</v>
      </c>
      <c r="D295" s="2">
        <v>44.650002000000001</v>
      </c>
      <c r="E295" s="2">
        <v>44.830002</v>
      </c>
      <c r="F295" s="2">
        <v>42.976844999999997</v>
      </c>
      <c r="G295" s="3">
        <v>9283500</v>
      </c>
      <c r="H295" s="1">
        <f t="shared" si="8"/>
        <v>-0.48999799999999993</v>
      </c>
      <c r="I295" s="1">
        <f t="shared" si="9"/>
        <v>-0.75999900000000054</v>
      </c>
      <c r="J295" s="9">
        <v>-0.52285599999999999</v>
      </c>
    </row>
    <row r="296" spans="1:10">
      <c r="A296" s="5">
        <v>42916</v>
      </c>
      <c r="B296" s="2">
        <v>44.889999000000003</v>
      </c>
      <c r="C296" s="2">
        <v>45.119999</v>
      </c>
      <c r="D296" s="2">
        <v>44.849997999999999</v>
      </c>
      <c r="E296" s="2">
        <v>44.849997999999999</v>
      </c>
      <c r="F296" s="2">
        <v>42.996017000000002</v>
      </c>
      <c r="G296" s="3">
        <v>9352800</v>
      </c>
      <c r="H296" s="1">
        <f t="shared" si="8"/>
        <v>1.9995999999999015E-2</v>
      </c>
      <c r="I296" s="1">
        <f t="shared" si="9"/>
        <v>0.50999399999999895</v>
      </c>
      <c r="J296" s="9">
        <v>-6.3400000000000001E-3</v>
      </c>
    </row>
    <row r="297" spans="1:10">
      <c r="A297" s="5">
        <v>42919</v>
      </c>
      <c r="B297" s="2">
        <v>45.110000999999997</v>
      </c>
      <c r="C297" s="2">
        <v>45.27</v>
      </c>
      <c r="D297" s="2">
        <v>44.759998000000003</v>
      </c>
      <c r="E297" s="2">
        <v>44.759998000000003</v>
      </c>
      <c r="F297" s="2">
        <v>42.909737</v>
      </c>
      <c r="G297" s="3">
        <v>6434500</v>
      </c>
      <c r="H297" s="1">
        <f t="shared" si="8"/>
        <v>-8.9999999999996305E-2</v>
      </c>
      <c r="I297" s="1">
        <f t="shared" si="9"/>
        <v>-0.10999599999999532</v>
      </c>
      <c r="J297" s="9">
        <v>-0.11640300000000001</v>
      </c>
    </row>
    <row r="298" spans="1:10">
      <c r="A298" s="5">
        <v>42921</v>
      </c>
      <c r="B298" s="2">
        <v>44.790000999999997</v>
      </c>
      <c r="C298" s="2">
        <v>44.990001999999997</v>
      </c>
      <c r="D298" s="2">
        <v>44.73</v>
      </c>
      <c r="E298" s="2">
        <v>44.82</v>
      </c>
      <c r="F298" s="2">
        <v>42.967261999999998</v>
      </c>
      <c r="G298" s="3">
        <v>6853600</v>
      </c>
      <c r="H298" s="1">
        <f t="shared" si="8"/>
        <v>6.0001999999997224E-2</v>
      </c>
      <c r="I298" s="1">
        <f t="shared" si="9"/>
        <v>0.15000199999999353</v>
      </c>
      <c r="J298" s="9">
        <v>3.4937000000000003E-2</v>
      </c>
    </row>
    <row r="299" spans="1:10">
      <c r="A299" s="5">
        <v>42922</v>
      </c>
      <c r="B299" s="2">
        <v>44.720001000000003</v>
      </c>
      <c r="C299" s="2">
        <v>44.849997999999999</v>
      </c>
      <c r="D299" s="2">
        <v>44.290000999999997</v>
      </c>
      <c r="E299" s="2">
        <v>44.400002000000001</v>
      </c>
      <c r="F299" s="2">
        <v>42.564624999999999</v>
      </c>
      <c r="G299" s="3">
        <v>13113000</v>
      </c>
      <c r="H299" s="1">
        <f t="shared" si="8"/>
        <v>-0.41999799999999965</v>
      </c>
      <c r="I299" s="1">
        <f t="shared" si="9"/>
        <v>-0.47999999999999687</v>
      </c>
      <c r="J299" s="9">
        <v>-0.44565700000000003</v>
      </c>
    </row>
    <row r="300" spans="1:10">
      <c r="A300" s="5">
        <v>42923</v>
      </c>
      <c r="B300" s="2">
        <v>44.470001000000003</v>
      </c>
      <c r="C300" s="2">
        <v>44.52</v>
      </c>
      <c r="D300" s="2">
        <v>44.240001999999997</v>
      </c>
      <c r="E300" s="2">
        <v>44.389999000000003</v>
      </c>
      <c r="F300" s="2">
        <v>42.555031</v>
      </c>
      <c r="G300" s="3">
        <v>9566000</v>
      </c>
      <c r="H300" s="1">
        <f t="shared" si="8"/>
        <v>-1.0002999999997542E-2</v>
      </c>
      <c r="I300" s="1">
        <f t="shared" si="9"/>
        <v>0.40999500000000211</v>
      </c>
      <c r="J300" s="9">
        <v>-3.0124000000000001E-2</v>
      </c>
    </row>
    <row r="301" spans="1:10">
      <c r="A301" s="5">
        <v>42926</v>
      </c>
      <c r="B301" s="2">
        <v>44.450001</v>
      </c>
      <c r="C301" s="2">
        <v>44.580002</v>
      </c>
      <c r="D301" s="2">
        <v>44.23</v>
      </c>
      <c r="E301" s="2">
        <v>44.380001</v>
      </c>
      <c r="F301" s="2">
        <v>42.545448</v>
      </c>
      <c r="G301" s="3">
        <v>9672000</v>
      </c>
      <c r="H301" s="1">
        <f t="shared" si="8"/>
        <v>-9.99800000000306E-3</v>
      </c>
      <c r="I301" s="1">
        <f t="shared" si="9"/>
        <v>4.9999999944816409E-6</v>
      </c>
      <c r="J301" s="9">
        <v>-2.9883E-2</v>
      </c>
    </row>
    <row r="302" spans="1:10">
      <c r="A302" s="5">
        <v>42927</v>
      </c>
      <c r="B302" s="2">
        <v>44.32</v>
      </c>
      <c r="C302" s="2">
        <v>44.48</v>
      </c>
      <c r="D302" s="2">
        <v>44.150002000000001</v>
      </c>
      <c r="E302" s="2">
        <v>44.330002</v>
      </c>
      <c r="F302" s="2">
        <v>42.497517000000002</v>
      </c>
      <c r="G302" s="3">
        <v>10300700</v>
      </c>
      <c r="H302" s="1">
        <f t="shared" si="8"/>
        <v>-4.9998999999999683E-2</v>
      </c>
      <c r="I302" s="1">
        <f t="shared" si="9"/>
        <v>-4.0000999999996623E-2</v>
      </c>
      <c r="J302" s="9">
        <v>-6.9650000000000004E-2</v>
      </c>
    </row>
    <row r="303" spans="1:10">
      <c r="A303" s="5">
        <v>42928</v>
      </c>
      <c r="B303" s="2">
        <v>44.59</v>
      </c>
      <c r="C303" s="2">
        <v>44.77</v>
      </c>
      <c r="D303" s="2">
        <v>44.439999</v>
      </c>
      <c r="E303" s="2">
        <v>44.509998000000003</v>
      </c>
      <c r="F303" s="2">
        <v>42.670074</v>
      </c>
      <c r="G303" s="3">
        <v>7737400</v>
      </c>
      <c r="H303" s="1">
        <f t="shared" si="8"/>
        <v>0.17999600000000271</v>
      </c>
      <c r="I303" s="1">
        <f t="shared" si="9"/>
        <v>0.22999500000000239</v>
      </c>
      <c r="J303" s="9">
        <v>0.16108600000000001</v>
      </c>
    </row>
    <row r="304" spans="1:10">
      <c r="A304" s="5">
        <v>42929</v>
      </c>
      <c r="B304" s="2">
        <v>44.490001999999997</v>
      </c>
      <c r="C304" s="2">
        <v>44.529998999999997</v>
      </c>
      <c r="D304" s="2">
        <v>44.369999</v>
      </c>
      <c r="E304" s="2">
        <v>44.43</v>
      </c>
      <c r="F304" s="2">
        <v>42.593384</v>
      </c>
      <c r="G304" s="3">
        <v>6371900</v>
      </c>
      <c r="H304" s="1">
        <f t="shared" si="8"/>
        <v>-7.9998000000003344E-2</v>
      </c>
      <c r="I304" s="1">
        <f t="shared" si="9"/>
        <v>-0.25999400000000605</v>
      </c>
      <c r="J304" s="9">
        <v>-0.10111100000000001</v>
      </c>
    </row>
    <row r="305" spans="1:10">
      <c r="A305" s="5">
        <v>42930</v>
      </c>
      <c r="B305" s="2">
        <v>44.52</v>
      </c>
      <c r="C305" s="2">
        <v>44.720001000000003</v>
      </c>
      <c r="D305" s="2">
        <v>44.5</v>
      </c>
      <c r="E305" s="2">
        <v>44.68</v>
      </c>
      <c r="F305" s="2">
        <v>42.83305</v>
      </c>
      <c r="G305" s="3">
        <v>8558700</v>
      </c>
      <c r="H305" s="1">
        <f t="shared" si="8"/>
        <v>0.25</v>
      </c>
      <c r="I305" s="1">
        <f t="shared" si="9"/>
        <v>0.32999800000000334</v>
      </c>
      <c r="J305" s="9">
        <v>0.23003000000000001</v>
      </c>
    </row>
    <row r="306" spans="1:10">
      <c r="A306" s="5">
        <v>42933</v>
      </c>
      <c r="B306" s="2">
        <v>44.66</v>
      </c>
      <c r="C306" s="2">
        <v>44.790000999999997</v>
      </c>
      <c r="D306" s="2">
        <v>44.610000999999997</v>
      </c>
      <c r="E306" s="2">
        <v>44.73</v>
      </c>
      <c r="F306" s="2">
        <v>42.880977999999999</v>
      </c>
      <c r="G306" s="3">
        <v>7189200</v>
      </c>
      <c r="H306" s="1">
        <f t="shared" si="8"/>
        <v>4.9999999999997158E-2</v>
      </c>
      <c r="I306" s="1">
        <f t="shared" si="9"/>
        <v>-0.20000000000000284</v>
      </c>
      <c r="J306" s="9">
        <v>2.6948E-2</v>
      </c>
    </row>
    <row r="307" spans="1:10">
      <c r="A307" s="5">
        <v>42934</v>
      </c>
      <c r="B307" s="2">
        <v>44.779998999999997</v>
      </c>
      <c r="C307" s="2">
        <v>44.849997999999999</v>
      </c>
      <c r="D307" s="2">
        <v>44.619999</v>
      </c>
      <c r="E307" s="2">
        <v>44.669998</v>
      </c>
      <c r="F307" s="2">
        <v>42.823459999999997</v>
      </c>
      <c r="G307" s="3">
        <v>9037200</v>
      </c>
      <c r="H307" s="1">
        <f t="shared" si="8"/>
        <v>-6.0001999999997224E-2</v>
      </c>
      <c r="I307" s="1">
        <f t="shared" si="9"/>
        <v>-0.11000199999999438</v>
      </c>
      <c r="J307" s="9">
        <v>-8.3545999999999995E-2</v>
      </c>
    </row>
    <row r="308" spans="1:10">
      <c r="A308" s="5">
        <v>42935</v>
      </c>
      <c r="B308" s="2">
        <v>44.669998</v>
      </c>
      <c r="C308" s="2">
        <v>44.84</v>
      </c>
      <c r="D308" s="2">
        <v>44.549999</v>
      </c>
      <c r="E308" s="2">
        <v>44.830002</v>
      </c>
      <c r="F308" s="2">
        <v>42.976844999999997</v>
      </c>
      <c r="G308" s="3">
        <v>6986900</v>
      </c>
      <c r="H308" s="1">
        <f t="shared" si="8"/>
        <v>0.1600040000000007</v>
      </c>
      <c r="I308" s="1">
        <f t="shared" si="9"/>
        <v>0.22000599999999793</v>
      </c>
      <c r="J308" s="9">
        <v>0.137378</v>
      </c>
    </row>
    <row r="309" spans="1:10">
      <c r="A309" s="5">
        <v>42936</v>
      </c>
      <c r="B309" s="2">
        <v>44.900002000000001</v>
      </c>
      <c r="C309" s="2">
        <v>44.98</v>
      </c>
      <c r="D309" s="2">
        <v>44.75</v>
      </c>
      <c r="E309" s="2">
        <v>44.82</v>
      </c>
      <c r="F309" s="2">
        <v>42.967261999999998</v>
      </c>
      <c r="G309" s="3">
        <v>7430300</v>
      </c>
      <c r="H309" s="1">
        <f t="shared" si="8"/>
        <v>-1.0002000000000066E-2</v>
      </c>
      <c r="I309" s="1">
        <f t="shared" si="9"/>
        <v>-0.17000600000000077</v>
      </c>
      <c r="J309" s="9">
        <v>-3.4528000000000003E-2</v>
      </c>
    </row>
    <row r="310" spans="1:10">
      <c r="A310" s="5">
        <v>42937</v>
      </c>
      <c r="B310" s="2">
        <v>44.779998999999997</v>
      </c>
      <c r="C310" s="2">
        <v>45.07</v>
      </c>
      <c r="D310" s="2">
        <v>44.669998</v>
      </c>
      <c r="E310" s="2">
        <v>45.029998999999997</v>
      </c>
      <c r="F310" s="2">
        <v>43.168579000000001</v>
      </c>
      <c r="G310" s="3">
        <v>8545600</v>
      </c>
      <c r="H310" s="1">
        <f t="shared" si="8"/>
        <v>0.20999899999999627</v>
      </c>
      <c r="I310" s="1">
        <f t="shared" si="9"/>
        <v>0.22000099999999634</v>
      </c>
      <c r="J310" s="9">
        <v>0.18576599999999999</v>
      </c>
    </row>
    <row r="311" spans="1:10">
      <c r="A311" s="5">
        <v>42940</v>
      </c>
      <c r="B311" s="2">
        <v>45.040000999999997</v>
      </c>
      <c r="C311" s="2">
        <v>45.049999</v>
      </c>
      <c r="D311" s="2">
        <v>44.830002</v>
      </c>
      <c r="E311" s="2">
        <v>44.84</v>
      </c>
      <c r="F311" s="2">
        <v>42.986435</v>
      </c>
      <c r="G311" s="3">
        <v>9103600</v>
      </c>
      <c r="H311" s="1">
        <f t="shared" si="8"/>
        <v>-0.18999899999999315</v>
      </c>
      <c r="I311" s="1">
        <f t="shared" si="9"/>
        <v>-0.39999799999998942</v>
      </c>
      <c r="J311" s="9">
        <v>-0.216749</v>
      </c>
    </row>
    <row r="312" spans="1:10">
      <c r="A312" s="5">
        <v>42941</v>
      </c>
      <c r="B312" s="2">
        <v>45.02</v>
      </c>
      <c r="C312" s="2">
        <v>45.290000999999997</v>
      </c>
      <c r="D312" s="2">
        <v>44.939999</v>
      </c>
      <c r="E312" s="2">
        <v>45.240001999999997</v>
      </c>
      <c r="F312" s="2">
        <v>43.369900000000001</v>
      </c>
      <c r="G312" s="3">
        <v>14096300</v>
      </c>
      <c r="H312" s="1">
        <f t="shared" si="8"/>
        <v>0.40000199999999353</v>
      </c>
      <c r="I312" s="1">
        <f t="shared" si="9"/>
        <v>0.59000099999998667</v>
      </c>
      <c r="J312" s="9">
        <v>0.37586900000000001</v>
      </c>
    </row>
    <row r="313" spans="1:10">
      <c r="A313" s="5">
        <v>42942</v>
      </c>
      <c r="B313" s="2">
        <v>44.549999</v>
      </c>
      <c r="C313" s="2">
        <v>45.790000999999997</v>
      </c>
      <c r="D313" s="2">
        <v>44.310001</v>
      </c>
      <c r="E313" s="2">
        <v>45.740001999999997</v>
      </c>
      <c r="F313" s="2">
        <v>43.849232000000001</v>
      </c>
      <c r="G313" s="3">
        <v>13608900</v>
      </c>
      <c r="H313" s="1">
        <f t="shared" si="8"/>
        <v>0.5</v>
      </c>
      <c r="I313" s="1">
        <f t="shared" si="9"/>
        <v>9.9998000000006471E-2</v>
      </c>
      <c r="J313" s="9">
        <v>0.47092499999999998</v>
      </c>
    </row>
    <row r="314" spans="1:10">
      <c r="A314" s="5">
        <v>42943</v>
      </c>
      <c r="B314" s="2">
        <v>45.799999</v>
      </c>
      <c r="C314" s="2">
        <v>46.43</v>
      </c>
      <c r="D314" s="2">
        <v>45.700001</v>
      </c>
      <c r="E314" s="2">
        <v>46.119999</v>
      </c>
      <c r="F314" s="2">
        <v>44.213520000000003</v>
      </c>
      <c r="G314" s="3">
        <v>15195200</v>
      </c>
      <c r="H314" s="1">
        <f t="shared" si="8"/>
        <v>0.37999700000000303</v>
      </c>
      <c r="I314" s="1">
        <f t="shared" si="9"/>
        <v>-0.12000299999999697</v>
      </c>
      <c r="J314" s="9">
        <v>0.34476800000000002</v>
      </c>
    </row>
    <row r="315" spans="1:10">
      <c r="A315" s="5">
        <v>42944</v>
      </c>
      <c r="B315" s="2">
        <v>46</v>
      </c>
      <c r="C315" s="2">
        <v>46.119999</v>
      </c>
      <c r="D315" s="2">
        <v>45.73</v>
      </c>
      <c r="E315" s="2">
        <v>46.009998000000003</v>
      </c>
      <c r="F315" s="2">
        <v>44.108063000000001</v>
      </c>
      <c r="G315" s="3">
        <v>11945300</v>
      </c>
      <c r="H315" s="1">
        <f t="shared" si="8"/>
        <v>-0.11000099999999691</v>
      </c>
      <c r="I315" s="1">
        <f t="shared" si="9"/>
        <v>-0.48999799999999993</v>
      </c>
      <c r="J315" s="9">
        <v>-0.14977599999999999</v>
      </c>
    </row>
    <row r="316" spans="1:10">
      <c r="A316" s="5">
        <v>42947</v>
      </c>
      <c r="B316" s="2">
        <v>46</v>
      </c>
      <c r="C316" s="2">
        <v>46.080002</v>
      </c>
      <c r="D316" s="2">
        <v>45.790000999999997</v>
      </c>
      <c r="E316" s="2">
        <v>45.84</v>
      </c>
      <c r="F316" s="2">
        <v>43.945095000000002</v>
      </c>
      <c r="G316" s="3">
        <v>13622900</v>
      </c>
      <c r="H316" s="1">
        <f t="shared" si="8"/>
        <v>-0.16999799999999965</v>
      </c>
      <c r="I316" s="1">
        <f t="shared" si="9"/>
        <v>-5.9997000000002743E-2</v>
      </c>
      <c r="J316" s="9">
        <v>-0.20801</v>
      </c>
    </row>
    <row r="317" spans="1:10">
      <c r="A317" s="5">
        <v>42948</v>
      </c>
      <c r="B317" s="2">
        <v>45.970001000000003</v>
      </c>
      <c r="C317" s="2">
        <v>46.060001</v>
      </c>
      <c r="D317" s="2">
        <v>45.650002000000001</v>
      </c>
      <c r="E317" s="2">
        <v>45.700001</v>
      </c>
      <c r="F317" s="2">
        <v>43.810882999999997</v>
      </c>
      <c r="G317" s="3">
        <v>10306800</v>
      </c>
      <c r="H317" s="1">
        <f t="shared" si="8"/>
        <v>-0.13999900000000309</v>
      </c>
      <c r="I317" s="1">
        <f t="shared" si="9"/>
        <v>2.9998999999996556E-2</v>
      </c>
      <c r="J317" s="9">
        <v>-0.17550499999999999</v>
      </c>
    </row>
    <row r="318" spans="1:10">
      <c r="A318" s="5">
        <v>42949</v>
      </c>
      <c r="B318" s="2">
        <v>45.599997999999999</v>
      </c>
      <c r="C318" s="2">
        <v>46</v>
      </c>
      <c r="D318" s="2">
        <v>45.380001</v>
      </c>
      <c r="E318" s="2">
        <v>45.59</v>
      </c>
      <c r="F318" s="2">
        <v>43.705424999999998</v>
      </c>
      <c r="G318" s="3">
        <v>10187900</v>
      </c>
      <c r="H318" s="1">
        <f t="shared" si="8"/>
        <v>-0.11000099999999691</v>
      </c>
      <c r="I318" s="1">
        <f t="shared" si="9"/>
        <v>2.9998000000006186E-2</v>
      </c>
      <c r="J318" s="9">
        <v>-0.14341599999999999</v>
      </c>
    </row>
    <row r="319" spans="1:10">
      <c r="A319" s="5">
        <v>42950</v>
      </c>
      <c r="B319" s="2">
        <v>45.650002000000001</v>
      </c>
      <c r="C319" s="2">
        <v>45.950001</v>
      </c>
      <c r="D319" s="2">
        <v>45.630001</v>
      </c>
      <c r="E319" s="2">
        <v>45.669998</v>
      </c>
      <c r="F319" s="2">
        <v>43.782119999999999</v>
      </c>
      <c r="G319" s="3">
        <v>14261400</v>
      </c>
      <c r="H319" s="1">
        <f t="shared" si="8"/>
        <v>7.9997999999996239E-2</v>
      </c>
      <c r="I319" s="1">
        <f t="shared" si="9"/>
        <v>0.18999899999999315</v>
      </c>
      <c r="J319" s="9">
        <v>4.8265000000000002E-2</v>
      </c>
    </row>
    <row r="320" spans="1:10">
      <c r="A320" s="5">
        <v>42951</v>
      </c>
      <c r="B320" s="2">
        <v>45.669998</v>
      </c>
      <c r="C320" s="2">
        <v>45.759998000000003</v>
      </c>
      <c r="D320" s="2">
        <v>45.470001000000003</v>
      </c>
      <c r="E320" s="2">
        <v>45.5</v>
      </c>
      <c r="F320" s="2">
        <v>43.619148000000003</v>
      </c>
      <c r="G320" s="3">
        <v>9523600</v>
      </c>
      <c r="H320" s="1">
        <f t="shared" si="8"/>
        <v>-0.16999799999999965</v>
      </c>
      <c r="I320" s="1">
        <f t="shared" si="9"/>
        <v>-0.24999599999999589</v>
      </c>
      <c r="J320" s="9">
        <v>-0.20249400000000001</v>
      </c>
    </row>
    <row r="321" spans="1:10">
      <c r="A321" s="5">
        <v>42954</v>
      </c>
      <c r="B321" s="2">
        <v>45.52</v>
      </c>
      <c r="C321" s="2">
        <v>45.759998000000003</v>
      </c>
      <c r="D321" s="2">
        <v>45.5</v>
      </c>
      <c r="E321" s="2">
        <v>45.639999000000003</v>
      </c>
      <c r="F321" s="2">
        <v>43.753365000000002</v>
      </c>
      <c r="G321" s="3">
        <v>6226300</v>
      </c>
      <c r="H321" s="1">
        <f t="shared" si="8"/>
        <v>0.13999900000000309</v>
      </c>
      <c r="I321" s="1">
        <f t="shared" si="9"/>
        <v>0.30999700000000274</v>
      </c>
      <c r="J321" s="9">
        <v>0.10993799999999999</v>
      </c>
    </row>
    <row r="322" spans="1:10">
      <c r="A322" s="5">
        <v>42955</v>
      </c>
      <c r="B322" s="2">
        <v>45.639999000000003</v>
      </c>
      <c r="C322" s="2">
        <v>45.82</v>
      </c>
      <c r="D322" s="2">
        <v>45.549999</v>
      </c>
      <c r="E322" s="2">
        <v>45.599997999999999</v>
      </c>
      <c r="F322" s="2">
        <v>43.715015000000001</v>
      </c>
      <c r="G322" s="3">
        <v>5747900</v>
      </c>
      <c r="H322" s="1">
        <f t="shared" si="8"/>
        <v>-4.0001000000003728E-2</v>
      </c>
      <c r="I322" s="1">
        <f t="shared" si="9"/>
        <v>-0.18000000000000682</v>
      </c>
      <c r="J322" s="9">
        <v>-7.1611999999999995E-2</v>
      </c>
    </row>
    <row r="323" spans="1:10">
      <c r="A323" s="5">
        <v>42956</v>
      </c>
      <c r="B323" s="2">
        <v>45.560001</v>
      </c>
      <c r="C323" s="2">
        <v>45.66</v>
      </c>
      <c r="D323" s="2">
        <v>45.330002</v>
      </c>
      <c r="E323" s="2">
        <v>45.59</v>
      </c>
      <c r="F323" s="2">
        <v>43.705424999999998</v>
      </c>
      <c r="G323" s="3">
        <v>9635300</v>
      </c>
      <c r="H323" s="1">
        <f t="shared" si="8"/>
        <v>-9.9979999999959546E-3</v>
      </c>
      <c r="I323" s="1">
        <f t="shared" si="9"/>
        <v>3.0003000000007773E-2</v>
      </c>
      <c r="J323" s="9">
        <v>-4.0842999999999997E-2</v>
      </c>
    </row>
    <row r="324" spans="1:10">
      <c r="A324" s="5">
        <v>42957</v>
      </c>
      <c r="B324" s="2">
        <v>45.560001</v>
      </c>
      <c r="C324" s="2">
        <v>45.84</v>
      </c>
      <c r="D324" s="2">
        <v>45.459999000000003</v>
      </c>
      <c r="E324" s="2">
        <v>45.740001999999997</v>
      </c>
      <c r="F324" s="2">
        <v>43.849232000000001</v>
      </c>
      <c r="G324" s="3">
        <v>8901600</v>
      </c>
      <c r="H324" s="1">
        <f t="shared" ref="H324:H387" si="10">E324-E323</f>
        <v>0.15000199999999353</v>
      </c>
      <c r="I324" s="1">
        <f t="shared" si="9"/>
        <v>0.15999999999998948</v>
      </c>
      <c r="J324" s="9">
        <v>0.11953</v>
      </c>
    </row>
    <row r="325" spans="1:10">
      <c r="A325" s="5">
        <v>42958</v>
      </c>
      <c r="B325" s="2">
        <v>45.860000999999997</v>
      </c>
      <c r="C325" s="2">
        <v>45.900002000000001</v>
      </c>
      <c r="D325" s="2">
        <v>45.57</v>
      </c>
      <c r="E325" s="2">
        <v>45.59</v>
      </c>
      <c r="F325" s="2">
        <v>43.705424999999998</v>
      </c>
      <c r="G325" s="3">
        <v>8357600</v>
      </c>
      <c r="H325" s="1">
        <f t="shared" si="10"/>
        <v>-0.15000199999999353</v>
      </c>
      <c r="I325" s="1">
        <f t="shared" ref="I325:I388" si="11">H325-H324</f>
        <v>-0.30000399999998706</v>
      </c>
      <c r="J325" s="9">
        <v>-0.182146</v>
      </c>
    </row>
    <row r="326" spans="1:10">
      <c r="A326" s="5">
        <v>42961</v>
      </c>
      <c r="B326" s="2">
        <v>45.669998</v>
      </c>
      <c r="C326" s="2">
        <v>45.939999</v>
      </c>
      <c r="D326" s="2">
        <v>45.619999</v>
      </c>
      <c r="E326" s="2">
        <v>45.799999</v>
      </c>
      <c r="F326" s="2">
        <v>43.906750000000002</v>
      </c>
      <c r="G326" s="3">
        <v>8350900</v>
      </c>
      <c r="H326" s="1">
        <f t="shared" si="10"/>
        <v>0.20999899999999627</v>
      </c>
      <c r="I326" s="1">
        <f t="shared" si="11"/>
        <v>0.3600009999999898</v>
      </c>
      <c r="J326" s="9">
        <v>0.180031</v>
      </c>
    </row>
    <row r="327" spans="1:10">
      <c r="A327" s="5">
        <v>42962</v>
      </c>
      <c r="B327" s="2">
        <v>45.799999</v>
      </c>
      <c r="C327" s="2">
        <v>46.25</v>
      </c>
      <c r="D327" s="2">
        <v>45.799999</v>
      </c>
      <c r="E327" s="2">
        <v>46.189999</v>
      </c>
      <c r="F327" s="2">
        <v>44.280628</v>
      </c>
      <c r="G327" s="3">
        <v>9638100</v>
      </c>
      <c r="H327" s="1">
        <f t="shared" si="10"/>
        <v>0.39000000000000057</v>
      </c>
      <c r="I327" s="1">
        <f t="shared" si="11"/>
        <v>0.1800010000000043</v>
      </c>
      <c r="J327" s="9">
        <v>0.35758800000000002</v>
      </c>
    </row>
    <row r="328" spans="1:10">
      <c r="A328" s="5">
        <v>42963</v>
      </c>
      <c r="B328" s="2">
        <v>46.150002000000001</v>
      </c>
      <c r="C328" s="2">
        <v>46.34</v>
      </c>
      <c r="D328" s="2">
        <v>46.119999</v>
      </c>
      <c r="E328" s="2">
        <v>46.200001</v>
      </c>
      <c r="F328" s="2">
        <v>44.290215000000003</v>
      </c>
      <c r="G328" s="3">
        <v>8087300</v>
      </c>
      <c r="H328" s="1">
        <f t="shared" si="10"/>
        <v>1.0002000000000066E-2</v>
      </c>
      <c r="I328" s="1">
        <f t="shared" si="11"/>
        <v>-0.3799980000000005</v>
      </c>
      <c r="J328" s="9">
        <v>-2.7119000000000001E-2</v>
      </c>
    </row>
    <row r="329" spans="1:10">
      <c r="A329" s="5">
        <v>42964</v>
      </c>
      <c r="B329" s="2">
        <v>46.119999</v>
      </c>
      <c r="C329" s="2">
        <v>46.330002</v>
      </c>
      <c r="D329" s="2">
        <v>45.849997999999999</v>
      </c>
      <c r="E329" s="2">
        <v>45.860000999999997</v>
      </c>
      <c r="F329" s="2">
        <v>43.964267999999997</v>
      </c>
      <c r="G329" s="3">
        <v>8477000</v>
      </c>
      <c r="H329" s="1">
        <f t="shared" si="10"/>
        <v>-0.34000000000000341</v>
      </c>
      <c r="I329" s="1">
        <f t="shared" si="11"/>
        <v>-0.35000200000000348</v>
      </c>
      <c r="J329" s="9">
        <v>-0.37692300000000001</v>
      </c>
    </row>
    <row r="330" spans="1:10">
      <c r="A330" s="5">
        <v>42965</v>
      </c>
      <c r="B330" s="2">
        <v>45.799999</v>
      </c>
      <c r="C330" s="2">
        <v>45.900002000000001</v>
      </c>
      <c r="D330" s="2">
        <v>45.630001</v>
      </c>
      <c r="E330" s="2">
        <v>45.669998</v>
      </c>
      <c r="F330" s="2">
        <v>43.782119999999999</v>
      </c>
      <c r="G330" s="3">
        <v>10879800</v>
      </c>
      <c r="H330" s="1">
        <f t="shared" si="10"/>
        <v>-0.19000299999999726</v>
      </c>
      <c r="I330" s="1">
        <f t="shared" si="11"/>
        <v>0.14999700000000615</v>
      </c>
      <c r="J330" s="9">
        <v>-0.22226499999999999</v>
      </c>
    </row>
    <row r="331" spans="1:10">
      <c r="A331" s="5">
        <v>42968</v>
      </c>
      <c r="B331" s="2">
        <v>45.669998</v>
      </c>
      <c r="C331" s="2">
        <v>45.799999</v>
      </c>
      <c r="D331" s="2">
        <v>45.560001</v>
      </c>
      <c r="E331" s="2">
        <v>45.68</v>
      </c>
      <c r="F331" s="2">
        <v>43.791710000000002</v>
      </c>
      <c r="G331" s="3">
        <v>9429700</v>
      </c>
      <c r="H331" s="1">
        <f t="shared" si="10"/>
        <v>1.0002000000000066E-2</v>
      </c>
      <c r="I331" s="1">
        <f t="shared" si="11"/>
        <v>0.20000499999999732</v>
      </c>
      <c r="J331" s="9">
        <v>-1.9573E-2</v>
      </c>
    </row>
    <row r="332" spans="1:10">
      <c r="A332" s="5">
        <v>42969</v>
      </c>
      <c r="B332" s="2">
        <v>45.700001</v>
      </c>
      <c r="C332" s="2">
        <v>45.75</v>
      </c>
      <c r="D332" s="2">
        <v>45.540000999999997</v>
      </c>
      <c r="E332" s="2">
        <v>45.599997999999999</v>
      </c>
      <c r="F332" s="2">
        <v>43.715015000000001</v>
      </c>
      <c r="G332" s="3">
        <v>10536700</v>
      </c>
      <c r="H332" s="1">
        <f t="shared" si="10"/>
        <v>-8.0002000000000351E-2</v>
      </c>
      <c r="I332" s="1">
        <f t="shared" si="11"/>
        <v>-9.0004000000000417E-2</v>
      </c>
      <c r="J332" s="9">
        <v>-0.109475</v>
      </c>
    </row>
    <row r="333" spans="1:10">
      <c r="A333" s="5">
        <v>42970</v>
      </c>
      <c r="B333" s="2">
        <v>45.630001</v>
      </c>
      <c r="C333" s="2">
        <v>45.66</v>
      </c>
      <c r="D333" s="2">
        <v>45.439999</v>
      </c>
      <c r="E333" s="2">
        <v>45.540000999999997</v>
      </c>
      <c r="F333" s="2">
        <v>43.657496999999999</v>
      </c>
      <c r="G333" s="3">
        <v>6528400</v>
      </c>
      <c r="H333" s="1">
        <f t="shared" si="10"/>
        <v>-5.9997000000002743E-2</v>
      </c>
      <c r="I333" s="1">
        <f t="shared" si="11"/>
        <v>2.0004999999997608E-2</v>
      </c>
      <c r="J333" s="9">
        <v>-8.8220999999999994E-2</v>
      </c>
    </row>
    <row r="334" spans="1:10">
      <c r="A334" s="5">
        <v>42971</v>
      </c>
      <c r="B334" s="2">
        <v>45.540000999999997</v>
      </c>
      <c r="C334" s="2">
        <v>45.610000999999997</v>
      </c>
      <c r="D334" s="2">
        <v>45.310001</v>
      </c>
      <c r="E334" s="2">
        <v>45.41</v>
      </c>
      <c r="F334" s="2">
        <v>43.532867000000003</v>
      </c>
      <c r="G334" s="3">
        <v>7534400</v>
      </c>
      <c r="H334" s="1">
        <f t="shared" si="10"/>
        <v>-0.13000100000000003</v>
      </c>
      <c r="I334" s="1">
        <f t="shared" si="11"/>
        <v>-7.0003999999997291E-2</v>
      </c>
      <c r="J334" s="9">
        <v>-0.157247</v>
      </c>
    </row>
    <row r="335" spans="1:10">
      <c r="A335" s="5">
        <v>42972</v>
      </c>
      <c r="B335" s="2">
        <v>45.599997999999999</v>
      </c>
      <c r="C335" s="2">
        <v>45.759998000000003</v>
      </c>
      <c r="D335" s="2">
        <v>45.560001</v>
      </c>
      <c r="E335" s="2">
        <v>45.57</v>
      </c>
      <c r="F335" s="2">
        <v>43.686253000000001</v>
      </c>
      <c r="G335" s="3">
        <v>8807100</v>
      </c>
      <c r="H335" s="1">
        <f t="shared" si="10"/>
        <v>0.16000000000000369</v>
      </c>
      <c r="I335" s="1">
        <f t="shared" si="11"/>
        <v>0.29000100000000373</v>
      </c>
      <c r="J335" s="9">
        <v>0.13461200000000001</v>
      </c>
    </row>
    <row r="336" spans="1:10">
      <c r="A336" s="5">
        <v>42975</v>
      </c>
      <c r="B336" s="2">
        <v>45.630001</v>
      </c>
      <c r="C336" s="2">
        <v>45.689999</v>
      </c>
      <c r="D336" s="2">
        <v>45.380001</v>
      </c>
      <c r="E336" s="2">
        <v>45.419998</v>
      </c>
      <c r="F336" s="2">
        <v>43.542453999999999</v>
      </c>
      <c r="G336" s="3">
        <v>8024000</v>
      </c>
      <c r="H336" s="1">
        <f t="shared" si="10"/>
        <v>-0.15000200000000063</v>
      </c>
      <c r="I336" s="1">
        <f t="shared" si="11"/>
        <v>-0.31000200000000433</v>
      </c>
      <c r="J336" s="9">
        <v>-0.17725399999999999</v>
      </c>
    </row>
    <row r="337" spans="1:10">
      <c r="A337" s="5">
        <v>42976</v>
      </c>
      <c r="B337" s="2">
        <v>45.400002000000001</v>
      </c>
      <c r="C337" s="2">
        <v>45.57</v>
      </c>
      <c r="D337" s="2">
        <v>45.25</v>
      </c>
      <c r="E337" s="2">
        <v>45.450001</v>
      </c>
      <c r="F337" s="2">
        <v>43.571216999999997</v>
      </c>
      <c r="G337" s="3">
        <v>7762200</v>
      </c>
      <c r="H337" s="1">
        <f t="shared" si="10"/>
        <v>3.0003000000000668E-2</v>
      </c>
      <c r="I337" s="1">
        <f t="shared" si="11"/>
        <v>0.1800050000000013</v>
      </c>
      <c r="J337" s="9">
        <v>4.8640000000000003E-3</v>
      </c>
    </row>
    <row r="338" spans="1:10">
      <c r="A338" s="5">
        <v>42977</v>
      </c>
      <c r="B338" s="2">
        <v>45.360000999999997</v>
      </c>
      <c r="C338" s="2">
        <v>45.540000999999997</v>
      </c>
      <c r="D338" s="2">
        <v>45.290000999999997</v>
      </c>
      <c r="E338" s="2">
        <v>45.389999000000003</v>
      </c>
      <c r="F338" s="2">
        <v>43.513694999999998</v>
      </c>
      <c r="G338" s="3">
        <v>7134900</v>
      </c>
      <c r="H338" s="1">
        <f t="shared" si="10"/>
        <v>-6.0001999999997224E-2</v>
      </c>
      <c r="I338" s="1">
        <f t="shared" si="11"/>
        <v>-9.0004999999997892E-2</v>
      </c>
      <c r="J338" s="9">
        <v>-8.5350999999999996E-2</v>
      </c>
    </row>
    <row r="339" spans="1:10">
      <c r="A339" s="5">
        <v>42978</v>
      </c>
      <c r="B339" s="2">
        <v>45.400002000000001</v>
      </c>
      <c r="C339" s="2">
        <v>45.650002000000001</v>
      </c>
      <c r="D339" s="2">
        <v>45.34</v>
      </c>
      <c r="E339" s="2">
        <v>45.549999</v>
      </c>
      <c r="F339" s="2">
        <v>43.667079999999999</v>
      </c>
      <c r="G339" s="3">
        <v>14264600</v>
      </c>
      <c r="H339" s="1">
        <f t="shared" si="10"/>
        <v>0.15999999999999659</v>
      </c>
      <c r="I339" s="1">
        <f t="shared" si="11"/>
        <v>0.22000199999999381</v>
      </c>
      <c r="J339" s="9">
        <v>0.13559299999999999</v>
      </c>
    </row>
    <row r="340" spans="1:10">
      <c r="A340" s="5">
        <v>42979</v>
      </c>
      <c r="B340" s="2">
        <v>45.639999000000003</v>
      </c>
      <c r="C340" s="2">
        <v>45.799999</v>
      </c>
      <c r="D340" s="2">
        <v>45.540000999999997</v>
      </c>
      <c r="E340" s="2">
        <v>45.779998999999997</v>
      </c>
      <c r="F340" s="2">
        <v>43.887577</v>
      </c>
      <c r="G340" s="3">
        <v>7391200</v>
      </c>
      <c r="H340" s="1">
        <f t="shared" si="10"/>
        <v>0.22999999999999687</v>
      </c>
      <c r="I340" s="1">
        <f t="shared" si="11"/>
        <v>7.0000000000000284E-2</v>
      </c>
      <c r="J340" s="9">
        <v>0.20371500000000001</v>
      </c>
    </row>
    <row r="341" spans="1:10">
      <c r="A341" s="5">
        <v>42983</v>
      </c>
      <c r="B341" s="2">
        <v>45.75</v>
      </c>
      <c r="C341" s="2">
        <v>45.93</v>
      </c>
      <c r="D341" s="2">
        <v>45.650002000000001</v>
      </c>
      <c r="E341" s="2">
        <v>45.919998</v>
      </c>
      <c r="F341" s="2">
        <v>44.021782000000002</v>
      </c>
      <c r="G341" s="3">
        <v>9916700</v>
      </c>
      <c r="H341" s="1">
        <f t="shared" si="10"/>
        <v>0.13999900000000309</v>
      </c>
      <c r="I341" s="1">
        <f t="shared" si="11"/>
        <v>-9.000099999999378E-2</v>
      </c>
      <c r="J341" s="9">
        <v>0.110968</v>
      </c>
    </row>
    <row r="342" spans="1:10">
      <c r="A342" s="5">
        <v>42984</v>
      </c>
      <c r="B342" s="2">
        <v>45.98</v>
      </c>
      <c r="C342" s="2">
        <v>46.040000999999997</v>
      </c>
      <c r="D342" s="2">
        <v>45.790000999999997</v>
      </c>
      <c r="E342" s="2">
        <v>45.959999000000003</v>
      </c>
      <c r="F342" s="2">
        <v>44.060130999999998</v>
      </c>
      <c r="G342" s="3">
        <v>9238900</v>
      </c>
      <c r="H342" s="1">
        <f t="shared" si="10"/>
        <v>4.0001000000003728E-2</v>
      </c>
      <c r="I342" s="1">
        <f t="shared" si="11"/>
        <v>-9.9997999999999365E-2</v>
      </c>
      <c r="J342" s="9">
        <v>9.4070000000000004E-3</v>
      </c>
    </row>
    <row r="343" spans="1:10">
      <c r="A343" s="5">
        <v>42985</v>
      </c>
      <c r="B343" s="2">
        <v>46.009998000000003</v>
      </c>
      <c r="C343" s="2">
        <v>46.32</v>
      </c>
      <c r="D343" s="2">
        <v>45.959999000000003</v>
      </c>
      <c r="E343" s="2">
        <v>46.279998999999997</v>
      </c>
      <c r="F343" s="2">
        <v>44.366905000000003</v>
      </c>
      <c r="G343" s="3">
        <v>9418400</v>
      </c>
      <c r="H343" s="1">
        <f t="shared" si="10"/>
        <v>0.31999999999999318</v>
      </c>
      <c r="I343" s="1">
        <f t="shared" si="11"/>
        <v>0.27999899999998945</v>
      </c>
      <c r="J343" s="9">
        <v>0.28913899999999998</v>
      </c>
    </row>
    <row r="344" spans="1:10">
      <c r="A344" s="5">
        <v>42986</v>
      </c>
      <c r="B344" s="2">
        <v>46.189999</v>
      </c>
      <c r="C344" s="2">
        <v>46.369999</v>
      </c>
      <c r="D344" s="2">
        <v>46.02</v>
      </c>
      <c r="E344" s="2">
        <v>46.299999</v>
      </c>
      <c r="F344" s="2">
        <v>44.386077999999998</v>
      </c>
      <c r="G344" s="3">
        <v>10534900</v>
      </c>
      <c r="H344" s="1">
        <f t="shared" si="10"/>
        <v>2.0000000000003126E-2</v>
      </c>
      <c r="I344" s="1">
        <f t="shared" si="11"/>
        <v>-0.29999999999999005</v>
      </c>
      <c r="J344" s="9">
        <v>-1.4697E-2</v>
      </c>
    </row>
    <row r="345" spans="1:10">
      <c r="A345" s="5">
        <v>42989</v>
      </c>
      <c r="B345" s="2">
        <v>46.349997999999999</v>
      </c>
      <c r="C345" s="2">
        <v>46.59</v>
      </c>
      <c r="D345" s="2">
        <v>46.220001000000003</v>
      </c>
      <c r="E345" s="2">
        <v>46.52</v>
      </c>
      <c r="F345" s="2">
        <v>44.596984999999997</v>
      </c>
      <c r="G345" s="3">
        <v>10430300</v>
      </c>
      <c r="H345" s="1">
        <f t="shared" si="10"/>
        <v>0.22000100000000344</v>
      </c>
      <c r="I345" s="1">
        <f t="shared" si="11"/>
        <v>0.20000100000000032</v>
      </c>
      <c r="J345" s="9">
        <v>0.18534400000000001</v>
      </c>
    </row>
    <row r="346" spans="1:10">
      <c r="A346" s="5">
        <v>42990</v>
      </c>
      <c r="B346" s="2">
        <v>46.5</v>
      </c>
      <c r="C346" s="2">
        <v>46.75</v>
      </c>
      <c r="D346" s="2">
        <v>46.450001</v>
      </c>
      <c r="E346" s="2">
        <v>46.720001000000003</v>
      </c>
      <c r="F346" s="2">
        <v>44.788715000000003</v>
      </c>
      <c r="G346" s="3">
        <v>8567600</v>
      </c>
      <c r="H346" s="1">
        <f t="shared" si="10"/>
        <v>0.20000100000000032</v>
      </c>
      <c r="I346" s="1">
        <f t="shared" si="11"/>
        <v>-2.0000000000003126E-2</v>
      </c>
      <c r="J346" s="9">
        <v>0.162832</v>
      </c>
    </row>
    <row r="347" spans="1:10">
      <c r="A347" s="5">
        <v>42991</v>
      </c>
      <c r="B347" s="2">
        <v>46.68</v>
      </c>
      <c r="C347" s="2">
        <v>46.98</v>
      </c>
      <c r="D347" s="2">
        <v>46.650002000000001</v>
      </c>
      <c r="E347" s="2">
        <v>46.869999</v>
      </c>
      <c r="F347" s="2">
        <v>44.932518000000002</v>
      </c>
      <c r="G347" s="3">
        <v>10218000</v>
      </c>
      <c r="H347" s="1">
        <f t="shared" si="10"/>
        <v>0.14999799999999652</v>
      </c>
      <c r="I347" s="1">
        <f t="shared" si="11"/>
        <v>-5.0003000000003794E-2</v>
      </c>
      <c r="J347" s="9">
        <v>0.11060399999999999</v>
      </c>
    </row>
    <row r="348" spans="1:10">
      <c r="A348" s="5">
        <v>42992</v>
      </c>
      <c r="B348" s="2">
        <v>46.400002000000001</v>
      </c>
      <c r="C348" s="2">
        <v>46.470001000000003</v>
      </c>
      <c r="D348" s="2">
        <v>45.939999</v>
      </c>
      <c r="E348" s="2">
        <v>46.110000999999997</v>
      </c>
      <c r="F348" s="2">
        <v>44.555664</v>
      </c>
      <c r="G348" s="3">
        <v>13768800</v>
      </c>
      <c r="H348" s="1">
        <f t="shared" si="10"/>
        <v>-0.75999800000000306</v>
      </c>
      <c r="I348" s="1">
        <f t="shared" si="11"/>
        <v>-0.90999599999999958</v>
      </c>
      <c r="J348" s="9">
        <v>-0.80095000000000005</v>
      </c>
    </row>
    <row r="349" spans="1:10">
      <c r="A349" s="5">
        <v>42993</v>
      </c>
      <c r="B349" s="2">
        <v>46.299999</v>
      </c>
      <c r="C349" s="2">
        <v>46.360000999999997</v>
      </c>
      <c r="D349" s="2">
        <v>46</v>
      </c>
      <c r="E349" s="2">
        <v>46.18</v>
      </c>
      <c r="F349" s="2">
        <v>44.623305999999999</v>
      </c>
      <c r="G349" s="3">
        <v>16141400</v>
      </c>
      <c r="H349" s="1">
        <f t="shared" si="10"/>
        <v>6.9999000000002809E-2</v>
      </c>
      <c r="I349" s="1">
        <f t="shared" si="11"/>
        <v>0.82999700000000587</v>
      </c>
      <c r="J349" s="9">
        <v>3.9115999999999998E-2</v>
      </c>
    </row>
    <row r="350" spans="1:10">
      <c r="A350" s="5">
        <v>42996</v>
      </c>
      <c r="B350" s="2">
        <v>46.150002000000001</v>
      </c>
      <c r="C350" s="2">
        <v>46.240001999999997</v>
      </c>
      <c r="D350" s="2">
        <v>45.91</v>
      </c>
      <c r="E350" s="2">
        <v>46.110000999999997</v>
      </c>
      <c r="F350" s="2">
        <v>44.555664</v>
      </c>
      <c r="G350" s="3">
        <v>8535300</v>
      </c>
      <c r="H350" s="1">
        <f t="shared" si="10"/>
        <v>-6.9999000000002809E-2</v>
      </c>
      <c r="I350" s="1">
        <f t="shared" si="11"/>
        <v>-0.13999800000000562</v>
      </c>
      <c r="J350" s="9">
        <v>-0.10152899999999999</v>
      </c>
    </row>
    <row r="351" spans="1:10">
      <c r="A351" s="5">
        <v>42997</v>
      </c>
      <c r="B351" s="2">
        <v>46.139999000000003</v>
      </c>
      <c r="C351" s="2">
        <v>46.189999</v>
      </c>
      <c r="D351" s="2">
        <v>45.889999000000003</v>
      </c>
      <c r="E351" s="2">
        <v>45.98</v>
      </c>
      <c r="F351" s="2">
        <v>44.430045999999997</v>
      </c>
      <c r="G351" s="3">
        <v>7297900</v>
      </c>
      <c r="H351" s="1">
        <f t="shared" si="10"/>
        <v>-0.13000100000000003</v>
      </c>
      <c r="I351" s="1">
        <f t="shared" si="11"/>
        <v>-6.0001999999997224E-2</v>
      </c>
      <c r="J351" s="9">
        <v>-0.160383</v>
      </c>
    </row>
    <row r="352" spans="1:10">
      <c r="A352" s="5">
        <v>42998</v>
      </c>
      <c r="B352" s="2">
        <v>45.759998000000003</v>
      </c>
      <c r="C352" s="2">
        <v>46.150002000000001</v>
      </c>
      <c r="D352" s="2">
        <v>45.549999</v>
      </c>
      <c r="E352" s="2">
        <v>45.779998999999997</v>
      </c>
      <c r="F352" s="2">
        <v>44.236789999999999</v>
      </c>
      <c r="G352" s="3">
        <v>11026600</v>
      </c>
      <c r="H352" s="1">
        <f t="shared" si="10"/>
        <v>-0.20000100000000032</v>
      </c>
      <c r="I352" s="1">
        <f t="shared" si="11"/>
        <v>-7.0000000000000284E-2</v>
      </c>
      <c r="J352" s="9">
        <v>-0.22848499999999999</v>
      </c>
    </row>
    <row r="353" spans="1:10">
      <c r="A353" s="5">
        <v>42999</v>
      </c>
      <c r="B353" s="2">
        <v>45.709999000000003</v>
      </c>
      <c r="C353" s="2">
        <v>45.790000999999997</v>
      </c>
      <c r="D353" s="2">
        <v>45.360000999999997</v>
      </c>
      <c r="E353" s="2">
        <v>45.400002000000001</v>
      </c>
      <c r="F353" s="2">
        <v>43.869598000000003</v>
      </c>
      <c r="G353" s="3">
        <v>7555300</v>
      </c>
      <c r="H353" s="1">
        <f t="shared" si="10"/>
        <v>-0.37999699999999592</v>
      </c>
      <c r="I353" s="1">
        <f t="shared" si="11"/>
        <v>-0.1799959999999956</v>
      </c>
      <c r="J353" s="9">
        <v>-0.40571400000000002</v>
      </c>
    </row>
    <row r="354" spans="1:10">
      <c r="A354" s="5">
        <v>43000</v>
      </c>
      <c r="B354" s="2">
        <v>45.450001</v>
      </c>
      <c r="C354" s="2">
        <v>45.630001</v>
      </c>
      <c r="D354" s="2">
        <v>45.369999</v>
      </c>
      <c r="E354" s="2">
        <v>45.490001999999997</v>
      </c>
      <c r="F354" s="2">
        <v>43.956566000000002</v>
      </c>
      <c r="G354" s="3">
        <v>8024800</v>
      </c>
      <c r="H354" s="1">
        <f t="shared" si="10"/>
        <v>8.9999999999996305E-2</v>
      </c>
      <c r="I354" s="1">
        <f t="shared" si="11"/>
        <v>0.46999699999999223</v>
      </c>
      <c r="J354" s="9">
        <v>6.9310999999999998E-2</v>
      </c>
    </row>
    <row r="355" spans="1:10">
      <c r="A355" s="5">
        <v>43003</v>
      </c>
      <c r="B355" s="2">
        <v>45.5</v>
      </c>
      <c r="C355" s="2">
        <v>45.759998000000003</v>
      </c>
      <c r="D355" s="2">
        <v>45.349997999999999</v>
      </c>
      <c r="E355" s="2">
        <v>45.689999</v>
      </c>
      <c r="F355" s="2">
        <v>44.149818000000003</v>
      </c>
      <c r="G355" s="3">
        <v>9215300</v>
      </c>
      <c r="H355" s="1">
        <f t="shared" si="10"/>
        <v>0.19999700000000331</v>
      </c>
      <c r="I355" s="1">
        <f t="shared" si="11"/>
        <v>0.10999700000000701</v>
      </c>
      <c r="J355" s="9">
        <v>0.17827599999999999</v>
      </c>
    </row>
    <row r="356" spans="1:10">
      <c r="A356" s="5">
        <v>43004</v>
      </c>
      <c r="B356" s="2">
        <v>45.689999</v>
      </c>
      <c r="C356" s="2">
        <v>45.869999</v>
      </c>
      <c r="D356" s="2">
        <v>45.560001</v>
      </c>
      <c r="E356" s="2">
        <v>45.57</v>
      </c>
      <c r="F356" s="2">
        <v>44.033867000000001</v>
      </c>
      <c r="G356" s="3">
        <v>6480100</v>
      </c>
      <c r="H356" s="1">
        <f t="shared" si="10"/>
        <v>-0.11999899999999997</v>
      </c>
      <c r="I356" s="1">
        <f t="shared" si="11"/>
        <v>-0.31999600000000328</v>
      </c>
      <c r="J356" s="9">
        <v>-0.14414199999999999</v>
      </c>
    </row>
    <row r="357" spans="1:10">
      <c r="A357" s="5">
        <v>43005</v>
      </c>
      <c r="B357" s="2">
        <v>45.470001000000003</v>
      </c>
      <c r="C357" s="2">
        <v>45.5</v>
      </c>
      <c r="D357" s="2">
        <v>44.380001</v>
      </c>
      <c r="E357" s="2">
        <v>44.639999000000003</v>
      </c>
      <c r="F357" s="2">
        <v>43.135219999999997</v>
      </c>
      <c r="G357" s="3">
        <v>14816200</v>
      </c>
      <c r="H357" s="1">
        <f t="shared" si="10"/>
        <v>-0.93000099999999719</v>
      </c>
      <c r="I357" s="1">
        <f t="shared" si="11"/>
        <v>-0.81000199999999722</v>
      </c>
      <c r="J357" s="9">
        <v>-0.95245199999999997</v>
      </c>
    </row>
    <row r="358" spans="1:10">
      <c r="A358" s="5">
        <v>43006</v>
      </c>
      <c r="B358" s="2">
        <v>44.669998</v>
      </c>
      <c r="C358" s="2">
        <v>45</v>
      </c>
      <c r="D358" s="2">
        <v>44.650002000000001</v>
      </c>
      <c r="E358" s="2">
        <v>44.91</v>
      </c>
      <c r="F358" s="2">
        <v>43.396113999999997</v>
      </c>
      <c r="G358" s="3">
        <v>8789500</v>
      </c>
      <c r="H358" s="1">
        <f t="shared" si="10"/>
        <v>0.2700009999999935</v>
      </c>
      <c r="I358" s="1">
        <f t="shared" si="11"/>
        <v>1.2000019999999907</v>
      </c>
      <c r="J358" s="9">
        <v>0.25955099999999998</v>
      </c>
    </row>
    <row r="359" spans="1:10">
      <c r="A359" s="5">
        <v>43007</v>
      </c>
      <c r="B359" s="2">
        <v>44.860000999999997</v>
      </c>
      <c r="C359" s="2">
        <v>45.110000999999997</v>
      </c>
      <c r="D359" s="2">
        <v>44.790000999999997</v>
      </c>
      <c r="E359" s="2">
        <v>45.009998000000003</v>
      </c>
      <c r="F359" s="2">
        <v>43.492744000000002</v>
      </c>
      <c r="G359" s="3">
        <v>10082200</v>
      </c>
      <c r="H359" s="1">
        <f t="shared" si="10"/>
        <v>9.9998000000006471E-2</v>
      </c>
      <c r="I359" s="1">
        <f t="shared" si="11"/>
        <v>-0.17000299999998703</v>
      </c>
      <c r="J359" s="9">
        <v>8.609E-2</v>
      </c>
    </row>
    <row r="360" spans="1:10">
      <c r="A360" s="5">
        <v>43010</v>
      </c>
      <c r="B360" s="2">
        <v>45.049999</v>
      </c>
      <c r="C360" s="2">
        <v>45.27</v>
      </c>
      <c r="D360" s="2">
        <v>44.75</v>
      </c>
      <c r="E360" s="2">
        <v>44.799999</v>
      </c>
      <c r="F360" s="2">
        <v>43.289825</v>
      </c>
      <c r="G360" s="3">
        <v>10707800</v>
      </c>
      <c r="H360" s="1">
        <f t="shared" si="10"/>
        <v>-0.20999900000000338</v>
      </c>
      <c r="I360" s="1">
        <f t="shared" si="11"/>
        <v>-0.30999700000000985</v>
      </c>
      <c r="J360" s="9">
        <v>-0.22515299999999999</v>
      </c>
    </row>
    <row r="361" spans="1:10">
      <c r="A361" s="5">
        <v>43011</v>
      </c>
      <c r="B361" s="2">
        <v>44.860000999999997</v>
      </c>
      <c r="C361" s="2">
        <v>45.259998000000003</v>
      </c>
      <c r="D361" s="2">
        <v>44.759998000000003</v>
      </c>
      <c r="E361" s="2">
        <v>45.189999</v>
      </c>
      <c r="F361" s="2">
        <v>43.666676000000002</v>
      </c>
      <c r="G361" s="3">
        <v>12038100</v>
      </c>
      <c r="H361" s="1">
        <f t="shared" si="10"/>
        <v>0.39000000000000057</v>
      </c>
      <c r="I361" s="1">
        <f t="shared" si="11"/>
        <v>0.59999900000000395</v>
      </c>
      <c r="J361" s="9">
        <v>0.37757099999999999</v>
      </c>
    </row>
    <row r="362" spans="1:10">
      <c r="A362" s="5">
        <v>43012</v>
      </c>
      <c r="B362" s="2">
        <v>45.110000999999997</v>
      </c>
      <c r="C362" s="2">
        <v>45.560001</v>
      </c>
      <c r="D362" s="2">
        <v>44.939999</v>
      </c>
      <c r="E362" s="2">
        <v>45.5</v>
      </c>
      <c r="F362" s="2">
        <v>43.966228000000001</v>
      </c>
      <c r="G362" s="3">
        <v>14060300</v>
      </c>
      <c r="H362" s="1">
        <f t="shared" si="10"/>
        <v>0.31000099999999975</v>
      </c>
      <c r="I362" s="1">
        <f t="shared" si="11"/>
        <v>-7.9999000000000819E-2</v>
      </c>
      <c r="J362" s="9">
        <v>0.29260799999999998</v>
      </c>
    </row>
    <row r="363" spans="1:10">
      <c r="A363" s="5">
        <v>43013</v>
      </c>
      <c r="B363" s="2">
        <v>45.509998000000003</v>
      </c>
      <c r="C363" s="2">
        <v>45.75</v>
      </c>
      <c r="D363" s="2">
        <v>45.5</v>
      </c>
      <c r="E363" s="2">
        <v>45.52</v>
      </c>
      <c r="F363" s="2">
        <v>43.985550000000003</v>
      </c>
      <c r="G363" s="3">
        <v>10215300</v>
      </c>
      <c r="H363" s="1">
        <f t="shared" si="10"/>
        <v>2.0000000000003126E-2</v>
      </c>
      <c r="I363" s="1">
        <f t="shared" si="11"/>
        <v>-0.29000099999999662</v>
      </c>
      <c r="J363" s="9">
        <v>-1.273E-3</v>
      </c>
    </row>
    <row r="364" spans="1:10">
      <c r="A364" s="5">
        <v>43014</v>
      </c>
      <c r="B364" s="2">
        <v>45.389999000000003</v>
      </c>
      <c r="C364" s="2">
        <v>45.52</v>
      </c>
      <c r="D364" s="2">
        <v>45.279998999999997</v>
      </c>
      <c r="E364" s="2">
        <v>45.490001999999997</v>
      </c>
      <c r="F364" s="2">
        <v>43.956566000000002</v>
      </c>
      <c r="G364" s="3">
        <v>5437900</v>
      </c>
      <c r="H364" s="1">
        <f t="shared" si="10"/>
        <v>-2.9998000000006186E-2</v>
      </c>
      <c r="I364" s="1">
        <f t="shared" si="11"/>
        <v>-4.9998000000009313E-2</v>
      </c>
      <c r="J364" s="9">
        <v>-5.1402999999999997E-2</v>
      </c>
    </row>
    <row r="365" spans="1:10">
      <c r="A365" s="5">
        <v>43017</v>
      </c>
      <c r="B365" s="2">
        <v>45.549999</v>
      </c>
      <c r="C365" s="2">
        <v>45.650002000000001</v>
      </c>
      <c r="D365" s="2">
        <v>45.34</v>
      </c>
      <c r="E365" s="2">
        <v>45.41</v>
      </c>
      <c r="F365" s="2">
        <v>43.879261</v>
      </c>
      <c r="G365" s="3">
        <v>5268300</v>
      </c>
      <c r="H365" s="1">
        <f t="shared" si="10"/>
        <v>-8.0002000000000351E-2</v>
      </c>
      <c r="I365" s="1">
        <f t="shared" si="11"/>
        <v>-5.0003999999994164E-2</v>
      </c>
      <c r="J365" s="9">
        <v>-0.100898</v>
      </c>
    </row>
    <row r="366" spans="1:10">
      <c r="A366" s="5">
        <v>43018</v>
      </c>
      <c r="B366" s="2">
        <v>45.599997999999999</v>
      </c>
      <c r="C366" s="2">
        <v>45.900002000000001</v>
      </c>
      <c r="D366" s="2">
        <v>45.529998999999997</v>
      </c>
      <c r="E366" s="2">
        <v>45.869999</v>
      </c>
      <c r="F366" s="2">
        <v>44.323753000000004</v>
      </c>
      <c r="G366" s="3">
        <v>6310400</v>
      </c>
      <c r="H366" s="1">
        <f t="shared" si="10"/>
        <v>0.45999900000000338</v>
      </c>
      <c r="I366" s="1">
        <f t="shared" si="11"/>
        <v>0.54000100000000373</v>
      </c>
      <c r="J366" s="9">
        <v>0.44024200000000002</v>
      </c>
    </row>
    <row r="367" spans="1:10">
      <c r="A367" s="5">
        <v>43019</v>
      </c>
      <c r="B367" s="2">
        <v>45.880001</v>
      </c>
      <c r="C367" s="2">
        <v>46.099997999999999</v>
      </c>
      <c r="D367" s="2">
        <v>45.869999</v>
      </c>
      <c r="E367" s="2">
        <v>46.099997999999999</v>
      </c>
      <c r="F367" s="2">
        <v>44.546000999999997</v>
      </c>
      <c r="G367" s="3">
        <v>6638200</v>
      </c>
      <c r="H367" s="1">
        <f t="shared" si="10"/>
        <v>0.2299989999999994</v>
      </c>
      <c r="I367" s="1">
        <f t="shared" si="11"/>
        <v>-0.23000000000000398</v>
      </c>
      <c r="J367" s="9">
        <v>0.20447899999999999</v>
      </c>
    </row>
    <row r="368" spans="1:10">
      <c r="A368" s="5">
        <v>43020</v>
      </c>
      <c r="B368" s="2">
        <v>45.98</v>
      </c>
      <c r="C368" s="2">
        <v>46.139999000000003</v>
      </c>
      <c r="D368" s="2">
        <v>45.939999</v>
      </c>
      <c r="E368" s="2">
        <v>46.110000999999997</v>
      </c>
      <c r="F368" s="2">
        <v>44.555664</v>
      </c>
      <c r="G368" s="3">
        <v>7710200</v>
      </c>
      <c r="H368" s="1">
        <f t="shared" si="10"/>
        <v>1.0002999999997542E-2</v>
      </c>
      <c r="I368" s="1">
        <f t="shared" si="11"/>
        <v>-0.21999600000000186</v>
      </c>
      <c r="J368" s="9">
        <v>-1.8273000000000001E-2</v>
      </c>
    </row>
    <row r="369" spans="1:10">
      <c r="A369" s="5">
        <v>43021</v>
      </c>
      <c r="B369" s="2">
        <v>46.25</v>
      </c>
      <c r="C369" s="2">
        <v>46.380001</v>
      </c>
      <c r="D369" s="2">
        <v>46.150002000000001</v>
      </c>
      <c r="E369" s="2">
        <v>46.18</v>
      </c>
      <c r="F369" s="2">
        <v>44.623305999999999</v>
      </c>
      <c r="G369" s="3">
        <v>7126000</v>
      </c>
      <c r="H369" s="1">
        <f t="shared" si="10"/>
        <v>6.9999000000002809E-2</v>
      </c>
      <c r="I369" s="1">
        <f t="shared" si="11"/>
        <v>5.9996000000005267E-2</v>
      </c>
      <c r="J369" s="9">
        <v>4.1807999999999998E-2</v>
      </c>
    </row>
    <row r="370" spans="1:10">
      <c r="A370" s="5">
        <v>43024</v>
      </c>
      <c r="B370" s="2">
        <v>46.119999</v>
      </c>
      <c r="C370" s="2">
        <v>46.75</v>
      </c>
      <c r="D370" s="2">
        <v>46.099997999999999</v>
      </c>
      <c r="E370" s="2">
        <v>46.619999</v>
      </c>
      <c r="F370" s="2">
        <v>45.048473000000001</v>
      </c>
      <c r="G370" s="3">
        <v>12708600</v>
      </c>
      <c r="H370" s="1">
        <f t="shared" si="10"/>
        <v>0.43999900000000025</v>
      </c>
      <c r="I370" s="1">
        <f t="shared" si="11"/>
        <v>0.36999999999999744</v>
      </c>
      <c r="J370" s="9">
        <v>0.41112700000000002</v>
      </c>
    </row>
    <row r="371" spans="1:10">
      <c r="A371" s="5">
        <v>43025</v>
      </c>
      <c r="B371" s="2">
        <v>46.529998999999997</v>
      </c>
      <c r="C371" s="2">
        <v>46.630001</v>
      </c>
      <c r="D371" s="2">
        <v>46.310001</v>
      </c>
      <c r="E371" s="2">
        <v>46.52</v>
      </c>
      <c r="F371" s="2">
        <v>44.951839</v>
      </c>
      <c r="G371" s="3">
        <v>7699400</v>
      </c>
      <c r="H371" s="1">
        <f t="shared" si="10"/>
        <v>-9.999899999999684E-2</v>
      </c>
      <c r="I371" s="1">
        <f t="shared" si="11"/>
        <v>-0.53999799999999709</v>
      </c>
      <c r="J371" s="9">
        <v>-0.13426199999999999</v>
      </c>
    </row>
    <row r="372" spans="1:10">
      <c r="A372" s="5">
        <v>43026</v>
      </c>
      <c r="B372" s="2">
        <v>46.41</v>
      </c>
      <c r="C372" s="2">
        <v>46.540000999999997</v>
      </c>
      <c r="D372" s="2">
        <v>46.240001999999997</v>
      </c>
      <c r="E372" s="2">
        <v>46.400002000000001</v>
      </c>
      <c r="F372" s="2">
        <v>44.835887999999997</v>
      </c>
      <c r="G372" s="3">
        <v>6272200</v>
      </c>
      <c r="H372" s="1">
        <f t="shared" si="10"/>
        <v>-0.11999800000000249</v>
      </c>
      <c r="I372" s="1">
        <f t="shared" si="11"/>
        <v>-1.9999000000005651E-2</v>
      </c>
      <c r="J372" s="9">
        <v>-0.152696</v>
      </c>
    </row>
    <row r="373" spans="1:10">
      <c r="A373" s="5">
        <v>43027</v>
      </c>
      <c r="B373" s="2">
        <v>46.369999</v>
      </c>
      <c r="C373" s="2">
        <v>46.790000999999997</v>
      </c>
      <c r="D373" s="2">
        <v>46.32</v>
      </c>
      <c r="E373" s="2">
        <v>46.59</v>
      </c>
      <c r="F373" s="2">
        <v>45.019485000000003</v>
      </c>
      <c r="G373" s="3">
        <v>7515500</v>
      </c>
      <c r="H373" s="1">
        <f t="shared" si="10"/>
        <v>0.18999800000000278</v>
      </c>
      <c r="I373" s="1">
        <f t="shared" si="11"/>
        <v>0.30999600000000527</v>
      </c>
      <c r="J373" s="9">
        <v>0.15909999999999999</v>
      </c>
    </row>
    <row r="374" spans="1:10">
      <c r="A374" s="5">
        <v>43028</v>
      </c>
      <c r="B374" s="2">
        <v>46.580002</v>
      </c>
      <c r="C374" s="2">
        <v>46.59</v>
      </c>
      <c r="D374" s="2">
        <v>46.279998999999997</v>
      </c>
      <c r="E374" s="2">
        <v>46.380001</v>
      </c>
      <c r="F374" s="2">
        <v>44.816558999999998</v>
      </c>
      <c r="G374" s="3">
        <v>9646800</v>
      </c>
      <c r="H374" s="1">
        <f t="shared" si="10"/>
        <v>-0.20999900000000338</v>
      </c>
      <c r="I374" s="1">
        <f t="shared" si="11"/>
        <v>-0.39999700000000615</v>
      </c>
      <c r="J374" s="9">
        <v>-0.24307400000000001</v>
      </c>
    </row>
    <row r="375" spans="1:10">
      <c r="A375" s="5">
        <v>43031</v>
      </c>
      <c r="B375" s="2">
        <v>46.380001</v>
      </c>
      <c r="C375" s="2">
        <v>46.650002000000001</v>
      </c>
      <c r="D375" s="2">
        <v>46.23</v>
      </c>
      <c r="E375" s="2">
        <v>46.32</v>
      </c>
      <c r="F375" s="2">
        <v>44.758586999999999</v>
      </c>
      <c r="G375" s="3">
        <v>7153600</v>
      </c>
      <c r="H375" s="1">
        <f t="shared" si="10"/>
        <v>-6.0000999999999749E-2</v>
      </c>
      <c r="I375" s="1">
        <f t="shared" si="11"/>
        <v>0.14999800000000363</v>
      </c>
      <c r="J375" s="9">
        <v>-9.0122999999999995E-2</v>
      </c>
    </row>
    <row r="376" spans="1:10">
      <c r="A376" s="5">
        <v>43032</v>
      </c>
      <c r="B376" s="2">
        <v>46.259998000000003</v>
      </c>
      <c r="C376" s="2">
        <v>46.290000999999997</v>
      </c>
      <c r="D376" s="2">
        <v>45.950001</v>
      </c>
      <c r="E376" s="2">
        <v>46.18</v>
      </c>
      <c r="F376" s="2">
        <v>44.623305999999999</v>
      </c>
      <c r="G376" s="3">
        <v>9539500</v>
      </c>
      <c r="H376" s="1">
        <f t="shared" si="10"/>
        <v>-0.14000000000000057</v>
      </c>
      <c r="I376" s="1">
        <f t="shared" si="11"/>
        <v>-7.9999000000000819E-2</v>
      </c>
      <c r="J376" s="9">
        <v>-0.16911999999999999</v>
      </c>
    </row>
    <row r="377" spans="1:10">
      <c r="A377" s="5">
        <v>43033</v>
      </c>
      <c r="B377" s="2">
        <v>46.369999</v>
      </c>
      <c r="C377" s="2">
        <v>46.759998000000003</v>
      </c>
      <c r="D377" s="2">
        <v>45.93</v>
      </c>
      <c r="E377" s="2">
        <v>46.049999</v>
      </c>
      <c r="F377" s="2">
        <v>44.497684</v>
      </c>
      <c r="G377" s="3">
        <v>11994200</v>
      </c>
      <c r="H377" s="1">
        <f t="shared" si="10"/>
        <v>-0.13000100000000003</v>
      </c>
      <c r="I377" s="1">
        <f t="shared" si="11"/>
        <v>9.9990000000005352E-3</v>
      </c>
      <c r="J377" s="9">
        <v>-0.157111</v>
      </c>
    </row>
    <row r="378" spans="1:10">
      <c r="A378" s="5">
        <v>43034</v>
      </c>
      <c r="B378" s="2">
        <v>46.32</v>
      </c>
      <c r="C378" s="2">
        <v>46.75</v>
      </c>
      <c r="D378" s="2">
        <v>46.220001000000003</v>
      </c>
      <c r="E378" s="2">
        <v>46.23</v>
      </c>
      <c r="F378" s="2">
        <v>44.671619</v>
      </c>
      <c r="G378" s="3">
        <v>10569100</v>
      </c>
      <c r="H378" s="1">
        <f t="shared" si="10"/>
        <v>0.18000099999999719</v>
      </c>
      <c r="I378" s="1">
        <f t="shared" si="11"/>
        <v>0.31000199999999722</v>
      </c>
      <c r="J378" s="9">
        <v>0.154747</v>
      </c>
    </row>
    <row r="379" spans="1:10">
      <c r="A379" s="5">
        <v>43035</v>
      </c>
      <c r="B379" s="2">
        <v>46.130001</v>
      </c>
      <c r="C379" s="2">
        <v>46.330002</v>
      </c>
      <c r="D379" s="2">
        <v>45.91</v>
      </c>
      <c r="E379" s="2">
        <v>46.07</v>
      </c>
      <c r="F379" s="2">
        <v>44.517009999999999</v>
      </c>
      <c r="G379" s="3">
        <v>9988000</v>
      </c>
      <c r="H379" s="1">
        <f t="shared" si="10"/>
        <v>-0.15999999999999659</v>
      </c>
      <c r="I379" s="1">
        <f t="shared" si="11"/>
        <v>-0.34000099999999378</v>
      </c>
      <c r="J379" s="9">
        <v>-0.18737500000000001</v>
      </c>
    </row>
    <row r="380" spans="1:10">
      <c r="A380" s="5">
        <v>43038</v>
      </c>
      <c r="B380" s="2">
        <v>46</v>
      </c>
      <c r="C380" s="2">
        <v>46.07</v>
      </c>
      <c r="D380" s="2">
        <v>45.82</v>
      </c>
      <c r="E380" s="2">
        <v>45.860000999999997</v>
      </c>
      <c r="F380" s="2">
        <v>44.314090999999998</v>
      </c>
      <c r="G380" s="3">
        <v>7201900</v>
      </c>
      <c r="H380" s="1">
        <f t="shared" si="10"/>
        <v>-0.20999900000000338</v>
      </c>
      <c r="I380" s="1">
        <f t="shared" si="11"/>
        <v>-4.9999000000006788E-2</v>
      </c>
      <c r="J380" s="9">
        <v>-0.23513200000000001</v>
      </c>
    </row>
    <row r="381" spans="1:10">
      <c r="A381" s="5">
        <v>43039</v>
      </c>
      <c r="B381" s="2">
        <v>45.919998</v>
      </c>
      <c r="C381" s="2">
        <v>46.169998</v>
      </c>
      <c r="D381" s="2">
        <v>45.84</v>
      </c>
      <c r="E381" s="2">
        <v>45.98</v>
      </c>
      <c r="F381" s="2">
        <v>44.430045999999997</v>
      </c>
      <c r="G381" s="3">
        <v>6560500</v>
      </c>
      <c r="H381" s="1">
        <f t="shared" si="10"/>
        <v>0.11999899999999997</v>
      </c>
      <c r="I381" s="1">
        <f t="shared" si="11"/>
        <v>0.32999800000000334</v>
      </c>
      <c r="J381" s="9">
        <v>9.7717999999999999E-2</v>
      </c>
    </row>
    <row r="382" spans="1:10">
      <c r="A382" s="5">
        <v>43040</v>
      </c>
      <c r="B382" s="2">
        <v>45.75</v>
      </c>
      <c r="C382" s="2">
        <v>46.09</v>
      </c>
      <c r="D382" s="2">
        <v>45.630001</v>
      </c>
      <c r="E382" s="2">
        <v>45.799999</v>
      </c>
      <c r="F382" s="2">
        <v>44.256115000000001</v>
      </c>
      <c r="G382" s="3">
        <v>7067600</v>
      </c>
      <c r="H382" s="1">
        <f t="shared" si="10"/>
        <v>-0.18000099999999719</v>
      </c>
      <c r="I382" s="1">
        <f t="shared" si="11"/>
        <v>-0.29999999999999716</v>
      </c>
      <c r="J382" s="9">
        <v>-0.203676</v>
      </c>
    </row>
    <row r="383" spans="1:10">
      <c r="A383" s="5">
        <v>43041</v>
      </c>
      <c r="B383" s="2">
        <v>45.810001</v>
      </c>
      <c r="C383" s="2">
        <v>45.950001</v>
      </c>
      <c r="D383" s="2">
        <v>45.75</v>
      </c>
      <c r="E383" s="2">
        <v>45.880001</v>
      </c>
      <c r="F383" s="2">
        <v>44.333416</v>
      </c>
      <c r="G383" s="3">
        <v>8317800</v>
      </c>
      <c r="H383" s="1">
        <f t="shared" si="10"/>
        <v>8.0002000000000351E-2</v>
      </c>
      <c r="I383" s="1">
        <f t="shared" si="11"/>
        <v>0.26000299999999754</v>
      </c>
      <c r="J383" s="9">
        <v>5.8777000000000003E-2</v>
      </c>
    </row>
    <row r="384" spans="1:10">
      <c r="A384" s="5">
        <v>43042</v>
      </c>
      <c r="B384" s="2">
        <v>45.970001000000003</v>
      </c>
      <c r="C384" s="2">
        <v>46.16</v>
      </c>
      <c r="D384" s="2">
        <v>45.919998</v>
      </c>
      <c r="E384" s="2">
        <v>45.970001000000003</v>
      </c>
      <c r="F384" s="2">
        <v>44.420383000000001</v>
      </c>
      <c r="G384" s="3">
        <v>4730400</v>
      </c>
      <c r="H384" s="1">
        <f t="shared" si="10"/>
        <v>9.0000000000003411E-2</v>
      </c>
      <c r="I384" s="1">
        <f t="shared" si="11"/>
        <v>9.99800000000306E-3</v>
      </c>
      <c r="J384" s="9">
        <v>6.7877999999999994E-2</v>
      </c>
    </row>
    <row r="385" spans="1:10">
      <c r="A385" s="5">
        <v>43045</v>
      </c>
      <c r="B385" s="2">
        <v>45.91</v>
      </c>
      <c r="C385" s="2">
        <v>45.919998</v>
      </c>
      <c r="D385" s="2">
        <v>45.419998</v>
      </c>
      <c r="E385" s="2">
        <v>45.470001000000003</v>
      </c>
      <c r="F385" s="2">
        <v>43.937241</v>
      </c>
      <c r="G385" s="3">
        <v>7451300</v>
      </c>
      <c r="H385" s="1">
        <f t="shared" si="10"/>
        <v>-0.5</v>
      </c>
      <c r="I385" s="1">
        <f t="shared" si="11"/>
        <v>-0.59000000000000341</v>
      </c>
      <c r="J385" s="9">
        <v>-0.52313500000000002</v>
      </c>
    </row>
    <row r="386" spans="1:10">
      <c r="A386" s="5">
        <v>43046</v>
      </c>
      <c r="B386" s="2">
        <v>45.41</v>
      </c>
      <c r="C386" s="2">
        <v>45.950001</v>
      </c>
      <c r="D386" s="2">
        <v>45.310001</v>
      </c>
      <c r="E386" s="2">
        <v>45.939999</v>
      </c>
      <c r="F386" s="2">
        <v>44.391396</v>
      </c>
      <c r="G386" s="3">
        <v>9868000</v>
      </c>
      <c r="H386" s="1">
        <f t="shared" si="10"/>
        <v>0.46999799999999681</v>
      </c>
      <c r="I386" s="1">
        <f t="shared" si="11"/>
        <v>0.96999799999999681</v>
      </c>
      <c r="J386" s="9">
        <v>0.45338800000000001</v>
      </c>
    </row>
    <row r="387" spans="1:10">
      <c r="A387" s="5">
        <v>43047</v>
      </c>
      <c r="B387" s="2">
        <v>45.98</v>
      </c>
      <c r="C387" s="2">
        <v>46.189999</v>
      </c>
      <c r="D387" s="2">
        <v>45.869999</v>
      </c>
      <c r="E387" s="2">
        <v>46.18</v>
      </c>
      <c r="F387" s="2">
        <v>44.623305999999999</v>
      </c>
      <c r="G387" s="3">
        <v>7586900</v>
      </c>
      <c r="H387" s="1">
        <f t="shared" si="10"/>
        <v>0.24000099999999946</v>
      </c>
      <c r="I387" s="1">
        <f t="shared" si="11"/>
        <v>-0.22999699999999734</v>
      </c>
      <c r="J387" s="9">
        <v>0.21745999999999999</v>
      </c>
    </row>
    <row r="388" spans="1:10">
      <c r="A388" s="5">
        <v>43048</v>
      </c>
      <c r="B388" s="2">
        <v>46.119999</v>
      </c>
      <c r="C388" s="2">
        <v>46.389999000000003</v>
      </c>
      <c r="D388" s="2">
        <v>46.02</v>
      </c>
      <c r="E388" s="2">
        <v>46.23</v>
      </c>
      <c r="F388" s="2">
        <v>44.671619</v>
      </c>
      <c r="G388" s="3">
        <v>6532400</v>
      </c>
      <c r="H388" s="1">
        <f t="shared" ref="H388:H451" si="12">E388-E387</f>
        <v>4.9999999999997158E-2</v>
      </c>
      <c r="I388" s="1">
        <f t="shared" si="11"/>
        <v>-0.19000100000000231</v>
      </c>
      <c r="J388" s="9">
        <v>2.4538000000000001E-2</v>
      </c>
    </row>
    <row r="389" spans="1:10">
      <c r="A389" s="5">
        <v>43049</v>
      </c>
      <c r="B389" s="2">
        <v>46.200001</v>
      </c>
      <c r="C389" s="2">
        <v>46.639999000000003</v>
      </c>
      <c r="D389" s="2">
        <v>46.139999000000003</v>
      </c>
      <c r="E389" s="2">
        <v>46.540000999999997</v>
      </c>
      <c r="F389" s="2">
        <v>44.971169000000003</v>
      </c>
      <c r="G389" s="3">
        <v>8022900</v>
      </c>
      <c r="H389" s="1">
        <f t="shared" si="12"/>
        <v>0.31000099999999975</v>
      </c>
      <c r="I389" s="1">
        <f t="shared" ref="I389:I452" si="13">H389-H388</f>
        <v>0.26000100000000259</v>
      </c>
      <c r="J389" s="9">
        <v>0.284078</v>
      </c>
    </row>
    <row r="390" spans="1:10">
      <c r="A390" s="5">
        <v>43052</v>
      </c>
      <c r="B390" s="2">
        <v>46.599997999999999</v>
      </c>
      <c r="C390" s="2">
        <v>46.82</v>
      </c>
      <c r="D390" s="2">
        <v>46.540000999999997</v>
      </c>
      <c r="E390" s="2">
        <v>46.720001000000003</v>
      </c>
      <c r="F390" s="2">
        <v>45.145099999999999</v>
      </c>
      <c r="G390" s="3">
        <v>7653600</v>
      </c>
      <c r="H390" s="1">
        <f t="shared" si="12"/>
        <v>0.18000000000000682</v>
      </c>
      <c r="I390" s="1">
        <f t="shared" si="13"/>
        <v>-0.13000099999999293</v>
      </c>
      <c r="J390" s="9">
        <v>0.150306</v>
      </c>
    </row>
    <row r="391" spans="1:10">
      <c r="A391" s="5">
        <v>43053</v>
      </c>
      <c r="B391" s="2">
        <v>46.709999000000003</v>
      </c>
      <c r="C391" s="2">
        <v>47.48</v>
      </c>
      <c r="D391" s="2">
        <v>46.619999</v>
      </c>
      <c r="E391" s="2">
        <v>47.43</v>
      </c>
      <c r="F391" s="2">
        <v>45.831169000000003</v>
      </c>
      <c r="G391" s="3">
        <v>17200700</v>
      </c>
      <c r="H391" s="1">
        <f t="shared" si="12"/>
        <v>0.70999899999999627</v>
      </c>
      <c r="I391" s="1">
        <f t="shared" si="13"/>
        <v>0.52999899999998945</v>
      </c>
      <c r="J391" s="9">
        <v>0.67823999999999995</v>
      </c>
    </row>
    <row r="392" spans="1:10">
      <c r="A392" s="5">
        <v>43054</v>
      </c>
      <c r="B392" s="2">
        <v>47.32</v>
      </c>
      <c r="C392" s="2">
        <v>47.459999000000003</v>
      </c>
      <c r="D392" s="2">
        <v>46.779998999999997</v>
      </c>
      <c r="E392" s="2">
        <v>46.810001</v>
      </c>
      <c r="F392" s="2">
        <v>45.232067000000001</v>
      </c>
      <c r="G392" s="3">
        <v>12419100</v>
      </c>
      <c r="H392" s="1">
        <f t="shared" si="12"/>
        <v>-0.61999899999999997</v>
      </c>
      <c r="I392" s="1">
        <f t="shared" si="13"/>
        <v>-1.3299979999999962</v>
      </c>
      <c r="J392" s="9">
        <v>-0.66055699999999995</v>
      </c>
    </row>
    <row r="393" spans="1:10">
      <c r="A393" s="5">
        <v>43055</v>
      </c>
      <c r="B393" s="2">
        <v>46.950001</v>
      </c>
      <c r="C393" s="2">
        <v>46.98</v>
      </c>
      <c r="D393" s="2">
        <v>46.509998000000003</v>
      </c>
      <c r="E393" s="2">
        <v>46.549999</v>
      </c>
      <c r="F393" s="2">
        <v>44.980831000000002</v>
      </c>
      <c r="G393" s="3">
        <v>12506400</v>
      </c>
      <c r="H393" s="1">
        <f t="shared" si="12"/>
        <v>-0.26000200000000007</v>
      </c>
      <c r="I393" s="1">
        <f t="shared" si="13"/>
        <v>0.3599969999999999</v>
      </c>
      <c r="J393" s="9">
        <v>-0.29228199999999999</v>
      </c>
    </row>
    <row r="394" spans="1:10">
      <c r="A394" s="5">
        <v>43056</v>
      </c>
      <c r="B394" s="2">
        <v>46.34</v>
      </c>
      <c r="C394" s="2">
        <v>46.380001</v>
      </c>
      <c r="D394" s="2">
        <v>45.25</v>
      </c>
      <c r="E394" s="2">
        <v>45.709999000000003</v>
      </c>
      <c r="F394" s="2">
        <v>44.169147000000002</v>
      </c>
      <c r="G394" s="3">
        <v>19720700</v>
      </c>
      <c r="H394" s="1">
        <f t="shared" si="12"/>
        <v>-0.83999999999999631</v>
      </c>
      <c r="I394" s="1">
        <f t="shared" si="13"/>
        <v>-0.57999799999999624</v>
      </c>
      <c r="J394" s="9">
        <v>-0.868699</v>
      </c>
    </row>
    <row r="395" spans="1:10">
      <c r="A395" s="5">
        <v>43059</v>
      </c>
      <c r="B395" s="2">
        <v>45.650002000000001</v>
      </c>
      <c r="C395" s="2">
        <v>45.880001</v>
      </c>
      <c r="D395" s="2">
        <v>45.419998</v>
      </c>
      <c r="E395" s="2">
        <v>45.459999000000003</v>
      </c>
      <c r="F395" s="2">
        <v>43.927574</v>
      </c>
      <c r="G395" s="3">
        <v>19160900</v>
      </c>
      <c r="H395" s="1">
        <f t="shared" si="12"/>
        <v>-0.25</v>
      </c>
      <c r="I395" s="1">
        <f t="shared" si="13"/>
        <v>0.58999999999999631</v>
      </c>
      <c r="J395" s="9">
        <v>-0.267766</v>
      </c>
    </row>
    <row r="396" spans="1:10">
      <c r="A396" s="5">
        <v>43060</v>
      </c>
      <c r="B396" s="2">
        <v>45.560001</v>
      </c>
      <c r="C396" s="2">
        <v>45.950001</v>
      </c>
      <c r="D396" s="2">
        <v>45.540000999999997</v>
      </c>
      <c r="E396" s="2">
        <v>45.779998999999997</v>
      </c>
      <c r="F396" s="2">
        <v>44.236789999999999</v>
      </c>
      <c r="G396" s="3">
        <v>10280800</v>
      </c>
      <c r="H396" s="1">
        <f t="shared" si="12"/>
        <v>0.31999999999999318</v>
      </c>
      <c r="I396" s="1">
        <f t="shared" si="13"/>
        <v>0.56999999999999318</v>
      </c>
      <c r="J396" s="9">
        <v>0.305502</v>
      </c>
    </row>
    <row r="397" spans="1:10">
      <c r="A397" s="5">
        <v>43061</v>
      </c>
      <c r="B397" s="2">
        <v>45.889999000000003</v>
      </c>
      <c r="C397" s="2">
        <v>45.93</v>
      </c>
      <c r="D397" s="2">
        <v>45.540000999999997</v>
      </c>
      <c r="E397" s="2">
        <v>45.84</v>
      </c>
      <c r="F397" s="2">
        <v>44.294764999999998</v>
      </c>
      <c r="G397" s="3">
        <v>8434400</v>
      </c>
      <c r="H397" s="1">
        <f t="shared" si="12"/>
        <v>6.0001000000006854E-2</v>
      </c>
      <c r="I397" s="1">
        <f t="shared" si="13"/>
        <v>-0.25999899999998632</v>
      </c>
      <c r="J397" s="9">
        <v>4.1459000000000003E-2</v>
      </c>
    </row>
    <row r="398" spans="1:10">
      <c r="A398" s="5">
        <v>43063</v>
      </c>
      <c r="B398" s="2">
        <v>45.889999000000003</v>
      </c>
      <c r="C398" s="2">
        <v>46.049999</v>
      </c>
      <c r="D398" s="2">
        <v>45.860000999999997</v>
      </c>
      <c r="E398" s="2">
        <v>45.880001</v>
      </c>
      <c r="F398" s="2">
        <v>44.333416</v>
      </c>
      <c r="G398" s="3">
        <v>2996300</v>
      </c>
      <c r="H398" s="1">
        <f t="shared" si="12"/>
        <v>4.0000999999996623E-2</v>
      </c>
      <c r="I398" s="1">
        <f t="shared" si="13"/>
        <v>-2.0000000000010232E-2</v>
      </c>
      <c r="J398" s="9">
        <v>2.0781999999999998E-2</v>
      </c>
    </row>
    <row r="399" spans="1:10">
      <c r="A399" s="5">
        <v>43066</v>
      </c>
      <c r="B399" s="2">
        <v>45.880001</v>
      </c>
      <c r="C399" s="2">
        <v>45.990001999999997</v>
      </c>
      <c r="D399" s="2">
        <v>45.810001</v>
      </c>
      <c r="E399" s="2">
        <v>45.900002000000001</v>
      </c>
      <c r="F399" s="2">
        <v>44.352741000000002</v>
      </c>
      <c r="G399" s="3">
        <v>5649200</v>
      </c>
      <c r="H399" s="1">
        <f t="shared" si="12"/>
        <v>2.0001000000000602E-2</v>
      </c>
      <c r="I399" s="1">
        <f t="shared" si="13"/>
        <v>-1.9999999999996021E-2</v>
      </c>
      <c r="J399" s="9">
        <v>3.6999999999999999E-4</v>
      </c>
    </row>
    <row r="400" spans="1:10">
      <c r="A400" s="5">
        <v>43067</v>
      </c>
      <c r="B400" s="2">
        <v>45.990001999999997</v>
      </c>
      <c r="C400" s="2">
        <v>46.150002000000001</v>
      </c>
      <c r="D400" s="2">
        <v>45.779998999999997</v>
      </c>
      <c r="E400" s="2">
        <v>45.830002</v>
      </c>
      <c r="F400" s="2">
        <v>44.285102999999999</v>
      </c>
      <c r="G400" s="3">
        <v>8432800</v>
      </c>
      <c r="H400" s="1">
        <f t="shared" si="12"/>
        <v>-7.0000000000000284E-2</v>
      </c>
      <c r="I400" s="1">
        <f t="shared" si="13"/>
        <v>-9.0001000000000886E-2</v>
      </c>
      <c r="J400" s="9">
        <v>-8.9784000000000003E-2</v>
      </c>
    </row>
    <row r="401" spans="1:10">
      <c r="A401" s="5">
        <v>43068</v>
      </c>
      <c r="B401" s="2">
        <v>45.77</v>
      </c>
      <c r="C401" s="2">
        <v>45.82</v>
      </c>
      <c r="D401" s="2">
        <v>45.209999000000003</v>
      </c>
      <c r="E401" s="2">
        <v>45.5</v>
      </c>
      <c r="F401" s="2">
        <v>43.966228000000001</v>
      </c>
      <c r="G401" s="3">
        <v>16502100</v>
      </c>
      <c r="H401" s="1">
        <f t="shared" si="12"/>
        <v>-0.33000200000000035</v>
      </c>
      <c r="I401" s="1">
        <f t="shared" si="13"/>
        <v>-0.26000200000000007</v>
      </c>
      <c r="J401" s="9">
        <v>-0.34878799999999999</v>
      </c>
    </row>
    <row r="402" spans="1:10">
      <c r="A402" s="5">
        <v>43069</v>
      </c>
      <c r="B402" s="2">
        <v>45.139999000000003</v>
      </c>
      <c r="C402" s="2">
        <v>45.84</v>
      </c>
      <c r="D402" s="2">
        <v>45.029998999999997</v>
      </c>
      <c r="E402" s="2">
        <v>45.77</v>
      </c>
      <c r="F402" s="2">
        <v>44.589722000000002</v>
      </c>
      <c r="G402" s="3">
        <v>17147600</v>
      </c>
      <c r="H402" s="1">
        <f t="shared" si="12"/>
        <v>0.27000000000000313</v>
      </c>
      <c r="I402" s="1">
        <f t="shared" si="13"/>
        <v>0.60000200000000348</v>
      </c>
      <c r="J402" s="9">
        <v>0.25551600000000002</v>
      </c>
    </row>
    <row r="403" spans="1:10">
      <c r="A403" s="5">
        <v>43070</v>
      </c>
      <c r="B403" s="2">
        <v>45.799999</v>
      </c>
      <c r="C403" s="2">
        <v>46.02</v>
      </c>
      <c r="D403" s="2">
        <v>45.209999000000003</v>
      </c>
      <c r="E403" s="2">
        <v>45.970001000000003</v>
      </c>
      <c r="F403" s="2">
        <v>44.784565000000001</v>
      </c>
      <c r="G403" s="3">
        <v>12468800</v>
      </c>
      <c r="H403" s="1">
        <f t="shared" si="12"/>
        <v>0.20000100000000032</v>
      </c>
      <c r="I403" s="1">
        <f t="shared" si="13"/>
        <v>-6.9999000000002809E-2</v>
      </c>
      <c r="J403" s="9">
        <v>0.18210999999999999</v>
      </c>
    </row>
    <row r="404" spans="1:10">
      <c r="A404" s="5">
        <v>43073</v>
      </c>
      <c r="B404" s="2">
        <v>45.990001999999997</v>
      </c>
      <c r="C404" s="2">
        <v>46.380001</v>
      </c>
      <c r="D404" s="2">
        <v>45.77</v>
      </c>
      <c r="E404" s="2">
        <v>46.23</v>
      </c>
      <c r="F404" s="2">
        <v>45.037860999999999</v>
      </c>
      <c r="G404" s="3">
        <v>17523600</v>
      </c>
      <c r="H404" s="1">
        <f t="shared" si="12"/>
        <v>0.25999899999999343</v>
      </c>
      <c r="I404" s="1">
        <f t="shared" si="13"/>
        <v>5.9997999999993112E-2</v>
      </c>
      <c r="J404" s="9">
        <v>0.23963699999999999</v>
      </c>
    </row>
    <row r="405" spans="1:10">
      <c r="A405" s="5">
        <v>43074</v>
      </c>
      <c r="B405" s="2">
        <v>46.25</v>
      </c>
      <c r="C405" s="2">
        <v>46.439999</v>
      </c>
      <c r="D405" s="2">
        <v>46.060001</v>
      </c>
      <c r="E405" s="2">
        <v>46.259998000000003</v>
      </c>
      <c r="F405" s="2">
        <v>45.067084999999999</v>
      </c>
      <c r="G405" s="3">
        <v>13670800</v>
      </c>
      <c r="H405" s="1">
        <f t="shared" si="12"/>
        <v>2.9998000000006186E-2</v>
      </c>
      <c r="I405" s="1">
        <f t="shared" si="13"/>
        <v>-0.23000099999998724</v>
      </c>
      <c r="J405" s="9">
        <v>6.4320000000000002E-3</v>
      </c>
    </row>
    <row r="406" spans="1:10">
      <c r="A406" s="5">
        <v>43075</v>
      </c>
      <c r="B406" s="2">
        <v>46.360000999999997</v>
      </c>
      <c r="C406" s="2">
        <v>46.48</v>
      </c>
      <c r="D406" s="2">
        <v>46.259998000000003</v>
      </c>
      <c r="E406" s="2">
        <v>46.450001</v>
      </c>
      <c r="F406" s="2">
        <v>45.252186000000002</v>
      </c>
      <c r="G406" s="3">
        <v>8154000</v>
      </c>
      <c r="H406" s="1">
        <f t="shared" si="12"/>
        <v>0.19000299999999726</v>
      </c>
      <c r="I406" s="1">
        <f t="shared" si="13"/>
        <v>0.16000499999999107</v>
      </c>
      <c r="J406" s="9">
        <v>0.16620699999999999</v>
      </c>
    </row>
    <row r="407" spans="1:10">
      <c r="A407" s="5">
        <v>43076</v>
      </c>
      <c r="B407" s="2">
        <v>46.290000999999997</v>
      </c>
      <c r="C407" s="2">
        <v>46.32</v>
      </c>
      <c r="D407" s="2">
        <v>45.720001000000003</v>
      </c>
      <c r="E407" s="2">
        <v>45.779998999999997</v>
      </c>
      <c r="F407" s="2">
        <v>44.599463999999998</v>
      </c>
      <c r="G407" s="3">
        <v>9106500</v>
      </c>
      <c r="H407" s="1">
        <f t="shared" si="12"/>
        <v>-0.67000200000000376</v>
      </c>
      <c r="I407" s="1">
        <f t="shared" si="13"/>
        <v>-0.86000500000000102</v>
      </c>
      <c r="J407" s="9">
        <v>-0.69606599999999996</v>
      </c>
    </row>
    <row r="408" spans="1:10">
      <c r="A408" s="5">
        <v>43077</v>
      </c>
      <c r="B408" s="2">
        <v>45.700001</v>
      </c>
      <c r="C408" s="2">
        <v>45.73</v>
      </c>
      <c r="D408" s="2">
        <v>45.049999</v>
      </c>
      <c r="E408" s="2">
        <v>45.310001</v>
      </c>
      <c r="F408" s="2">
        <v>44.141585999999997</v>
      </c>
      <c r="G408" s="3">
        <v>13238600</v>
      </c>
      <c r="H408" s="1">
        <f t="shared" si="12"/>
        <v>-0.46999799999999681</v>
      </c>
      <c r="I408" s="1">
        <f t="shared" si="13"/>
        <v>0.20000400000000695</v>
      </c>
      <c r="J408" s="9">
        <v>-0.48732999999999999</v>
      </c>
    </row>
    <row r="409" spans="1:10">
      <c r="A409" s="5">
        <v>43080</v>
      </c>
      <c r="B409" s="2">
        <v>45.310001</v>
      </c>
      <c r="C409" s="2">
        <v>45.41</v>
      </c>
      <c r="D409" s="2">
        <v>44.919998</v>
      </c>
      <c r="E409" s="2">
        <v>45.330002</v>
      </c>
      <c r="F409" s="2">
        <v>44.161071999999997</v>
      </c>
      <c r="G409" s="3">
        <v>9698700</v>
      </c>
      <c r="H409" s="1">
        <f t="shared" si="12"/>
        <v>2.0001000000000602E-2</v>
      </c>
      <c r="I409" s="1">
        <f t="shared" si="13"/>
        <v>0.48999899999999741</v>
      </c>
      <c r="J409" s="9">
        <v>8.7379999999999992E-3</v>
      </c>
    </row>
    <row r="410" spans="1:10">
      <c r="A410" s="5">
        <v>43081</v>
      </c>
      <c r="B410" s="2">
        <v>45.25</v>
      </c>
      <c r="C410" s="2">
        <v>45.52</v>
      </c>
      <c r="D410" s="2">
        <v>45.060001</v>
      </c>
      <c r="E410" s="2">
        <v>45.290000999999997</v>
      </c>
      <c r="F410" s="2">
        <v>44.122104999999998</v>
      </c>
      <c r="G410" s="3">
        <v>13999300</v>
      </c>
      <c r="H410" s="1">
        <f t="shared" si="12"/>
        <v>-4.0001000000003728E-2</v>
      </c>
      <c r="I410" s="1">
        <f t="shared" si="13"/>
        <v>-6.000200000000433E-2</v>
      </c>
      <c r="J410" s="9">
        <v>-5.1522999999999999E-2</v>
      </c>
    </row>
    <row r="411" spans="1:10">
      <c r="A411" s="5">
        <v>43082</v>
      </c>
      <c r="B411" s="2">
        <v>45.450001</v>
      </c>
      <c r="C411" s="2">
        <v>46.049999</v>
      </c>
      <c r="D411" s="2">
        <v>45.400002000000001</v>
      </c>
      <c r="E411" s="2">
        <v>45.900002000000001</v>
      </c>
      <c r="F411" s="2">
        <v>44.716369999999998</v>
      </c>
      <c r="G411" s="3">
        <v>12418700</v>
      </c>
      <c r="H411" s="1">
        <f t="shared" si="12"/>
        <v>0.61000100000000401</v>
      </c>
      <c r="I411" s="1">
        <f t="shared" si="13"/>
        <v>0.65000200000000774</v>
      </c>
      <c r="J411" s="9">
        <v>0.59898799999999996</v>
      </c>
    </row>
    <row r="412" spans="1:10">
      <c r="A412" s="5">
        <v>43083</v>
      </c>
      <c r="B412" s="2">
        <v>45.810001</v>
      </c>
      <c r="C412" s="2">
        <v>46.169998</v>
      </c>
      <c r="D412" s="2">
        <v>45.799999</v>
      </c>
      <c r="E412" s="2">
        <v>46.029998999999997</v>
      </c>
      <c r="F412" s="2">
        <v>44.843018000000001</v>
      </c>
      <c r="G412" s="3">
        <v>9029000</v>
      </c>
      <c r="H412" s="1">
        <f t="shared" si="12"/>
        <v>0.12999699999999592</v>
      </c>
      <c r="I412" s="1">
        <f t="shared" si="13"/>
        <v>-0.48000400000000809</v>
      </c>
      <c r="J412" s="9">
        <v>0.111196</v>
      </c>
    </row>
    <row r="413" spans="1:10">
      <c r="A413" s="5">
        <v>43084</v>
      </c>
      <c r="B413" s="2">
        <v>46.290000999999997</v>
      </c>
      <c r="C413" s="2">
        <v>46.419998</v>
      </c>
      <c r="D413" s="2">
        <v>46.040000999999997</v>
      </c>
      <c r="E413" s="2">
        <v>46.189999</v>
      </c>
      <c r="F413" s="2">
        <v>44.998890000000003</v>
      </c>
      <c r="G413" s="3">
        <v>21181600</v>
      </c>
      <c r="H413" s="1">
        <f t="shared" si="12"/>
        <v>0.16000000000000369</v>
      </c>
      <c r="I413" s="1">
        <f t="shared" si="13"/>
        <v>3.0003000000007773E-2</v>
      </c>
      <c r="J413" s="9">
        <v>0.13963300000000001</v>
      </c>
    </row>
    <row r="414" spans="1:10">
      <c r="A414" s="5">
        <v>43087</v>
      </c>
      <c r="B414" s="2">
        <v>46.200001</v>
      </c>
      <c r="C414" s="2">
        <v>46.380001</v>
      </c>
      <c r="D414" s="2">
        <v>45.91</v>
      </c>
      <c r="E414" s="2">
        <v>45.93</v>
      </c>
      <c r="F414" s="2">
        <v>44.745593999999997</v>
      </c>
      <c r="G414" s="3">
        <v>10156800</v>
      </c>
      <c r="H414" s="1">
        <f t="shared" si="12"/>
        <v>-0.25999900000000054</v>
      </c>
      <c r="I414" s="1">
        <f t="shared" si="13"/>
        <v>-0.41999900000000423</v>
      </c>
      <c r="J414" s="9">
        <v>-0.28229500000000002</v>
      </c>
    </row>
    <row r="415" spans="1:10">
      <c r="A415" s="5">
        <v>43088</v>
      </c>
      <c r="B415" s="2">
        <v>46.040000999999997</v>
      </c>
      <c r="C415" s="2">
        <v>46.380001</v>
      </c>
      <c r="D415" s="2">
        <v>45.91</v>
      </c>
      <c r="E415" s="2">
        <v>46.130001</v>
      </c>
      <c r="F415" s="2">
        <v>44.940441</v>
      </c>
      <c r="G415" s="3">
        <v>8253200</v>
      </c>
      <c r="H415" s="1">
        <f t="shared" si="12"/>
        <v>0.20000100000000032</v>
      </c>
      <c r="I415" s="1">
        <f t="shared" si="13"/>
        <v>0.46000000000000085</v>
      </c>
      <c r="J415" s="9">
        <v>0.18115899999999999</v>
      </c>
    </row>
    <row r="416" spans="1:10">
      <c r="A416" s="5">
        <v>43089</v>
      </c>
      <c r="B416" s="2">
        <v>46.209999000000003</v>
      </c>
      <c r="C416" s="2">
        <v>46.299999</v>
      </c>
      <c r="D416" s="2">
        <v>45.959999000000003</v>
      </c>
      <c r="E416" s="2">
        <v>46.080002</v>
      </c>
      <c r="F416" s="2">
        <v>44.891727000000003</v>
      </c>
      <c r="G416" s="3">
        <v>7311000</v>
      </c>
      <c r="H416" s="1">
        <f t="shared" si="12"/>
        <v>-4.9998999999999683E-2</v>
      </c>
      <c r="I416" s="1">
        <f t="shared" si="13"/>
        <v>-0.25</v>
      </c>
      <c r="J416" s="9">
        <v>-7.1300000000000002E-2</v>
      </c>
    </row>
    <row r="417" spans="1:10">
      <c r="A417" s="5">
        <v>43090</v>
      </c>
      <c r="B417" s="2">
        <v>46.139999000000003</v>
      </c>
      <c r="C417" s="2">
        <v>46.220001000000003</v>
      </c>
      <c r="D417" s="2">
        <v>45.560001</v>
      </c>
      <c r="E417" s="2">
        <v>45.599997999999999</v>
      </c>
      <c r="F417" s="2">
        <v>44.424103000000002</v>
      </c>
      <c r="G417" s="3">
        <v>9657100</v>
      </c>
      <c r="H417" s="1">
        <f t="shared" si="12"/>
        <v>-0.48000400000000099</v>
      </c>
      <c r="I417" s="1">
        <f t="shared" si="13"/>
        <v>-0.4300050000000013</v>
      </c>
      <c r="J417" s="9">
        <v>-0.50054299999999996</v>
      </c>
    </row>
    <row r="418" spans="1:10">
      <c r="A418" s="5">
        <v>43091</v>
      </c>
      <c r="B418" s="2">
        <v>45.689999</v>
      </c>
      <c r="C418" s="2">
        <v>45.73</v>
      </c>
      <c r="D418" s="2">
        <v>45.549999</v>
      </c>
      <c r="E418" s="2">
        <v>45.59</v>
      </c>
      <c r="F418" s="2">
        <v>44.414360000000002</v>
      </c>
      <c r="G418" s="3">
        <v>5406300</v>
      </c>
      <c r="H418" s="1">
        <f t="shared" si="12"/>
        <v>-9.9979999999959546E-3</v>
      </c>
      <c r="I418" s="1">
        <f t="shared" si="13"/>
        <v>0.47000600000000503</v>
      </c>
      <c r="J418" s="9">
        <v>-2.4299999999999999E-2</v>
      </c>
    </row>
    <row r="419" spans="1:10">
      <c r="A419" s="5">
        <v>43095</v>
      </c>
      <c r="B419" s="2">
        <v>45.700001</v>
      </c>
      <c r="C419" s="2">
        <v>45.860000999999997</v>
      </c>
      <c r="D419" s="2">
        <v>45.610000999999997</v>
      </c>
      <c r="E419" s="2">
        <v>45.810001</v>
      </c>
      <c r="F419" s="2">
        <v>44.628692999999998</v>
      </c>
      <c r="G419" s="3">
        <v>6100400</v>
      </c>
      <c r="H419" s="1">
        <f t="shared" si="12"/>
        <v>0.22000099999999634</v>
      </c>
      <c r="I419" s="1">
        <f t="shared" si="13"/>
        <v>0.22999899999999229</v>
      </c>
      <c r="J419" s="9">
        <v>0.20586199999999999</v>
      </c>
    </row>
    <row r="420" spans="1:10">
      <c r="A420" s="5">
        <v>43096</v>
      </c>
      <c r="B420" s="2">
        <v>45.900002000000001</v>
      </c>
      <c r="C420" s="2">
        <v>45.939999</v>
      </c>
      <c r="D420" s="2">
        <v>45.720001000000003</v>
      </c>
      <c r="E420" s="2">
        <v>45.93</v>
      </c>
      <c r="F420" s="2">
        <v>44.745593999999997</v>
      </c>
      <c r="G420" s="3">
        <v>5660600</v>
      </c>
      <c r="H420" s="1">
        <f t="shared" si="12"/>
        <v>0.11999899999999997</v>
      </c>
      <c r="I420" s="1">
        <f t="shared" si="13"/>
        <v>-0.10000199999999637</v>
      </c>
      <c r="J420" s="9">
        <v>0.103086</v>
      </c>
    </row>
    <row r="421" spans="1:10">
      <c r="A421" s="5">
        <v>43097</v>
      </c>
      <c r="B421" s="2">
        <v>45.91</v>
      </c>
      <c r="C421" s="2">
        <v>45.990001999999997</v>
      </c>
      <c r="D421" s="2">
        <v>45.639999000000003</v>
      </c>
      <c r="E421" s="2">
        <v>45.720001000000003</v>
      </c>
      <c r="F421" s="2">
        <v>44.541012000000002</v>
      </c>
      <c r="G421" s="3">
        <v>6538900</v>
      </c>
      <c r="H421" s="1">
        <f t="shared" si="12"/>
        <v>-0.20999899999999627</v>
      </c>
      <c r="I421" s="1">
        <f t="shared" si="13"/>
        <v>-0.32999799999999624</v>
      </c>
      <c r="J421" s="9">
        <v>-0.22837399999999999</v>
      </c>
    </row>
    <row r="422" spans="1:10">
      <c r="A422" s="5">
        <v>43098</v>
      </c>
      <c r="B422" s="2">
        <v>45.700001</v>
      </c>
      <c r="C422" s="2">
        <v>46.18</v>
      </c>
      <c r="D422" s="2">
        <v>45.689999</v>
      </c>
      <c r="E422" s="2">
        <v>45.880001</v>
      </c>
      <c r="F422" s="2">
        <v>44.696888000000001</v>
      </c>
      <c r="G422" s="3">
        <v>8371500</v>
      </c>
      <c r="H422" s="1">
        <f t="shared" si="12"/>
        <v>0.15999999999999659</v>
      </c>
      <c r="I422" s="1">
        <f t="shared" si="13"/>
        <v>0.36999899999999286</v>
      </c>
      <c r="J422" s="9">
        <v>0.14438999999999999</v>
      </c>
    </row>
    <row r="423" spans="1:10">
      <c r="A423" s="5">
        <v>43102</v>
      </c>
      <c r="B423" s="2">
        <v>45.91</v>
      </c>
      <c r="C423" s="2">
        <v>45.939999</v>
      </c>
      <c r="D423" s="2">
        <v>45.509998000000003</v>
      </c>
      <c r="E423" s="2">
        <v>45.540000999999997</v>
      </c>
      <c r="F423" s="2">
        <v>44.365653999999999</v>
      </c>
      <c r="G423" s="3">
        <v>10872200</v>
      </c>
      <c r="H423" s="1">
        <f t="shared" si="12"/>
        <v>-0.34000000000000341</v>
      </c>
      <c r="I423" s="1">
        <f t="shared" si="13"/>
        <v>-0.5</v>
      </c>
      <c r="J423" s="9">
        <v>-0.357599</v>
      </c>
    </row>
    <row r="424" spans="1:10">
      <c r="A424" s="5">
        <v>43103</v>
      </c>
      <c r="B424" s="2">
        <v>45.490001999999997</v>
      </c>
      <c r="C424" s="2">
        <v>45.689999</v>
      </c>
      <c r="D424" s="2">
        <v>45.34</v>
      </c>
      <c r="E424" s="2">
        <v>45.439999</v>
      </c>
      <c r="F424" s="2">
        <v>44.268230000000003</v>
      </c>
      <c r="G424" s="3">
        <v>12635600</v>
      </c>
      <c r="H424" s="1">
        <f t="shared" si="12"/>
        <v>-0.10000199999999637</v>
      </c>
      <c r="I424" s="1">
        <f t="shared" si="13"/>
        <v>0.23999800000000704</v>
      </c>
      <c r="J424" s="9">
        <v>-0.113187</v>
      </c>
    </row>
    <row r="425" spans="1:10">
      <c r="A425" s="5">
        <v>43104</v>
      </c>
      <c r="B425" s="2">
        <v>45.560001</v>
      </c>
      <c r="C425" s="2">
        <v>46.220001000000003</v>
      </c>
      <c r="D425" s="2">
        <v>45.450001</v>
      </c>
      <c r="E425" s="2">
        <v>46.080002</v>
      </c>
      <c r="F425" s="2">
        <v>44.891727000000003</v>
      </c>
      <c r="G425" s="3">
        <v>12709400</v>
      </c>
      <c r="H425" s="1">
        <f t="shared" si="12"/>
        <v>0.6400030000000001</v>
      </c>
      <c r="I425" s="1">
        <f t="shared" si="13"/>
        <v>0.74000499999999647</v>
      </c>
      <c r="J425" s="9">
        <v>0.62811399999999995</v>
      </c>
    </row>
    <row r="426" spans="1:10">
      <c r="A426" s="5">
        <v>43105</v>
      </c>
      <c r="B426" s="2">
        <v>46.02</v>
      </c>
      <c r="C426" s="2">
        <v>46.200001</v>
      </c>
      <c r="D426" s="2">
        <v>45.790000999999997</v>
      </c>
      <c r="E426" s="2">
        <v>46.07</v>
      </c>
      <c r="F426" s="2">
        <v>44.881985</v>
      </c>
      <c r="G426" s="3">
        <v>13113100</v>
      </c>
      <c r="H426" s="1">
        <f t="shared" si="12"/>
        <v>-1.0002000000000066E-2</v>
      </c>
      <c r="I426" s="1">
        <f t="shared" si="13"/>
        <v>-0.65000500000000017</v>
      </c>
      <c r="J426" s="9">
        <v>-3.0051000000000001E-2</v>
      </c>
    </row>
    <row r="427" spans="1:10">
      <c r="A427" s="5">
        <v>43108</v>
      </c>
      <c r="B427" s="2">
        <v>45.950001</v>
      </c>
      <c r="C427" s="2">
        <v>46.099997999999999</v>
      </c>
      <c r="D427" s="2">
        <v>45.880001</v>
      </c>
      <c r="E427" s="2">
        <v>46</v>
      </c>
      <c r="F427" s="2">
        <v>44.813792999999997</v>
      </c>
      <c r="G427" s="3">
        <v>7068600</v>
      </c>
      <c r="H427" s="1">
        <f t="shared" si="12"/>
        <v>-7.0000000000000284E-2</v>
      </c>
      <c r="I427" s="1">
        <f t="shared" si="13"/>
        <v>-5.9998000000000218E-2</v>
      </c>
      <c r="J427" s="9">
        <v>-8.9813000000000004E-2</v>
      </c>
    </row>
    <row r="428" spans="1:10">
      <c r="A428" s="5">
        <v>43109</v>
      </c>
      <c r="B428" s="2">
        <v>46</v>
      </c>
      <c r="C428" s="2">
        <v>46.360000999999997</v>
      </c>
      <c r="D428" s="2">
        <v>45.939999</v>
      </c>
      <c r="E428" s="2">
        <v>46.23</v>
      </c>
      <c r="F428" s="2">
        <v>45.037860999999999</v>
      </c>
      <c r="G428" s="3">
        <v>9962400</v>
      </c>
      <c r="H428" s="1">
        <f t="shared" si="12"/>
        <v>0.22999999999999687</v>
      </c>
      <c r="I428" s="1">
        <f t="shared" si="13"/>
        <v>0.29999999999999716</v>
      </c>
      <c r="J428" s="9">
        <v>0.21118500000000001</v>
      </c>
    </row>
    <row r="429" spans="1:10">
      <c r="A429" s="5">
        <v>43110</v>
      </c>
      <c r="B429" s="2">
        <v>46.23</v>
      </c>
      <c r="C429" s="2">
        <v>46.259998000000003</v>
      </c>
      <c r="D429" s="2">
        <v>45.93</v>
      </c>
      <c r="E429" s="2">
        <v>46.07</v>
      </c>
      <c r="F429" s="2">
        <v>44.881985</v>
      </c>
      <c r="G429" s="3">
        <v>10700700</v>
      </c>
      <c r="H429" s="1">
        <f t="shared" si="12"/>
        <v>-0.15999999999999659</v>
      </c>
      <c r="I429" s="1">
        <f t="shared" si="13"/>
        <v>-0.38999999999999346</v>
      </c>
      <c r="J429" s="9">
        <v>-0.18165600000000001</v>
      </c>
    </row>
    <row r="430" spans="1:10">
      <c r="A430" s="5">
        <v>43111</v>
      </c>
      <c r="B430" s="2">
        <v>46.23</v>
      </c>
      <c r="C430" s="2">
        <v>46.23</v>
      </c>
      <c r="D430" s="2">
        <v>45.860000999999997</v>
      </c>
      <c r="E430" s="2">
        <v>46.040000999999997</v>
      </c>
      <c r="F430" s="2">
        <v>44.852760000000004</v>
      </c>
      <c r="G430" s="3">
        <v>7583200</v>
      </c>
      <c r="H430" s="1">
        <f t="shared" si="12"/>
        <v>-2.9999000000003662E-2</v>
      </c>
      <c r="I430" s="1">
        <f t="shared" si="13"/>
        <v>0.13000099999999293</v>
      </c>
      <c r="J430" s="9">
        <v>-4.9486000000000002E-2</v>
      </c>
    </row>
    <row r="431" spans="1:10">
      <c r="A431" s="5">
        <v>43112</v>
      </c>
      <c r="B431" s="2">
        <v>46.279998999999997</v>
      </c>
      <c r="C431" s="2">
        <v>46.389999000000003</v>
      </c>
      <c r="D431" s="2">
        <v>46.029998999999997</v>
      </c>
      <c r="E431" s="2">
        <v>46.150002000000001</v>
      </c>
      <c r="F431" s="2">
        <v>44.959927</v>
      </c>
      <c r="G431" s="3">
        <v>14570100</v>
      </c>
      <c r="H431" s="1">
        <f t="shared" si="12"/>
        <v>0.11000100000000401</v>
      </c>
      <c r="I431" s="1">
        <f t="shared" si="13"/>
        <v>0.14000000000000767</v>
      </c>
      <c r="J431" s="9">
        <v>9.0997999999999996E-2</v>
      </c>
    </row>
    <row r="432" spans="1:10">
      <c r="A432" s="5">
        <v>43116</v>
      </c>
      <c r="B432" s="2">
        <v>46.150002000000001</v>
      </c>
      <c r="C432" s="2">
        <v>46.619999</v>
      </c>
      <c r="D432" s="2">
        <v>46.139999000000003</v>
      </c>
      <c r="E432" s="2">
        <v>46.529998999999997</v>
      </c>
      <c r="F432" s="2">
        <v>45.330120000000001</v>
      </c>
      <c r="G432" s="3">
        <v>16459300</v>
      </c>
      <c r="H432" s="1">
        <f t="shared" si="12"/>
        <v>0.37999699999999592</v>
      </c>
      <c r="I432" s="1">
        <f t="shared" si="13"/>
        <v>0.26999599999999191</v>
      </c>
      <c r="J432" s="9">
        <v>0.35968499999999998</v>
      </c>
    </row>
    <row r="433" spans="1:10">
      <c r="A433" s="5">
        <v>43117</v>
      </c>
      <c r="B433" s="2">
        <v>46.580002</v>
      </c>
      <c r="C433" s="2">
        <v>47</v>
      </c>
      <c r="D433" s="2">
        <v>46.549999</v>
      </c>
      <c r="E433" s="2">
        <v>46.82</v>
      </c>
      <c r="F433" s="2">
        <v>45.612648</v>
      </c>
      <c r="G433" s="3">
        <v>12088100</v>
      </c>
      <c r="H433" s="1">
        <f t="shared" si="12"/>
        <v>0.29000100000000373</v>
      </c>
      <c r="I433" s="1">
        <f t="shared" si="13"/>
        <v>-8.9995999999992193E-2</v>
      </c>
      <c r="J433" s="9">
        <v>0.26495400000000002</v>
      </c>
    </row>
    <row r="434" spans="1:10">
      <c r="A434" s="5">
        <v>43118</v>
      </c>
      <c r="B434" s="2">
        <v>46.75</v>
      </c>
      <c r="C434" s="2">
        <v>47.07</v>
      </c>
      <c r="D434" s="2">
        <v>46.610000999999997</v>
      </c>
      <c r="E434" s="2">
        <v>46.880001</v>
      </c>
      <c r="F434" s="2">
        <v>45.671097000000003</v>
      </c>
      <c r="G434" s="3">
        <v>11952900</v>
      </c>
      <c r="H434" s="1">
        <f t="shared" si="12"/>
        <v>6.0000999999999749E-2</v>
      </c>
      <c r="I434" s="1">
        <f t="shared" si="13"/>
        <v>-0.23000000000000398</v>
      </c>
      <c r="J434" s="9">
        <v>3.1426000000000003E-2</v>
      </c>
    </row>
    <row r="435" spans="1:10">
      <c r="A435" s="5">
        <v>43119</v>
      </c>
      <c r="B435" s="2">
        <v>46.990001999999997</v>
      </c>
      <c r="C435" s="2">
        <v>47.25</v>
      </c>
      <c r="D435" s="2">
        <v>46.869999</v>
      </c>
      <c r="E435" s="2">
        <v>47.16</v>
      </c>
      <c r="F435" s="2">
        <v>45.943874000000001</v>
      </c>
      <c r="G435" s="3">
        <v>16187400</v>
      </c>
      <c r="H435" s="1">
        <f t="shared" si="12"/>
        <v>0.27999899999999656</v>
      </c>
      <c r="I435" s="1">
        <f t="shared" si="13"/>
        <v>0.21999799999999681</v>
      </c>
      <c r="J435" s="9">
        <v>0.25087599999999999</v>
      </c>
    </row>
    <row r="436" spans="1:10">
      <c r="A436" s="5">
        <v>43122</v>
      </c>
      <c r="B436" s="2">
        <v>47.139999000000003</v>
      </c>
      <c r="C436" s="2">
        <v>47.5</v>
      </c>
      <c r="D436" s="2">
        <v>47.09</v>
      </c>
      <c r="E436" s="2">
        <v>47.380001</v>
      </c>
      <c r="F436" s="2">
        <v>46.158203</v>
      </c>
      <c r="G436" s="3">
        <v>9577400</v>
      </c>
      <c r="H436" s="1">
        <f t="shared" si="12"/>
        <v>0.22000100000000344</v>
      </c>
      <c r="I436" s="1">
        <f t="shared" si="13"/>
        <v>-5.9997999999993112E-2</v>
      </c>
      <c r="J436" s="9">
        <v>0.18753</v>
      </c>
    </row>
    <row r="437" spans="1:10">
      <c r="A437" s="5">
        <v>43123</v>
      </c>
      <c r="B437" s="2">
        <v>47.209999000000003</v>
      </c>
      <c r="C437" s="2">
        <v>47.700001</v>
      </c>
      <c r="D437" s="2">
        <v>47.130001</v>
      </c>
      <c r="E437" s="2">
        <v>47.450001</v>
      </c>
      <c r="F437" s="2">
        <v>46.226402</v>
      </c>
      <c r="G437" s="3">
        <v>11463700</v>
      </c>
      <c r="H437" s="1">
        <f t="shared" si="12"/>
        <v>7.0000000000000284E-2</v>
      </c>
      <c r="I437" s="1">
        <f t="shared" si="13"/>
        <v>-0.15000100000000316</v>
      </c>
      <c r="J437" s="9">
        <v>3.499E-2</v>
      </c>
    </row>
    <row r="438" spans="1:10">
      <c r="A438" s="5">
        <v>43124</v>
      </c>
      <c r="B438" s="2">
        <v>47.529998999999997</v>
      </c>
      <c r="C438" s="2">
        <v>47.950001</v>
      </c>
      <c r="D438" s="2">
        <v>47.48</v>
      </c>
      <c r="E438" s="2">
        <v>47.830002</v>
      </c>
      <c r="F438" s="2">
        <v>46.596600000000002</v>
      </c>
      <c r="G438" s="3">
        <v>15964500</v>
      </c>
      <c r="H438" s="1">
        <f t="shared" si="12"/>
        <v>0.38000100000000003</v>
      </c>
      <c r="I438" s="1">
        <f t="shared" si="13"/>
        <v>0.31000099999999975</v>
      </c>
      <c r="J438" s="9">
        <v>0.34439700000000001</v>
      </c>
    </row>
    <row r="439" spans="1:10">
      <c r="A439" s="5">
        <v>43125</v>
      </c>
      <c r="B439" s="2">
        <v>47.700001</v>
      </c>
      <c r="C439" s="2">
        <v>48</v>
      </c>
      <c r="D439" s="2">
        <v>47.700001</v>
      </c>
      <c r="E439" s="2">
        <v>47.84</v>
      </c>
      <c r="F439" s="2">
        <v>46.606341999999998</v>
      </c>
      <c r="G439" s="3">
        <v>11755000</v>
      </c>
      <c r="H439" s="1">
        <f t="shared" si="12"/>
        <v>9.99800000000306E-3</v>
      </c>
      <c r="I439" s="1">
        <f t="shared" si="13"/>
        <v>-0.37000299999999697</v>
      </c>
      <c r="J439" s="9">
        <v>-3.0147E-2</v>
      </c>
    </row>
    <row r="440" spans="1:10">
      <c r="A440" s="5">
        <v>43126</v>
      </c>
      <c r="B440" s="2">
        <v>47.779998999999997</v>
      </c>
      <c r="C440" s="2">
        <v>48.619999</v>
      </c>
      <c r="D440" s="2">
        <v>47.740001999999997</v>
      </c>
      <c r="E440" s="2">
        <v>48.529998999999997</v>
      </c>
      <c r="F440" s="2">
        <v>47.278548999999998</v>
      </c>
      <c r="G440" s="3">
        <v>16671200</v>
      </c>
      <c r="H440" s="1">
        <f t="shared" si="12"/>
        <v>0.68999899999999315</v>
      </c>
      <c r="I440" s="1">
        <f t="shared" si="13"/>
        <v>0.68000099999999009</v>
      </c>
      <c r="J440" s="9">
        <v>0.65009099999999997</v>
      </c>
    </row>
    <row r="441" spans="1:10">
      <c r="A441" s="5">
        <v>43129</v>
      </c>
      <c r="B441" s="2">
        <v>48.209999000000003</v>
      </c>
      <c r="C441" s="2">
        <v>48.459999000000003</v>
      </c>
      <c r="D441" s="2">
        <v>47.580002</v>
      </c>
      <c r="E441" s="2">
        <v>47.700001</v>
      </c>
      <c r="F441" s="2">
        <v>46.469951999999999</v>
      </c>
      <c r="G441" s="3">
        <v>11662600</v>
      </c>
      <c r="H441" s="1">
        <f t="shared" si="12"/>
        <v>-0.82999799999999624</v>
      </c>
      <c r="I441" s="1">
        <f t="shared" si="13"/>
        <v>-1.5199969999999894</v>
      </c>
      <c r="J441" s="9">
        <v>-0.87834599999999996</v>
      </c>
    </row>
    <row r="442" spans="1:10">
      <c r="A442" s="5">
        <v>43130</v>
      </c>
      <c r="B442" s="2">
        <v>47.73</v>
      </c>
      <c r="C442" s="2">
        <v>48.16</v>
      </c>
      <c r="D442" s="2">
        <v>47.400002000000001</v>
      </c>
      <c r="E442" s="2">
        <v>47.41</v>
      </c>
      <c r="F442" s="2">
        <v>46.187430999999997</v>
      </c>
      <c r="G442" s="3">
        <v>12404800</v>
      </c>
      <c r="H442" s="1">
        <f t="shared" si="12"/>
        <v>-0.29000100000000373</v>
      </c>
      <c r="I442" s="1">
        <f t="shared" si="13"/>
        <v>0.53999699999999251</v>
      </c>
      <c r="J442" s="9">
        <v>-0.327293</v>
      </c>
    </row>
    <row r="443" spans="1:10">
      <c r="A443" s="5">
        <v>43131</v>
      </c>
      <c r="B443" s="2">
        <v>47.450001</v>
      </c>
      <c r="C443" s="2">
        <v>47.900002000000001</v>
      </c>
      <c r="D443" s="2">
        <v>47.369999</v>
      </c>
      <c r="E443" s="2">
        <v>47.59</v>
      </c>
      <c r="F443" s="2">
        <v>46.362788999999999</v>
      </c>
      <c r="G443" s="3">
        <v>10960100</v>
      </c>
      <c r="H443" s="1">
        <f t="shared" si="12"/>
        <v>0.18000000000000682</v>
      </c>
      <c r="I443" s="1">
        <f t="shared" si="13"/>
        <v>0.47000100000001055</v>
      </c>
      <c r="J443" s="9">
        <v>0.14673600000000001</v>
      </c>
    </row>
    <row r="444" spans="1:10">
      <c r="A444" s="5">
        <v>43132</v>
      </c>
      <c r="B444" s="2">
        <v>47.41</v>
      </c>
      <c r="C444" s="2">
        <v>47.73</v>
      </c>
      <c r="D444" s="2">
        <v>47.110000999999997</v>
      </c>
      <c r="E444" s="2">
        <v>47.450001</v>
      </c>
      <c r="F444" s="2">
        <v>46.226402</v>
      </c>
      <c r="G444" s="3">
        <v>10279400</v>
      </c>
      <c r="H444" s="1">
        <f t="shared" si="12"/>
        <v>-0.13999900000000309</v>
      </c>
      <c r="I444" s="1">
        <f t="shared" si="13"/>
        <v>-0.31999900000000991</v>
      </c>
      <c r="J444" s="9">
        <v>-0.17528299999999999</v>
      </c>
    </row>
    <row r="445" spans="1:10">
      <c r="A445" s="5">
        <v>43133</v>
      </c>
      <c r="B445" s="2">
        <v>47.349997999999999</v>
      </c>
      <c r="C445" s="2">
        <v>47.41</v>
      </c>
      <c r="D445" s="2">
        <v>46.630001</v>
      </c>
      <c r="E445" s="2">
        <v>46.73</v>
      </c>
      <c r="F445" s="2">
        <v>45.524963</v>
      </c>
      <c r="G445" s="3">
        <v>12912300</v>
      </c>
      <c r="H445" s="1">
        <f t="shared" si="12"/>
        <v>-0.72000100000000344</v>
      </c>
      <c r="I445" s="1">
        <f t="shared" si="13"/>
        <v>-0.58000200000000035</v>
      </c>
      <c r="J445" s="9">
        <v>-0.75319599999999998</v>
      </c>
    </row>
    <row r="446" spans="1:10">
      <c r="A446" s="5">
        <v>43136</v>
      </c>
      <c r="B446" s="2">
        <v>46.650002000000001</v>
      </c>
      <c r="C446" s="2">
        <v>46.919998</v>
      </c>
      <c r="D446" s="2">
        <v>44.41</v>
      </c>
      <c r="E446" s="2">
        <v>44.889999000000003</v>
      </c>
      <c r="F446" s="2">
        <v>43.732410000000002</v>
      </c>
      <c r="G446" s="3">
        <v>23261500</v>
      </c>
      <c r="H446" s="1">
        <f t="shared" si="12"/>
        <v>-1.8400009999999938</v>
      </c>
      <c r="I446" s="1">
        <f t="shared" si="13"/>
        <v>-1.1199999999999903</v>
      </c>
      <c r="J446" s="9">
        <v>-1.8637360000000001</v>
      </c>
    </row>
    <row r="447" spans="1:10">
      <c r="A447" s="5">
        <v>43137</v>
      </c>
      <c r="B447" s="2">
        <v>43.869999</v>
      </c>
      <c r="C447" s="2">
        <v>44.740001999999997</v>
      </c>
      <c r="D447" s="2">
        <v>43.439999</v>
      </c>
      <c r="E447" s="2">
        <v>44.669998</v>
      </c>
      <c r="F447" s="2">
        <v>43.518089000000003</v>
      </c>
      <c r="G447" s="3">
        <v>25184300</v>
      </c>
      <c r="H447" s="1">
        <f t="shared" si="12"/>
        <v>-0.22000100000000344</v>
      </c>
      <c r="I447" s="1">
        <f t="shared" si="13"/>
        <v>1.6199999999999903</v>
      </c>
      <c r="J447" s="9">
        <v>-0.22011</v>
      </c>
    </row>
    <row r="448" spans="1:10">
      <c r="A448" s="5">
        <v>43138</v>
      </c>
      <c r="B448" s="2">
        <v>44.580002</v>
      </c>
      <c r="C448" s="2">
        <v>45.5</v>
      </c>
      <c r="D448" s="2">
        <v>44.279998999999997</v>
      </c>
      <c r="E448" s="2">
        <v>44.560001</v>
      </c>
      <c r="F448" s="2">
        <v>43.410927000000001</v>
      </c>
      <c r="G448" s="3">
        <v>18041600</v>
      </c>
      <c r="H448" s="1">
        <f t="shared" si="12"/>
        <v>-0.1099969999999999</v>
      </c>
      <c r="I448" s="1">
        <f t="shared" si="13"/>
        <v>0.11000400000000354</v>
      </c>
      <c r="J448" s="9">
        <v>-0.107446</v>
      </c>
    </row>
    <row r="449" spans="1:10">
      <c r="A449" s="5">
        <v>43139</v>
      </c>
      <c r="B449" s="2">
        <v>44.619999</v>
      </c>
      <c r="C449" s="2">
        <v>44.619999</v>
      </c>
      <c r="D449" s="2">
        <v>43.07</v>
      </c>
      <c r="E449" s="2">
        <v>43.099997999999999</v>
      </c>
      <c r="F449" s="2">
        <v>41.988571</v>
      </c>
      <c r="G449" s="3">
        <v>23295300</v>
      </c>
      <c r="H449" s="1">
        <f t="shared" si="12"/>
        <v>-1.4600030000000004</v>
      </c>
      <c r="I449" s="1">
        <f t="shared" si="13"/>
        <v>-1.3500060000000005</v>
      </c>
      <c r="J449" s="9">
        <v>-1.456229</v>
      </c>
    </row>
    <row r="450" spans="1:10">
      <c r="A450" s="5">
        <v>43140</v>
      </c>
      <c r="B450" s="2">
        <v>43.360000999999997</v>
      </c>
      <c r="C450" s="2">
        <v>43.459999000000003</v>
      </c>
      <c r="D450" s="2">
        <v>42.189999</v>
      </c>
      <c r="E450" s="2">
        <v>43.130001</v>
      </c>
      <c r="F450" s="2">
        <v>42.017803000000001</v>
      </c>
      <c r="G450" s="3">
        <v>22853100</v>
      </c>
      <c r="H450" s="1">
        <f t="shared" si="12"/>
        <v>3.0003000000000668E-2</v>
      </c>
      <c r="I450" s="1">
        <f t="shared" si="13"/>
        <v>1.4900060000000011</v>
      </c>
      <c r="J450" s="9">
        <v>5.2205000000000001E-2</v>
      </c>
    </row>
    <row r="451" spans="1:10">
      <c r="A451" s="5">
        <v>43143</v>
      </c>
      <c r="B451" s="2">
        <v>43.560001</v>
      </c>
      <c r="C451" s="2">
        <v>44.23</v>
      </c>
      <c r="D451" s="2">
        <v>43.369999</v>
      </c>
      <c r="E451" s="2">
        <v>43.970001000000003</v>
      </c>
      <c r="F451" s="2">
        <v>42.83614</v>
      </c>
      <c r="G451" s="3">
        <v>14689000</v>
      </c>
      <c r="H451" s="1">
        <f t="shared" si="12"/>
        <v>0.84000000000000341</v>
      </c>
      <c r="I451" s="1">
        <f t="shared" si="13"/>
        <v>0.80999700000000274</v>
      </c>
      <c r="J451" s="9">
        <v>0.86138899999999996</v>
      </c>
    </row>
    <row r="452" spans="1:10">
      <c r="A452" s="5">
        <v>43144</v>
      </c>
      <c r="B452" s="2">
        <v>43.919998</v>
      </c>
      <c r="C452" s="2">
        <v>44.41</v>
      </c>
      <c r="D452" s="2">
        <v>43.689999</v>
      </c>
      <c r="E452" s="2">
        <v>44.189999</v>
      </c>
      <c r="F452" s="2">
        <v>43.050468000000002</v>
      </c>
      <c r="G452" s="3">
        <v>13163200</v>
      </c>
      <c r="H452" s="1">
        <f t="shared" ref="H452:H504" si="14">E452-E451</f>
        <v>0.21999799999999681</v>
      </c>
      <c r="I452" s="1">
        <f t="shared" si="13"/>
        <v>-0.6200020000000066</v>
      </c>
      <c r="J452" s="9">
        <v>0.23025100000000001</v>
      </c>
    </row>
    <row r="453" spans="1:10">
      <c r="A453" s="5">
        <v>43145</v>
      </c>
      <c r="B453" s="2">
        <v>44.02</v>
      </c>
      <c r="C453" s="2">
        <v>44.189999</v>
      </c>
      <c r="D453" s="2">
        <v>43.630001</v>
      </c>
      <c r="E453" s="2">
        <v>44.099997999999999</v>
      </c>
      <c r="F453" s="2">
        <v>42.962783999999999</v>
      </c>
      <c r="G453" s="3">
        <v>13457900</v>
      </c>
      <c r="H453" s="1">
        <f t="shared" si="14"/>
        <v>-9.0001000000000886E-2</v>
      </c>
      <c r="I453" s="1">
        <f t="shared" ref="I453:I504" si="15">H453-H452</f>
        <v>-0.30999899999999769</v>
      </c>
      <c r="J453" s="9">
        <v>-8.2832000000000003E-2</v>
      </c>
    </row>
    <row r="454" spans="1:10">
      <c r="A454" s="5">
        <v>43146</v>
      </c>
      <c r="B454" s="2">
        <v>44.25</v>
      </c>
      <c r="C454" s="2">
        <v>44.830002</v>
      </c>
      <c r="D454" s="2">
        <v>44.119999</v>
      </c>
      <c r="E454" s="2">
        <v>44.779998999999997</v>
      </c>
      <c r="F454" s="2">
        <v>43.625247999999999</v>
      </c>
      <c r="G454" s="3">
        <v>13467300</v>
      </c>
      <c r="H454" s="1">
        <f t="shared" si="14"/>
        <v>0.68000099999999719</v>
      </c>
      <c r="I454" s="1">
        <f t="shared" si="15"/>
        <v>0.77000199999999808</v>
      </c>
      <c r="J454" s="9">
        <v>0.688079</v>
      </c>
    </row>
    <row r="455" spans="1:10">
      <c r="A455" s="5">
        <v>43147</v>
      </c>
      <c r="B455" s="2">
        <v>45.57</v>
      </c>
      <c r="C455" s="2">
        <v>45.639999000000003</v>
      </c>
      <c r="D455" s="2">
        <v>44.720001000000003</v>
      </c>
      <c r="E455" s="2">
        <v>44.98</v>
      </c>
      <c r="F455" s="2">
        <v>43.820095000000002</v>
      </c>
      <c r="G455" s="3">
        <v>17202300</v>
      </c>
      <c r="H455" s="1">
        <f t="shared" si="14"/>
        <v>0.20000100000000032</v>
      </c>
      <c r="I455" s="1">
        <f t="shared" si="15"/>
        <v>-0.47999999999999687</v>
      </c>
      <c r="J455" s="9">
        <v>0.199154</v>
      </c>
    </row>
    <row r="456" spans="1:10">
      <c r="A456" s="5">
        <v>43151</v>
      </c>
      <c r="B456" s="2">
        <v>44.75</v>
      </c>
      <c r="C456" s="2">
        <v>44.830002</v>
      </c>
      <c r="D456" s="2">
        <v>43.939999</v>
      </c>
      <c r="E456" s="2">
        <v>43.990001999999997</v>
      </c>
      <c r="F456" s="2">
        <v>42.855625000000003</v>
      </c>
      <c r="G456" s="3">
        <v>14137300</v>
      </c>
      <c r="H456" s="1">
        <f t="shared" si="14"/>
        <v>-0.98999799999999993</v>
      </c>
      <c r="I456" s="1">
        <f t="shared" si="15"/>
        <v>-1.1899990000000003</v>
      </c>
      <c r="J456" s="9">
        <v>-0.993533</v>
      </c>
    </row>
    <row r="457" spans="1:10">
      <c r="A457" s="5">
        <v>43152</v>
      </c>
      <c r="B457" s="2">
        <v>44.110000999999997</v>
      </c>
      <c r="C457" s="2">
        <v>44.259998000000003</v>
      </c>
      <c r="D457" s="2">
        <v>43.330002</v>
      </c>
      <c r="E457" s="2">
        <v>43.34</v>
      </c>
      <c r="F457" s="2">
        <v>42.222382000000003</v>
      </c>
      <c r="G457" s="3">
        <v>12792900</v>
      </c>
      <c r="H457" s="1">
        <f t="shared" si="14"/>
        <v>-0.65000199999999353</v>
      </c>
      <c r="I457" s="1">
        <f t="shared" si="15"/>
        <v>0.3399960000000064</v>
      </c>
      <c r="J457" s="9">
        <v>-0.641011</v>
      </c>
    </row>
    <row r="458" spans="1:10">
      <c r="A458" s="5">
        <v>43153</v>
      </c>
      <c r="B458" s="2">
        <v>43.43</v>
      </c>
      <c r="C458" s="2">
        <v>43.82</v>
      </c>
      <c r="D458" s="2">
        <v>43.220001000000003</v>
      </c>
      <c r="E458" s="2">
        <v>43.52</v>
      </c>
      <c r="F458" s="2">
        <v>42.397747000000003</v>
      </c>
      <c r="G458" s="3">
        <v>12377800</v>
      </c>
      <c r="H458" s="1">
        <f t="shared" si="14"/>
        <v>0.17999999999999972</v>
      </c>
      <c r="I458" s="1">
        <f t="shared" si="15"/>
        <v>0.83000199999999325</v>
      </c>
      <c r="J458" s="9">
        <v>0.19702</v>
      </c>
    </row>
    <row r="459" spans="1:10">
      <c r="A459" s="5">
        <v>43154</v>
      </c>
      <c r="B459" s="2">
        <v>43.580002</v>
      </c>
      <c r="C459" s="2">
        <v>44.060001</v>
      </c>
      <c r="D459" s="2">
        <v>43.419998</v>
      </c>
      <c r="E459" s="2">
        <v>44.040000999999997</v>
      </c>
      <c r="F459" s="2">
        <v>42.904335000000003</v>
      </c>
      <c r="G459" s="3">
        <v>8277200</v>
      </c>
      <c r="H459" s="1">
        <f t="shared" si="14"/>
        <v>0.5200009999999935</v>
      </c>
      <c r="I459" s="1">
        <f t="shared" si="15"/>
        <v>0.34000099999999378</v>
      </c>
      <c r="J459" s="9">
        <v>0.53435999999999995</v>
      </c>
    </row>
    <row r="460" spans="1:10">
      <c r="A460" s="5">
        <v>43157</v>
      </c>
      <c r="B460" s="2">
        <v>44.23</v>
      </c>
      <c r="C460" s="2">
        <v>44.389999000000003</v>
      </c>
      <c r="D460" s="2">
        <v>43.810001</v>
      </c>
      <c r="E460" s="2">
        <v>44.029998999999997</v>
      </c>
      <c r="F460" s="2">
        <v>42.894592000000003</v>
      </c>
      <c r="G460" s="3">
        <v>12713300</v>
      </c>
      <c r="H460" s="1">
        <f t="shared" si="14"/>
        <v>-1.0002000000000066E-2</v>
      </c>
      <c r="I460" s="1">
        <f t="shared" si="15"/>
        <v>-0.53000299999999356</v>
      </c>
      <c r="J460" s="9">
        <v>-2.6069999999999999E-3</v>
      </c>
    </row>
    <row r="461" spans="1:10">
      <c r="A461" s="5">
        <v>43158</v>
      </c>
      <c r="B461" s="2">
        <v>44.150002000000001</v>
      </c>
      <c r="C461" s="2">
        <v>44.310001</v>
      </c>
      <c r="D461" s="2">
        <v>43.619999</v>
      </c>
      <c r="E461" s="2">
        <v>43.619999</v>
      </c>
      <c r="F461" s="2">
        <v>42.495162999999998</v>
      </c>
      <c r="G461" s="3">
        <v>12774400</v>
      </c>
      <c r="H461" s="1">
        <f t="shared" si="14"/>
        <v>-0.40999999999999659</v>
      </c>
      <c r="I461" s="1">
        <f t="shared" si="15"/>
        <v>-0.39999799999999652</v>
      </c>
      <c r="J461" s="9">
        <v>-0.40271899999999999</v>
      </c>
    </row>
    <row r="462" spans="1:10">
      <c r="A462" s="5">
        <v>43159</v>
      </c>
      <c r="B462" s="2">
        <v>43.830002</v>
      </c>
      <c r="C462" s="2">
        <v>43.91</v>
      </c>
      <c r="D462" s="2">
        <v>43.220001000000003</v>
      </c>
      <c r="E462" s="2">
        <v>43.220001000000003</v>
      </c>
      <c r="F462" s="2">
        <v>42.10548</v>
      </c>
      <c r="G462" s="3">
        <v>11929400</v>
      </c>
      <c r="H462" s="1">
        <f t="shared" si="14"/>
        <v>-0.39999799999999652</v>
      </c>
      <c r="I462" s="1">
        <f t="shared" si="15"/>
        <v>1.0002000000000066E-2</v>
      </c>
      <c r="J462" s="9">
        <v>-0.38772800000000002</v>
      </c>
    </row>
    <row r="463" spans="1:10">
      <c r="A463" s="5">
        <v>43160</v>
      </c>
      <c r="B463" s="2">
        <v>43.099997999999999</v>
      </c>
      <c r="C463" s="2">
        <v>43.639999000000003</v>
      </c>
      <c r="D463" s="2">
        <v>42.82</v>
      </c>
      <c r="E463" s="2">
        <v>43.43</v>
      </c>
      <c r="F463" s="2">
        <v>42.310062000000002</v>
      </c>
      <c r="G463" s="3">
        <v>17746800</v>
      </c>
      <c r="H463" s="1">
        <f t="shared" si="14"/>
        <v>0.20999899999999627</v>
      </c>
      <c r="I463" s="1">
        <f t="shared" si="15"/>
        <v>0.60999699999999279</v>
      </c>
      <c r="J463" s="9">
        <v>0.22706799999999999</v>
      </c>
    </row>
    <row r="464" spans="1:10">
      <c r="A464" s="5">
        <v>43161</v>
      </c>
      <c r="B464" s="2">
        <v>43.25</v>
      </c>
      <c r="C464" s="2">
        <v>43.799999</v>
      </c>
      <c r="D464" s="2">
        <v>43.240001999999997</v>
      </c>
      <c r="E464" s="2">
        <v>43.720001000000003</v>
      </c>
      <c r="F464" s="2">
        <v>42.592590000000001</v>
      </c>
      <c r="G464" s="3">
        <v>14050100</v>
      </c>
      <c r="H464" s="1">
        <f t="shared" si="14"/>
        <v>0.29000100000000373</v>
      </c>
      <c r="I464" s="1">
        <f t="shared" si="15"/>
        <v>8.0002000000007456E-2</v>
      </c>
      <c r="J464" s="9">
        <v>0.30402600000000002</v>
      </c>
    </row>
    <row r="465" spans="1:10">
      <c r="A465" s="5">
        <v>43164</v>
      </c>
      <c r="B465" s="2">
        <v>43.57</v>
      </c>
      <c r="C465" s="2">
        <v>43.939999</v>
      </c>
      <c r="D465" s="2">
        <v>43.5</v>
      </c>
      <c r="E465" s="2">
        <v>43.889999000000003</v>
      </c>
      <c r="F465" s="2">
        <v>42.758201999999997</v>
      </c>
      <c r="G465" s="3">
        <v>11992700</v>
      </c>
      <c r="H465" s="1">
        <f t="shared" si="14"/>
        <v>0.16999799999999965</v>
      </c>
      <c r="I465" s="1">
        <f t="shared" si="15"/>
        <v>-0.12000300000000408</v>
      </c>
      <c r="J465" s="9">
        <v>0.17999699999999999</v>
      </c>
    </row>
    <row r="466" spans="1:10">
      <c r="A466" s="5">
        <v>43165</v>
      </c>
      <c r="B466" s="2">
        <v>43.950001</v>
      </c>
      <c r="C466" s="2">
        <v>44.049999</v>
      </c>
      <c r="D466" s="2">
        <v>43.59</v>
      </c>
      <c r="E466" s="2">
        <v>43.93</v>
      </c>
      <c r="F466" s="2">
        <v>42.797168999999997</v>
      </c>
      <c r="G466" s="3">
        <v>10010500</v>
      </c>
      <c r="H466" s="1">
        <f t="shared" si="14"/>
        <v>4.0000999999996623E-2</v>
      </c>
      <c r="I466" s="1">
        <f t="shared" si="15"/>
        <v>-0.12999700000000303</v>
      </c>
      <c r="J466" s="9">
        <v>4.7556000000000001E-2</v>
      </c>
    </row>
    <row r="467" spans="1:10">
      <c r="A467" s="5">
        <v>43166</v>
      </c>
      <c r="B467" s="2">
        <v>43.59</v>
      </c>
      <c r="C467" s="2">
        <v>43.919998</v>
      </c>
      <c r="D467" s="2">
        <v>43.470001000000003</v>
      </c>
      <c r="E467" s="2">
        <v>43.82</v>
      </c>
      <c r="F467" s="2">
        <v>42.690002</v>
      </c>
      <c r="G467" s="3">
        <v>10881700</v>
      </c>
      <c r="H467" s="1">
        <f t="shared" si="14"/>
        <v>-0.10999999999999943</v>
      </c>
      <c r="I467" s="1">
        <f t="shared" si="15"/>
        <v>-0.15000099999999605</v>
      </c>
      <c r="J467" s="9">
        <v>-0.103199</v>
      </c>
    </row>
    <row r="468" spans="1:10">
      <c r="A468" s="5">
        <v>43167</v>
      </c>
      <c r="B468" s="2">
        <v>43.900002000000001</v>
      </c>
      <c r="C468" s="2">
        <v>44.459999000000003</v>
      </c>
      <c r="D468" s="2">
        <v>43.799999</v>
      </c>
      <c r="E468" s="2">
        <v>44.450001</v>
      </c>
      <c r="F468" s="2">
        <v>43.303761000000002</v>
      </c>
      <c r="G468" s="3">
        <v>12361100</v>
      </c>
      <c r="H468" s="1">
        <f t="shared" si="14"/>
        <v>0.63000100000000003</v>
      </c>
      <c r="I468" s="1">
        <f t="shared" si="15"/>
        <v>0.74000099999999946</v>
      </c>
      <c r="J468" s="9">
        <v>0.63797099999999995</v>
      </c>
    </row>
    <row r="469" spans="1:10">
      <c r="A469" s="5">
        <v>43168</v>
      </c>
      <c r="B469" s="2">
        <v>44.57</v>
      </c>
      <c r="C469" s="2">
        <v>44.82</v>
      </c>
      <c r="D469" s="2">
        <v>44.389999000000003</v>
      </c>
      <c r="E469" s="2">
        <v>44.82</v>
      </c>
      <c r="F469" s="2">
        <v>43.664223</v>
      </c>
      <c r="G469" s="3">
        <v>9778600</v>
      </c>
      <c r="H469" s="1">
        <f t="shared" si="14"/>
        <v>0.36999899999999997</v>
      </c>
      <c r="I469" s="1">
        <f t="shared" si="15"/>
        <v>-0.26000200000000007</v>
      </c>
      <c r="J469" s="9">
        <v>0.36968299999999998</v>
      </c>
    </row>
    <row r="470" spans="1:10">
      <c r="A470" s="5">
        <v>43171</v>
      </c>
      <c r="B470" s="2">
        <v>44.950001</v>
      </c>
      <c r="C470" s="2">
        <v>45.09</v>
      </c>
      <c r="D470" s="2">
        <v>44.330002</v>
      </c>
      <c r="E470" s="2">
        <v>44.529998999999997</v>
      </c>
      <c r="F470" s="2">
        <v>43.381695000000001</v>
      </c>
      <c r="G470" s="3">
        <v>11857700</v>
      </c>
      <c r="H470" s="1">
        <f t="shared" si="14"/>
        <v>-0.29000100000000373</v>
      </c>
      <c r="I470" s="1">
        <f t="shared" si="15"/>
        <v>-0.66000000000000369</v>
      </c>
      <c r="J470" s="9">
        <v>-0.29518</v>
      </c>
    </row>
    <row r="471" spans="1:10">
      <c r="A471" s="5">
        <v>43172</v>
      </c>
      <c r="B471" s="2">
        <v>44.669998</v>
      </c>
      <c r="C471" s="2">
        <v>44.830002</v>
      </c>
      <c r="D471" s="2">
        <v>44.400002000000001</v>
      </c>
      <c r="E471" s="2">
        <v>44.57</v>
      </c>
      <c r="F471" s="2">
        <v>43.420665999999997</v>
      </c>
      <c r="G471" s="3">
        <v>11342100</v>
      </c>
      <c r="H471" s="1">
        <f t="shared" si="14"/>
        <v>4.0001000000003728E-2</v>
      </c>
      <c r="I471" s="1">
        <f t="shared" si="15"/>
        <v>0.33000200000000746</v>
      </c>
      <c r="J471" s="9">
        <v>3.8440000000000002E-2</v>
      </c>
    </row>
    <row r="472" spans="1:10">
      <c r="A472" s="5">
        <v>43173</v>
      </c>
      <c r="B472" s="2">
        <v>44.380001</v>
      </c>
      <c r="C472" s="2">
        <v>44.43</v>
      </c>
      <c r="D472" s="2">
        <v>43.73</v>
      </c>
      <c r="E472" s="2">
        <v>43.779998999999997</v>
      </c>
      <c r="F472" s="2">
        <v>43.027538</v>
      </c>
      <c r="G472" s="3">
        <v>15321200</v>
      </c>
      <c r="H472" s="1">
        <f t="shared" si="14"/>
        <v>-0.79000100000000373</v>
      </c>
      <c r="I472" s="1">
        <f t="shared" si="15"/>
        <v>-0.83000200000000746</v>
      </c>
      <c r="J472" s="9">
        <v>-0.79220000000000002</v>
      </c>
    </row>
    <row r="473" spans="1:10">
      <c r="A473" s="5">
        <v>43174</v>
      </c>
      <c r="B473" s="2">
        <v>43.880001</v>
      </c>
      <c r="C473" s="2">
        <v>44</v>
      </c>
      <c r="D473" s="2">
        <v>43.549999</v>
      </c>
      <c r="E473" s="2">
        <v>43.669998</v>
      </c>
      <c r="F473" s="2">
        <v>42.919429999999998</v>
      </c>
      <c r="G473" s="3">
        <v>12456700</v>
      </c>
      <c r="H473" s="1">
        <f t="shared" si="14"/>
        <v>-0.11000099999999691</v>
      </c>
      <c r="I473" s="1">
        <f t="shared" si="15"/>
        <v>0.68000000000000682</v>
      </c>
      <c r="J473" s="9">
        <v>-0.102242</v>
      </c>
    </row>
    <row r="474" spans="1:10">
      <c r="A474" s="5">
        <v>43175</v>
      </c>
      <c r="B474" s="2">
        <v>43.700001</v>
      </c>
      <c r="C474" s="2">
        <v>44.02</v>
      </c>
      <c r="D474" s="2">
        <v>43.450001</v>
      </c>
      <c r="E474" s="2">
        <v>43.459999000000003</v>
      </c>
      <c r="F474" s="2">
        <v>42.713039000000002</v>
      </c>
      <c r="G474" s="3">
        <v>26603300</v>
      </c>
      <c r="H474" s="1">
        <f t="shared" si="14"/>
        <v>-0.20999899999999627</v>
      </c>
      <c r="I474" s="1">
        <f t="shared" si="15"/>
        <v>-9.9997999999999365E-2</v>
      </c>
      <c r="J474" s="9">
        <v>-0.20108400000000001</v>
      </c>
    </row>
    <row r="475" spans="1:10">
      <c r="A475" s="5">
        <v>43178</v>
      </c>
      <c r="B475" s="2">
        <v>43.459999000000003</v>
      </c>
      <c r="C475" s="2">
        <v>43.709999000000003</v>
      </c>
      <c r="D475" s="2">
        <v>43.18</v>
      </c>
      <c r="E475" s="2">
        <v>43.259998000000003</v>
      </c>
      <c r="F475" s="2">
        <v>42.516475999999997</v>
      </c>
      <c r="G475" s="3">
        <v>12380300</v>
      </c>
      <c r="H475" s="1">
        <f t="shared" si="14"/>
        <v>-0.20000100000000032</v>
      </c>
      <c r="I475" s="1">
        <f t="shared" si="15"/>
        <v>9.9979999999959546E-3</v>
      </c>
      <c r="J475" s="9">
        <v>-0.188668</v>
      </c>
    </row>
    <row r="476" spans="1:10">
      <c r="A476" s="5">
        <v>43179</v>
      </c>
      <c r="B476" s="2">
        <v>43.32</v>
      </c>
      <c r="C476" s="2">
        <v>43.48</v>
      </c>
      <c r="D476" s="2">
        <v>43.009998000000003</v>
      </c>
      <c r="E476" s="2">
        <v>43.16</v>
      </c>
      <c r="F476" s="2">
        <v>42.418197999999997</v>
      </c>
      <c r="G476" s="3">
        <v>13559800</v>
      </c>
      <c r="H476" s="1">
        <f t="shared" si="14"/>
        <v>-9.9998000000006471E-2</v>
      </c>
      <c r="I476" s="1">
        <f t="shared" si="15"/>
        <v>0.10000299999999385</v>
      </c>
      <c r="J476" s="9">
        <v>-8.6405999999999997E-2</v>
      </c>
    </row>
    <row r="477" spans="1:10">
      <c r="A477" s="5">
        <v>43180</v>
      </c>
      <c r="B477" s="2">
        <v>43.130001</v>
      </c>
      <c r="C477" s="2">
        <v>43.450001</v>
      </c>
      <c r="D477" s="2">
        <v>42.790000999999997</v>
      </c>
      <c r="E477" s="2">
        <v>43</v>
      </c>
      <c r="F477" s="2">
        <v>42.260947999999999</v>
      </c>
      <c r="G477" s="3">
        <v>13054000</v>
      </c>
      <c r="H477" s="1">
        <f t="shared" si="14"/>
        <v>-0.15999999999999659</v>
      </c>
      <c r="I477" s="1">
        <f t="shared" si="15"/>
        <v>-6.0001999999990119E-2</v>
      </c>
      <c r="J477" s="9">
        <v>-0.145454</v>
      </c>
    </row>
    <row r="478" spans="1:10">
      <c r="A478" s="5">
        <v>43181</v>
      </c>
      <c r="B478" s="2">
        <v>42.880001</v>
      </c>
      <c r="C478" s="2">
        <v>43.369999</v>
      </c>
      <c r="D478" s="2">
        <v>42.700001</v>
      </c>
      <c r="E478" s="2">
        <v>42.759998000000003</v>
      </c>
      <c r="F478" s="2">
        <v>42.025069999999999</v>
      </c>
      <c r="G478" s="3">
        <v>12274100</v>
      </c>
      <c r="H478" s="1">
        <f t="shared" si="14"/>
        <v>-0.24000199999999694</v>
      </c>
      <c r="I478" s="1">
        <f t="shared" si="15"/>
        <v>-8.0002000000000351E-2</v>
      </c>
      <c r="J478" s="9">
        <v>-0.223748</v>
      </c>
    </row>
    <row r="479" spans="1:10">
      <c r="A479" s="5">
        <v>43182</v>
      </c>
      <c r="B479" s="2">
        <v>42.82</v>
      </c>
      <c r="C479" s="2">
        <v>43.16</v>
      </c>
      <c r="D479" s="2">
        <v>42.290000999999997</v>
      </c>
      <c r="E479" s="2">
        <v>42.330002</v>
      </c>
      <c r="F479" s="2">
        <v>41.602463</v>
      </c>
      <c r="G479" s="3">
        <v>13475200</v>
      </c>
      <c r="H479" s="1">
        <f t="shared" si="14"/>
        <v>-0.42999600000000271</v>
      </c>
      <c r="I479" s="1">
        <f t="shared" si="15"/>
        <v>-0.18999400000000577</v>
      </c>
      <c r="J479" s="9">
        <v>-0.41103499999999998</v>
      </c>
    </row>
    <row r="480" spans="1:10">
      <c r="A480" s="5">
        <v>43185</v>
      </c>
      <c r="B480" s="2">
        <v>42.610000999999997</v>
      </c>
      <c r="C480" s="2">
        <v>42.810001</v>
      </c>
      <c r="D480" s="2">
        <v>42.25</v>
      </c>
      <c r="E480" s="2">
        <v>42.689999</v>
      </c>
      <c r="F480" s="2">
        <v>41.956271999999998</v>
      </c>
      <c r="G480" s="3">
        <v>11276100</v>
      </c>
      <c r="H480" s="1">
        <f t="shared" si="14"/>
        <v>0.3599969999999999</v>
      </c>
      <c r="I480" s="1">
        <f t="shared" si="15"/>
        <v>0.78999300000000261</v>
      </c>
      <c r="J480" s="9">
        <v>0.38405299999999998</v>
      </c>
    </row>
    <row r="481" spans="1:10">
      <c r="A481" s="5">
        <v>43186</v>
      </c>
      <c r="B481" s="2">
        <v>42.700001</v>
      </c>
      <c r="C481" s="2">
        <v>43.310001</v>
      </c>
      <c r="D481" s="2">
        <v>42.529998999999997</v>
      </c>
      <c r="E481" s="2">
        <v>42.889999000000003</v>
      </c>
      <c r="F481" s="2">
        <v>42.152836000000001</v>
      </c>
      <c r="G481" s="3">
        <v>11627000</v>
      </c>
      <c r="H481" s="1">
        <f t="shared" si="14"/>
        <v>0.20000000000000284</v>
      </c>
      <c r="I481" s="1">
        <f t="shared" si="15"/>
        <v>-0.15999699999999706</v>
      </c>
      <c r="J481" s="9">
        <v>0.21901000000000001</v>
      </c>
    </row>
    <row r="482" spans="1:10">
      <c r="A482" s="5">
        <v>43187</v>
      </c>
      <c r="B482" s="2">
        <v>43</v>
      </c>
      <c r="C482" s="2">
        <v>43.700001</v>
      </c>
      <c r="D482" s="2">
        <v>43</v>
      </c>
      <c r="E482" s="2">
        <v>43.32</v>
      </c>
      <c r="F482" s="2">
        <v>42.575446999999997</v>
      </c>
      <c r="G482" s="3">
        <v>16277400</v>
      </c>
      <c r="H482" s="1">
        <f t="shared" si="14"/>
        <v>0.43000099999999719</v>
      </c>
      <c r="I482" s="1">
        <f t="shared" si="15"/>
        <v>0.23000099999999435</v>
      </c>
      <c r="J482" s="9">
        <v>0.44607000000000002</v>
      </c>
    </row>
    <row r="483" spans="1:10">
      <c r="A483" s="5">
        <v>43188</v>
      </c>
      <c r="B483" s="2">
        <v>43.540000999999997</v>
      </c>
      <c r="C483" s="2">
        <v>43.919998</v>
      </c>
      <c r="D483" s="2">
        <v>43.290000999999997</v>
      </c>
      <c r="E483" s="2">
        <v>43.43</v>
      </c>
      <c r="F483" s="2">
        <v>42.683556000000003</v>
      </c>
      <c r="G483" s="3">
        <v>10450500</v>
      </c>
      <c r="H483" s="1">
        <f t="shared" si="14"/>
        <v>0.10999999999999943</v>
      </c>
      <c r="I483" s="1">
        <f t="shared" si="15"/>
        <v>-0.32000099999999776</v>
      </c>
      <c r="J483" s="9">
        <v>0.120231</v>
      </c>
    </row>
    <row r="484" spans="1:10">
      <c r="A484" s="5">
        <v>43192</v>
      </c>
      <c r="B484" s="2">
        <v>43.439999</v>
      </c>
      <c r="C484" s="2">
        <v>43.5</v>
      </c>
      <c r="D484" s="2">
        <v>42.470001000000003</v>
      </c>
      <c r="E484" s="2">
        <v>42.669998</v>
      </c>
      <c r="F484" s="2">
        <v>41.936615000000003</v>
      </c>
      <c r="G484" s="3">
        <v>14207900</v>
      </c>
      <c r="H484" s="1">
        <f t="shared" si="14"/>
        <v>-0.76000200000000007</v>
      </c>
      <c r="I484" s="1">
        <f t="shared" si="15"/>
        <v>-0.8700019999999995</v>
      </c>
      <c r="J484" s="9">
        <v>-0.75145200000000001</v>
      </c>
    </row>
    <row r="485" spans="1:10">
      <c r="A485" s="5">
        <v>43193</v>
      </c>
      <c r="B485" s="2">
        <v>42.98</v>
      </c>
      <c r="C485" s="2">
        <v>43.540000999999997</v>
      </c>
      <c r="D485" s="2">
        <v>42.84</v>
      </c>
      <c r="E485" s="2">
        <v>43.380001</v>
      </c>
      <c r="F485" s="2">
        <v>42.634414999999997</v>
      </c>
      <c r="G485" s="3">
        <v>15484600</v>
      </c>
      <c r="H485" s="1">
        <f t="shared" si="14"/>
        <v>0.71000300000000038</v>
      </c>
      <c r="I485" s="1">
        <f t="shared" si="15"/>
        <v>1.4700050000000005</v>
      </c>
      <c r="J485" s="9">
        <v>0.72799100000000005</v>
      </c>
    </row>
    <row r="486" spans="1:10">
      <c r="A486" s="5">
        <v>43194</v>
      </c>
      <c r="B486" s="2">
        <v>43.139999000000003</v>
      </c>
      <c r="C486" s="2">
        <v>44.400002000000001</v>
      </c>
      <c r="D486" s="2">
        <v>43.110000999999997</v>
      </c>
      <c r="E486" s="2">
        <v>44.240001999999997</v>
      </c>
      <c r="F486" s="2">
        <v>43.479636999999997</v>
      </c>
      <c r="G486" s="3">
        <v>13563300</v>
      </c>
      <c r="H486" s="1">
        <f t="shared" si="14"/>
        <v>0.86000099999999691</v>
      </c>
      <c r="I486" s="1">
        <f t="shared" si="15"/>
        <v>0.14999799999999652</v>
      </c>
      <c r="J486" s="9">
        <v>0.86855499999999997</v>
      </c>
    </row>
    <row r="487" spans="1:10">
      <c r="A487" s="5">
        <v>43195</v>
      </c>
      <c r="B487" s="2">
        <v>44.279998999999997</v>
      </c>
      <c r="C487" s="2">
        <v>44.610000999999997</v>
      </c>
      <c r="D487" s="2">
        <v>43.939999</v>
      </c>
      <c r="E487" s="2">
        <v>44.400002000000001</v>
      </c>
      <c r="F487" s="2">
        <v>43.636887000000002</v>
      </c>
      <c r="G487" s="3">
        <v>11707800</v>
      </c>
      <c r="H487" s="1">
        <f t="shared" si="14"/>
        <v>0.16000000000000369</v>
      </c>
      <c r="I487" s="1">
        <f t="shared" si="15"/>
        <v>-0.70000099999999321</v>
      </c>
      <c r="J487" s="9">
        <v>0.15732699999999999</v>
      </c>
    </row>
    <row r="488" spans="1:10">
      <c r="A488" s="5">
        <v>43196</v>
      </c>
      <c r="B488" s="2">
        <v>44.279998999999997</v>
      </c>
      <c r="C488" s="2">
        <v>44.52</v>
      </c>
      <c r="D488" s="2">
        <v>43.709999000000003</v>
      </c>
      <c r="E488" s="2">
        <v>43.919998</v>
      </c>
      <c r="F488" s="2">
        <v>43.165134000000002</v>
      </c>
      <c r="G488" s="3">
        <v>11495100</v>
      </c>
      <c r="H488" s="1">
        <f t="shared" si="14"/>
        <v>-0.48000400000000099</v>
      </c>
      <c r="I488" s="1">
        <f t="shared" si="15"/>
        <v>-0.64000400000000468</v>
      </c>
      <c r="J488" s="9">
        <v>-0.48483199999999999</v>
      </c>
    </row>
    <row r="489" spans="1:10">
      <c r="A489" s="5">
        <v>43199</v>
      </c>
      <c r="B489" s="2">
        <v>44.029998999999997</v>
      </c>
      <c r="C489" s="2">
        <v>44.310001</v>
      </c>
      <c r="D489" s="2">
        <v>43.779998999999997</v>
      </c>
      <c r="E489" s="2">
        <v>43.830002</v>
      </c>
      <c r="F489" s="2">
        <v>43.076683000000003</v>
      </c>
      <c r="G489" s="3">
        <v>11913400</v>
      </c>
      <c r="H489" s="1">
        <f t="shared" si="14"/>
        <v>-8.9995999999999299E-2</v>
      </c>
      <c r="I489" s="1">
        <f t="shared" si="15"/>
        <v>0.39000800000000169</v>
      </c>
      <c r="J489" s="9">
        <v>-8.8787000000000005E-2</v>
      </c>
    </row>
    <row r="490" spans="1:10">
      <c r="A490" s="5">
        <v>43200</v>
      </c>
      <c r="B490" s="2">
        <v>44.07</v>
      </c>
      <c r="C490" s="2">
        <v>44.18</v>
      </c>
      <c r="D490" s="2">
        <v>43.720001000000003</v>
      </c>
      <c r="E490" s="2">
        <v>43.990001999999997</v>
      </c>
      <c r="F490" s="2">
        <v>43.233932000000003</v>
      </c>
      <c r="G490" s="3">
        <v>10379500</v>
      </c>
      <c r="H490" s="1">
        <f t="shared" si="14"/>
        <v>0.15999999999999659</v>
      </c>
      <c r="I490" s="1">
        <f t="shared" si="15"/>
        <v>0.24999599999999589</v>
      </c>
      <c r="J490" s="9">
        <v>0.162194</v>
      </c>
    </row>
    <row r="491" spans="1:10">
      <c r="A491" s="5">
        <v>43201</v>
      </c>
      <c r="B491" s="2">
        <v>43.810001</v>
      </c>
      <c r="C491" s="2">
        <v>44.139999000000003</v>
      </c>
      <c r="D491" s="2">
        <v>43.759998000000003</v>
      </c>
      <c r="E491" s="2">
        <v>43.990001999999997</v>
      </c>
      <c r="F491" s="2">
        <v>43.233932000000003</v>
      </c>
      <c r="G491" s="3">
        <v>8424300</v>
      </c>
      <c r="H491" s="1">
        <f t="shared" si="14"/>
        <v>0</v>
      </c>
      <c r="I491" s="1">
        <f t="shared" si="15"/>
        <v>-0.15999999999999659</v>
      </c>
      <c r="J491" s="9">
        <v>-2.1999999999999999E-5</v>
      </c>
    </row>
    <row r="492" spans="1:10">
      <c r="A492" s="5">
        <v>43202</v>
      </c>
      <c r="B492" s="2">
        <v>44.080002</v>
      </c>
      <c r="C492" s="2">
        <v>44.41</v>
      </c>
      <c r="D492" s="2">
        <v>43.950001</v>
      </c>
      <c r="E492" s="2">
        <v>44.029998999999997</v>
      </c>
      <c r="F492" s="2">
        <v>43.273243000000001</v>
      </c>
      <c r="G492" s="3">
        <v>8476400</v>
      </c>
      <c r="H492" s="1">
        <f t="shared" si="14"/>
        <v>3.9996999999999616E-2</v>
      </c>
      <c r="I492" s="1">
        <f t="shared" si="15"/>
        <v>3.9996999999999616E-2</v>
      </c>
      <c r="J492" s="9">
        <v>3.9828000000000002E-2</v>
      </c>
    </row>
    <row r="493" spans="1:10">
      <c r="A493" s="5">
        <v>43203</v>
      </c>
      <c r="B493" s="2">
        <v>44.189999</v>
      </c>
      <c r="C493" s="2">
        <v>44.689999</v>
      </c>
      <c r="D493" s="2">
        <v>44.139999000000003</v>
      </c>
      <c r="E493" s="2">
        <v>44.509998000000003</v>
      </c>
      <c r="F493" s="2">
        <v>43.744990999999999</v>
      </c>
      <c r="G493" s="3">
        <v>10774200</v>
      </c>
      <c r="H493" s="1">
        <f t="shared" si="14"/>
        <v>0.4799990000000065</v>
      </c>
      <c r="I493" s="1">
        <f t="shared" si="15"/>
        <v>0.44000200000000689</v>
      </c>
      <c r="J493" s="9">
        <v>0.47917399999999999</v>
      </c>
    </row>
    <row r="494" spans="1:10">
      <c r="A494" s="5">
        <v>43206</v>
      </c>
      <c r="B494" s="2">
        <v>44.650002000000001</v>
      </c>
      <c r="C494" s="2">
        <v>44.889999000000003</v>
      </c>
      <c r="D494" s="2">
        <v>44.400002000000001</v>
      </c>
      <c r="E494" s="2">
        <v>44.68</v>
      </c>
      <c r="F494" s="2">
        <v>43.912070999999997</v>
      </c>
      <c r="G494" s="3">
        <v>8962100</v>
      </c>
      <c r="H494" s="1">
        <f t="shared" si="14"/>
        <v>0.17000199999999666</v>
      </c>
      <c r="I494" s="1">
        <f t="shared" si="15"/>
        <v>-0.30999700000000985</v>
      </c>
      <c r="J494" s="9">
        <v>0.16291700000000001</v>
      </c>
    </row>
    <row r="495" spans="1:10">
      <c r="A495" s="5">
        <v>43207</v>
      </c>
      <c r="B495" s="2">
        <v>44.950001</v>
      </c>
      <c r="C495" s="2">
        <v>45.029998999999997</v>
      </c>
      <c r="D495" s="2">
        <v>44.650002000000001</v>
      </c>
      <c r="E495" s="2">
        <v>44.880001</v>
      </c>
      <c r="F495" s="2">
        <v>44.108635</v>
      </c>
      <c r="G495" s="3">
        <v>8406400</v>
      </c>
      <c r="H495" s="1">
        <f t="shared" si="14"/>
        <v>0.20000100000000032</v>
      </c>
      <c r="I495" s="1">
        <f t="shared" si="15"/>
        <v>2.9999000000003662E-2</v>
      </c>
      <c r="J495" s="9">
        <v>0.19069</v>
      </c>
    </row>
    <row r="496" spans="1:10">
      <c r="A496" s="5">
        <v>43208</v>
      </c>
      <c r="B496" s="2">
        <v>44.900002000000001</v>
      </c>
      <c r="C496" s="2">
        <v>44.970001000000003</v>
      </c>
      <c r="D496" s="2">
        <v>44.330002</v>
      </c>
      <c r="E496" s="2">
        <v>44.509998000000003</v>
      </c>
      <c r="F496" s="2">
        <v>43.744990999999999</v>
      </c>
      <c r="G496" s="3">
        <v>7429000</v>
      </c>
      <c r="H496" s="1">
        <f t="shared" si="14"/>
        <v>-0.37000299999999697</v>
      </c>
      <c r="I496" s="1">
        <f t="shared" si="15"/>
        <v>-0.57000399999999729</v>
      </c>
      <c r="J496" s="9">
        <v>-0.38189400000000001</v>
      </c>
    </row>
    <row r="497" spans="1:10">
      <c r="A497" s="5">
        <v>43209</v>
      </c>
      <c r="B497" s="2">
        <v>44.34</v>
      </c>
      <c r="C497" s="2">
        <v>44.470001000000003</v>
      </c>
      <c r="D497" s="2">
        <v>44.02</v>
      </c>
      <c r="E497" s="2">
        <v>44.310001</v>
      </c>
      <c r="F497" s="2">
        <v>43.548431000000001</v>
      </c>
      <c r="G497" s="3">
        <v>10370400</v>
      </c>
      <c r="H497" s="1">
        <f t="shared" si="14"/>
        <v>-0.19999700000000331</v>
      </c>
      <c r="I497" s="1">
        <f t="shared" si="15"/>
        <v>0.17000599999999366</v>
      </c>
      <c r="J497" s="9">
        <v>-0.20716399999999999</v>
      </c>
    </row>
    <row r="498" spans="1:10">
      <c r="A498" s="5">
        <v>43210</v>
      </c>
      <c r="B498" s="2">
        <v>44.310001</v>
      </c>
      <c r="C498" s="2">
        <v>44.41</v>
      </c>
      <c r="D498" s="2">
        <v>43.580002</v>
      </c>
      <c r="E498" s="2">
        <v>43.740001999999997</v>
      </c>
      <c r="F498" s="2">
        <v>42.988232000000004</v>
      </c>
      <c r="G498" s="3">
        <v>14690700</v>
      </c>
      <c r="H498" s="1">
        <f t="shared" si="14"/>
        <v>-0.56999900000000281</v>
      </c>
      <c r="I498" s="1">
        <f t="shared" si="15"/>
        <v>-0.3700019999999995</v>
      </c>
      <c r="J498" s="9">
        <v>-0.57467100000000004</v>
      </c>
    </row>
    <row r="499" spans="1:10">
      <c r="A499" s="5">
        <v>43213</v>
      </c>
      <c r="B499" s="2">
        <v>43.740001999999997</v>
      </c>
      <c r="C499" s="2">
        <v>43.990001999999997</v>
      </c>
      <c r="D499" s="2">
        <v>43.560001</v>
      </c>
      <c r="E499" s="2">
        <v>43.98</v>
      </c>
      <c r="F499" s="2">
        <v>43.224102000000002</v>
      </c>
      <c r="G499" s="3">
        <v>11878500</v>
      </c>
      <c r="H499" s="1">
        <f t="shared" si="14"/>
        <v>0.23999799999999993</v>
      </c>
      <c r="I499" s="1">
        <f t="shared" si="15"/>
        <v>0.80999700000000274</v>
      </c>
      <c r="J499" s="9">
        <v>0.242509</v>
      </c>
    </row>
    <row r="500" spans="1:10">
      <c r="A500" s="5">
        <v>43214</v>
      </c>
      <c r="B500" s="2">
        <v>43.98</v>
      </c>
      <c r="C500" s="2">
        <v>44.099997999999999</v>
      </c>
      <c r="D500" s="2">
        <v>42.73</v>
      </c>
      <c r="E500" s="2">
        <v>43.07</v>
      </c>
      <c r="F500" s="2">
        <v>42.329742000000003</v>
      </c>
      <c r="G500" s="3">
        <v>18523900</v>
      </c>
      <c r="H500" s="1">
        <f t="shared" si="14"/>
        <v>-0.90999999999999659</v>
      </c>
      <c r="I500" s="1">
        <f t="shared" si="15"/>
        <v>-1.1499979999999965</v>
      </c>
      <c r="J500" s="9">
        <v>-0.91073000000000004</v>
      </c>
    </row>
    <row r="501" spans="1:10">
      <c r="A501" s="5">
        <v>43215</v>
      </c>
      <c r="B501" s="2">
        <v>42.740001999999997</v>
      </c>
      <c r="C501" s="2">
        <v>42.889999000000003</v>
      </c>
      <c r="D501" s="2">
        <v>41.91</v>
      </c>
      <c r="E501" s="2">
        <v>42.43</v>
      </c>
      <c r="F501" s="2">
        <v>41.700744999999998</v>
      </c>
      <c r="G501" s="3">
        <v>20774700</v>
      </c>
      <c r="H501" s="1">
        <f t="shared" si="14"/>
        <v>-0.64000000000000057</v>
      </c>
      <c r="I501" s="1">
        <f t="shared" si="15"/>
        <v>0.26999999999999602</v>
      </c>
      <c r="J501" s="9">
        <v>-0.62926000000000004</v>
      </c>
    </row>
    <row r="502" spans="1:10">
      <c r="A502" s="5">
        <v>43216</v>
      </c>
      <c r="B502" s="2">
        <v>42.400002000000001</v>
      </c>
      <c r="C502" s="2">
        <v>43.099997999999999</v>
      </c>
      <c r="D502" s="2">
        <v>42.259998000000003</v>
      </c>
      <c r="E502" s="2">
        <v>42.75</v>
      </c>
      <c r="F502" s="2">
        <v>42.015244000000003</v>
      </c>
      <c r="G502" s="3">
        <v>13561000</v>
      </c>
      <c r="H502" s="1">
        <f t="shared" si="14"/>
        <v>0.32000000000000028</v>
      </c>
      <c r="I502" s="1">
        <f t="shared" si="15"/>
        <v>0.96000000000000085</v>
      </c>
      <c r="J502" s="9">
        <v>0.338619</v>
      </c>
    </row>
    <row r="503" spans="1:10">
      <c r="A503" s="5">
        <v>43217</v>
      </c>
      <c r="B503" s="2">
        <v>42.73</v>
      </c>
      <c r="C503" s="2">
        <v>43.34</v>
      </c>
      <c r="D503" s="2">
        <v>42.709999000000003</v>
      </c>
      <c r="E503" s="2">
        <v>43.310001</v>
      </c>
      <c r="F503" s="2">
        <v>42.565620000000003</v>
      </c>
      <c r="G503" s="3">
        <v>9777900</v>
      </c>
      <c r="H503" s="1">
        <f t="shared" si="14"/>
        <v>0.56000099999999975</v>
      </c>
      <c r="I503" s="1">
        <f t="shared" si="15"/>
        <v>0.24000099999999946</v>
      </c>
      <c r="J503" s="9">
        <v>0.57415300000000002</v>
      </c>
    </row>
    <row r="504" spans="1:10">
      <c r="A504" s="5">
        <v>43220</v>
      </c>
      <c r="B504" s="2">
        <v>43.5</v>
      </c>
      <c r="C504" s="2">
        <v>43.689999</v>
      </c>
      <c r="D504" s="2">
        <v>42.970001000000003</v>
      </c>
      <c r="E504" s="2">
        <v>43.209999000000003</v>
      </c>
      <c r="F504" s="2">
        <v>42.467334999999999</v>
      </c>
      <c r="G504" s="3">
        <v>16037700</v>
      </c>
      <c r="H504" s="1">
        <f t="shared" si="14"/>
        <v>-0.10000199999999637</v>
      </c>
      <c r="I504" s="1">
        <f t="shared" si="15"/>
        <v>-0.66000299999999612</v>
      </c>
      <c r="J504" s="9">
        <v>-9.3322000000000002E-2</v>
      </c>
    </row>
    <row r="505" spans="1:10">
      <c r="J505" s="9" t="s">
        <v>1266</v>
      </c>
    </row>
    <row r="506" spans="1:10">
      <c r="J506" s="9" t="s">
        <v>1266</v>
      </c>
    </row>
  </sheetData>
  <mergeCells count="1"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EA2B-9A0E-3247-AA61-AFC3CCB421E0}">
  <dimension ref="A1:AQ508"/>
  <sheetViews>
    <sheetView tabSelected="1" topLeftCell="W1" workbookViewId="0">
      <selection activeCell="AE21" sqref="AE21"/>
    </sheetView>
  </sheetViews>
  <sheetFormatPr baseColWidth="10" defaultRowHeight="16"/>
  <cols>
    <col min="12" max="12" width="11.1640625" bestFit="1" customWidth="1"/>
  </cols>
  <sheetData>
    <row r="1" spans="1:43">
      <c r="E1" t="s">
        <v>1267</v>
      </c>
      <c r="G1" t="s">
        <v>1269</v>
      </c>
      <c r="H1" s="3" t="s">
        <v>1270</v>
      </c>
      <c r="I1" s="3" t="s">
        <v>1279</v>
      </c>
      <c r="K1" t="s">
        <v>1270</v>
      </c>
      <c r="L1" s="3" t="s">
        <v>1279</v>
      </c>
      <c r="N1" t="s">
        <v>1269</v>
      </c>
      <c r="O1" t="s">
        <v>1270</v>
      </c>
      <c r="P1" s="3" t="s">
        <v>1279</v>
      </c>
      <c r="S1" s="3" t="s">
        <v>1263</v>
      </c>
      <c r="T1" s="3"/>
      <c r="U1" s="3"/>
      <c r="V1" s="14" t="s">
        <v>1280</v>
      </c>
      <c r="W1" s="14"/>
      <c r="Z1" s="3" t="s">
        <v>1264</v>
      </c>
      <c r="AA1" s="3"/>
      <c r="AB1" s="3"/>
      <c r="AC1" s="14" t="s">
        <v>1280</v>
      </c>
      <c r="AD1" s="14"/>
      <c r="AG1" s="3" t="s">
        <v>1264</v>
      </c>
      <c r="AM1" s="3" t="s">
        <v>1264</v>
      </c>
      <c r="AN1" s="3"/>
    </row>
    <row r="2" spans="1:43">
      <c r="A2" s="10">
        <v>42492</v>
      </c>
      <c r="B2" s="2">
        <v>44.98</v>
      </c>
      <c r="C2">
        <f t="shared" ref="C2:C65" si="0">(B2-AVERAGE($B$2:$B$504))^2</f>
        <v>0.89259300501971528</v>
      </c>
      <c r="M2" s="12"/>
      <c r="V2" t="s">
        <v>1273</v>
      </c>
      <c r="W2">
        <f>_xlfn.VAR.S(S3:S504)</f>
        <v>0.11694674805926085</v>
      </c>
      <c r="AC2" t="s">
        <v>1273</v>
      </c>
      <c r="AD2">
        <f>_xlfn.VAR.S(Z4:Z504)</f>
        <v>0.22706275462156048</v>
      </c>
      <c r="AH2" t="s">
        <v>1277</v>
      </c>
      <c r="AI2" s="1">
        <f>MEDIAN(Z4:Z504)</f>
        <v>-9.9950000000035288E-3</v>
      </c>
    </row>
    <row r="3" spans="1:43">
      <c r="A3" s="10">
        <v>42493</v>
      </c>
      <c r="B3" s="2">
        <v>44.84</v>
      </c>
      <c r="C3">
        <f t="shared" si="0"/>
        <v>0.64765701201774195</v>
      </c>
      <c r="G3">
        <v>1</v>
      </c>
      <c r="H3">
        <v>3.6799999999999999E-2</v>
      </c>
      <c r="I3">
        <f>H3^2</f>
        <v>1.35424E-3</v>
      </c>
      <c r="K3">
        <v>6.3E-3</v>
      </c>
      <c r="L3">
        <f>K3^2</f>
        <v>3.9690000000000001E-5</v>
      </c>
      <c r="N3">
        <v>1</v>
      </c>
      <c r="O3">
        <v>-1.9199999999999998E-2</v>
      </c>
      <c r="P3">
        <f>O3^2</f>
        <v>3.6863999999999994E-4</v>
      </c>
      <c r="S3" s="1">
        <v>-0.13999999999999346</v>
      </c>
      <c r="T3" s="1"/>
      <c r="U3" s="1"/>
      <c r="V3" t="s">
        <v>1274</v>
      </c>
      <c r="W3">
        <f>SUMSQ(T4:T504)/(2*501)</f>
        <v>0.11330477096214937</v>
      </c>
      <c r="Z3" s="1"/>
      <c r="AA3" s="1"/>
      <c r="AB3" s="1"/>
      <c r="AC3" t="s">
        <v>1274</v>
      </c>
      <c r="AD3">
        <f>SUMSQ(AA5:AA504)/(2*500)</f>
        <v>0.32936499083329168</v>
      </c>
      <c r="AG3" s="1"/>
      <c r="AM3" s="1"/>
      <c r="AN3" s="1"/>
    </row>
    <row r="4" spans="1:43">
      <c r="A4" s="10">
        <v>42494</v>
      </c>
      <c r="B4" s="2">
        <v>44.98</v>
      </c>
      <c r="C4">
        <f t="shared" si="0"/>
        <v>0.89259300501971528</v>
      </c>
      <c r="E4">
        <v>7.8317375095630498E-2</v>
      </c>
      <c r="G4">
        <v>2</v>
      </c>
      <c r="H4">
        <v>-5.2900000000000003E-2</v>
      </c>
      <c r="I4">
        <f t="shared" ref="I4:I67" si="1">H4^2</f>
        <v>2.7984100000000003E-3</v>
      </c>
      <c r="K4">
        <v>-1.6799999999999999E-2</v>
      </c>
      <c r="L4">
        <f t="shared" ref="L4:L67" si="2">K4^2</f>
        <v>2.8223999999999995E-4</v>
      </c>
      <c r="N4">
        <v>2</v>
      </c>
      <c r="O4">
        <v>-6.4000000000000003E-3</v>
      </c>
      <c r="P4">
        <f t="shared" ref="P4:P17" si="3">O4^2</f>
        <v>4.0960000000000001E-5</v>
      </c>
      <c r="S4" s="1">
        <v>0.13999999999999346</v>
      </c>
      <c r="T4" s="1">
        <f>S4-S3</f>
        <v>0.27999999999998693</v>
      </c>
      <c r="U4" s="1"/>
      <c r="V4" t="s">
        <v>1275</v>
      </c>
      <c r="W4">
        <f>W3/W2</f>
        <v>0.96885781642029101</v>
      </c>
      <c r="Z4" s="1">
        <v>0.27999999999998693</v>
      </c>
      <c r="AA4" s="1"/>
      <c r="AB4" s="1"/>
      <c r="AC4" t="s">
        <v>1275</v>
      </c>
      <c r="AD4">
        <f>AD3/AD2</f>
        <v>1.4505460897020988</v>
      </c>
      <c r="AG4" s="1">
        <v>0.27999999999998693</v>
      </c>
      <c r="AH4" s="1">
        <f>AG4-$AI$2</f>
        <v>0.28999499999999045</v>
      </c>
      <c r="AI4" s="3" t="str">
        <f>IF(AH4&gt;0,"+","-")</f>
        <v>+</v>
      </c>
      <c r="AJ4">
        <f>IF(AI4=AI5,"qwerty",1)</f>
        <v>1</v>
      </c>
      <c r="AM4" s="1">
        <v>0.27999999999998693</v>
      </c>
      <c r="AN4" s="1"/>
    </row>
    <row r="5" spans="1:43">
      <c r="A5" s="10">
        <v>42495</v>
      </c>
      <c r="B5" s="2">
        <v>45.060001</v>
      </c>
      <c r="C5">
        <f t="shared" si="0"/>
        <v>1.0501584791360905</v>
      </c>
      <c r="E5">
        <v>4.6714789103207602E-2</v>
      </c>
      <c r="G5">
        <v>3</v>
      </c>
      <c r="H5">
        <v>-2.3300000000000001E-2</v>
      </c>
      <c r="I5">
        <f t="shared" si="1"/>
        <v>5.4289000000000008E-4</v>
      </c>
      <c r="K5">
        <v>-8.6E-3</v>
      </c>
      <c r="L5">
        <f t="shared" si="2"/>
        <v>7.3960000000000003E-5</v>
      </c>
      <c r="N5">
        <v>3</v>
      </c>
      <c r="O5">
        <v>8.6300000000000002E-2</v>
      </c>
      <c r="P5">
        <f t="shared" si="3"/>
        <v>7.4476899999999999E-3</v>
      </c>
      <c r="S5" s="1">
        <v>8.0001000000002875E-2</v>
      </c>
      <c r="T5" s="1">
        <f t="shared" ref="T5:T68" si="4">S5-S4</f>
        <v>-5.9998999999990588E-2</v>
      </c>
      <c r="U5" s="1"/>
      <c r="V5" t="s">
        <v>1276</v>
      </c>
      <c r="W5">
        <f>1+_xlfn.NORM.S.INV(0.05)/SQRT(502+0.5*(1+_xlfn.NORM.S.INV(0.05)^2))</f>
        <v>0.92672169235314816</v>
      </c>
      <c r="Z5" s="1">
        <v>-5.9998999999990588E-2</v>
      </c>
      <c r="AA5" s="1">
        <f>Z5-Z4</f>
        <v>-0.33999899999997751</v>
      </c>
      <c r="AB5" s="1"/>
      <c r="AC5" t="s">
        <v>1276</v>
      </c>
      <c r="AD5">
        <f>1+_xlfn.NORM.S.INV(0.05)/SQRT(501+0.5*(1+_xlfn.NORM.S.INV(0.05)^2))</f>
        <v>0.92664886595479556</v>
      </c>
      <c r="AG5" s="1">
        <v>-5.9998999999990588E-2</v>
      </c>
      <c r="AH5" s="1">
        <f t="shared" ref="AH5:AH68" si="5">AG5-$AI$2</f>
        <v>-5.0003999999987059E-2</v>
      </c>
      <c r="AI5" s="3" t="str">
        <f t="shared" ref="AI5:AI68" si="6">IF(AH5&gt;0,"+","-")</f>
        <v>-</v>
      </c>
      <c r="AJ5">
        <f t="shared" ref="AJ5:AJ68" si="7">IF(AI5=AI6,0,1)</f>
        <v>1</v>
      </c>
      <c r="AM5" s="1">
        <v>-5.9998999999990588E-2</v>
      </c>
      <c r="AN5" s="1">
        <f>AM5-AM4</f>
        <v>-0.33999899999997751</v>
      </c>
      <c r="AO5" s="3" t="str">
        <f>IF(AN5&gt;0,"+","-")</f>
        <v>-</v>
      </c>
      <c r="AP5">
        <f>IF(AO5=AO6,0,1)</f>
        <v>1</v>
      </c>
      <c r="AQ5" t="str">
        <f>IF(AN5=0,"qwerty","")</f>
        <v/>
      </c>
    </row>
    <row r="6" spans="1:43">
      <c r="A6" s="10">
        <v>42496</v>
      </c>
      <c r="B6" s="2">
        <v>45.32</v>
      </c>
      <c r="C6">
        <f t="shared" si="0"/>
        <v>1.6506375594531135</v>
      </c>
      <c r="E6">
        <v>0.15462938766791501</v>
      </c>
      <c r="G6">
        <v>4</v>
      </c>
      <c r="H6">
        <v>3.5099999999999999E-2</v>
      </c>
      <c r="I6">
        <f t="shared" si="1"/>
        <v>1.23201E-3</v>
      </c>
      <c r="K6">
        <v>-9.6000000000000002E-2</v>
      </c>
      <c r="L6">
        <f t="shared" si="2"/>
        <v>9.2160000000000002E-3</v>
      </c>
      <c r="N6">
        <v>4</v>
      </c>
      <c r="O6">
        <v>-0.18360000000000001</v>
      </c>
      <c r="P6">
        <f t="shared" si="3"/>
        <v>3.3708960000000003E-2</v>
      </c>
      <c r="S6" s="1">
        <v>0.25999900000000054</v>
      </c>
      <c r="T6" s="1">
        <f t="shared" si="4"/>
        <v>0.17999799999999766</v>
      </c>
      <c r="U6" s="1"/>
      <c r="Z6" s="1">
        <v>0.17999799999999766</v>
      </c>
      <c r="AA6" s="1">
        <f t="shared" ref="AA6:AA68" si="8">Z6-Z5</f>
        <v>0.23999699999998825</v>
      </c>
      <c r="AB6" s="1"/>
      <c r="AG6" s="1">
        <v>0.17999799999999766</v>
      </c>
      <c r="AH6" s="1">
        <f t="shared" si="5"/>
        <v>0.18999300000000119</v>
      </c>
      <c r="AI6" s="3" t="str">
        <f t="shared" si="6"/>
        <v>+</v>
      </c>
      <c r="AJ6">
        <f t="shared" si="7"/>
        <v>1</v>
      </c>
      <c r="AM6" s="1">
        <v>0.17999799999999766</v>
      </c>
      <c r="AN6" s="1">
        <f t="shared" ref="AN6:AN69" si="9">AM6-AM5</f>
        <v>0.23999699999998825</v>
      </c>
      <c r="AO6" s="3" t="str">
        <f t="shared" ref="AO6:AO69" si="10">IF(AN6&gt;0,"+","-")</f>
        <v>+</v>
      </c>
      <c r="AP6">
        <f t="shared" ref="AP6:AP69" si="11">IF(AO6=AO7,0,1)</f>
        <v>1</v>
      </c>
      <c r="AQ6" t="str">
        <f t="shared" ref="AQ6:AQ69" si="12">IF(AN6=0,"qwerty","")</f>
        <v/>
      </c>
    </row>
    <row r="7" spans="1:43">
      <c r="A7" s="10">
        <v>42499</v>
      </c>
      <c r="B7" s="2">
        <v>45.240001999999997</v>
      </c>
      <c r="C7">
        <f t="shared" si="0"/>
        <v>1.4514789539701571</v>
      </c>
      <c r="E7">
        <v>2.3106120307404198E-3</v>
      </c>
      <c r="G7">
        <v>5</v>
      </c>
      <c r="H7">
        <v>-2.98E-2</v>
      </c>
      <c r="I7">
        <f t="shared" si="1"/>
        <v>8.8803999999999999E-4</v>
      </c>
      <c r="K7">
        <v>-2.93E-2</v>
      </c>
      <c r="L7">
        <f t="shared" si="2"/>
        <v>8.5848999999999995E-4</v>
      </c>
      <c r="N7">
        <v>5</v>
      </c>
      <c r="O7">
        <v>0.27079999999999999</v>
      </c>
      <c r="P7">
        <f t="shared" si="3"/>
        <v>7.3332639999999991E-2</v>
      </c>
      <c r="S7" s="1">
        <v>-7.9998000000003344E-2</v>
      </c>
      <c r="T7" s="1">
        <f t="shared" si="4"/>
        <v>-0.33999700000000388</v>
      </c>
      <c r="U7" s="1"/>
      <c r="Z7" s="1">
        <v>-0.33999700000000388</v>
      </c>
      <c r="AA7" s="1">
        <f t="shared" si="8"/>
        <v>-0.51999500000000154</v>
      </c>
      <c r="AB7" s="1"/>
      <c r="AG7" s="1">
        <v>-0.33999700000000388</v>
      </c>
      <c r="AH7" s="1">
        <f t="shared" si="5"/>
        <v>-0.33000200000000035</v>
      </c>
      <c r="AI7" s="3" t="str">
        <f t="shared" si="6"/>
        <v>-</v>
      </c>
      <c r="AJ7">
        <f t="shared" si="7"/>
        <v>1</v>
      </c>
      <c r="AM7" s="1">
        <v>-0.33999700000000388</v>
      </c>
      <c r="AN7" s="1">
        <f t="shared" si="9"/>
        <v>-0.51999500000000154</v>
      </c>
      <c r="AO7" s="3" t="str">
        <f t="shared" si="10"/>
        <v>-</v>
      </c>
      <c r="AP7">
        <f t="shared" si="11"/>
        <v>1</v>
      </c>
      <c r="AQ7" t="str">
        <f t="shared" si="12"/>
        <v/>
      </c>
    </row>
    <row r="8" spans="1:43">
      <c r="A8" s="10">
        <v>42500</v>
      </c>
      <c r="B8" s="2">
        <v>45.75</v>
      </c>
      <c r="C8">
        <f t="shared" si="0"/>
        <v>2.9404409665306375</v>
      </c>
      <c r="E8">
        <v>0.40615648771205898</v>
      </c>
      <c r="G8">
        <v>6</v>
      </c>
      <c r="H8">
        <v>-8.2400000000000001E-2</v>
      </c>
      <c r="I8">
        <f t="shared" si="1"/>
        <v>6.7897600000000006E-3</v>
      </c>
      <c r="K8">
        <v>7.0699999999999999E-2</v>
      </c>
      <c r="L8">
        <f t="shared" si="2"/>
        <v>4.9984899999999995E-3</v>
      </c>
      <c r="N8">
        <v>6</v>
      </c>
      <c r="O8">
        <v>7.6899999999999996E-2</v>
      </c>
      <c r="P8">
        <f t="shared" si="3"/>
        <v>5.9136099999999997E-3</v>
      </c>
      <c r="S8" s="1">
        <v>0.50999800000000306</v>
      </c>
      <c r="T8" s="1">
        <f t="shared" si="4"/>
        <v>0.5899960000000064</v>
      </c>
      <c r="U8" s="1"/>
      <c r="Z8" s="1">
        <v>0.5899960000000064</v>
      </c>
      <c r="AA8" s="1">
        <f t="shared" si="8"/>
        <v>0.92999300000001028</v>
      </c>
      <c r="AB8" s="1"/>
      <c r="AG8" s="1">
        <v>0.5899960000000064</v>
      </c>
      <c r="AH8" s="1">
        <f t="shared" si="5"/>
        <v>0.59999100000000993</v>
      </c>
      <c r="AI8" s="3" t="str">
        <f t="shared" si="6"/>
        <v>+</v>
      </c>
      <c r="AJ8">
        <f t="shared" si="7"/>
        <v>1</v>
      </c>
      <c r="AM8" s="1">
        <v>0.5899960000000064</v>
      </c>
      <c r="AN8" s="1">
        <f t="shared" si="9"/>
        <v>0.92999300000001028</v>
      </c>
      <c r="AO8" s="3" t="str">
        <f t="shared" si="10"/>
        <v>+</v>
      </c>
      <c r="AP8">
        <f t="shared" si="11"/>
        <v>1</v>
      </c>
      <c r="AQ8" t="str">
        <f t="shared" si="12"/>
        <v/>
      </c>
    </row>
    <row r="9" spans="1:43">
      <c r="A9" s="10">
        <v>42501</v>
      </c>
      <c r="B9" s="2">
        <v>45.459999000000003</v>
      </c>
      <c r="C9">
        <f t="shared" si="0"/>
        <v>2.0299707029133001</v>
      </c>
      <c r="E9">
        <v>2.923140422428E-2</v>
      </c>
      <c r="G9">
        <v>7</v>
      </c>
      <c r="H9">
        <v>-4.4000000000000003E-3</v>
      </c>
      <c r="I9">
        <f t="shared" si="1"/>
        <v>1.9360000000000001E-5</v>
      </c>
      <c r="K9">
        <v>3.3599999999999998E-2</v>
      </c>
      <c r="L9">
        <f t="shared" si="2"/>
        <v>1.1289599999999998E-3</v>
      </c>
      <c r="N9">
        <v>7</v>
      </c>
      <c r="O9">
        <v>-0.28199999999999997</v>
      </c>
      <c r="P9">
        <f t="shared" si="3"/>
        <v>7.9523999999999984E-2</v>
      </c>
      <c r="S9" s="1">
        <v>-0.29000099999999662</v>
      </c>
      <c r="T9" s="1">
        <f t="shared" si="4"/>
        <v>-0.79999899999999968</v>
      </c>
      <c r="U9" s="1"/>
      <c r="Z9" s="1">
        <v>-0.79999899999999968</v>
      </c>
      <c r="AA9" s="1">
        <f t="shared" si="8"/>
        <v>-1.3899950000000061</v>
      </c>
      <c r="AB9" s="1"/>
      <c r="AG9" s="1">
        <v>-0.79999899999999968</v>
      </c>
      <c r="AH9" s="1">
        <f t="shared" si="5"/>
        <v>-0.79000399999999615</v>
      </c>
      <c r="AI9" s="3" t="str">
        <f t="shared" si="6"/>
        <v>-</v>
      </c>
      <c r="AJ9">
        <f t="shared" si="7"/>
        <v>1</v>
      </c>
      <c r="AM9" s="1">
        <v>-0.79999899999999968</v>
      </c>
      <c r="AN9" s="1">
        <f t="shared" si="9"/>
        <v>-1.3899950000000061</v>
      </c>
      <c r="AO9" s="3" t="str">
        <f t="shared" si="10"/>
        <v>-</v>
      </c>
      <c r="AP9">
        <f t="shared" si="11"/>
        <v>1</v>
      </c>
      <c r="AQ9" t="str">
        <f t="shared" si="12"/>
        <v/>
      </c>
    </row>
    <row r="10" spans="1:43">
      <c r="A10" s="10">
        <v>42502</v>
      </c>
      <c r="B10" s="2">
        <v>45.830002</v>
      </c>
      <c r="C10">
        <f t="shared" si="0"/>
        <v>3.2212115701928159</v>
      </c>
      <c r="E10">
        <v>0.24114521767130601</v>
      </c>
      <c r="G10">
        <v>8</v>
      </c>
      <c r="H10">
        <v>-2.29E-2</v>
      </c>
      <c r="I10">
        <f t="shared" si="1"/>
        <v>5.2441E-4</v>
      </c>
      <c r="K10">
        <v>9.4999999999999998E-3</v>
      </c>
      <c r="L10">
        <f t="shared" si="2"/>
        <v>9.0249999999999998E-5</v>
      </c>
      <c r="N10">
        <v>8</v>
      </c>
      <c r="O10">
        <v>-3.6400000000000002E-2</v>
      </c>
      <c r="P10">
        <f t="shared" si="3"/>
        <v>1.32496E-3</v>
      </c>
      <c r="S10" s="1">
        <v>0.37000299999999697</v>
      </c>
      <c r="T10" s="1">
        <f t="shared" si="4"/>
        <v>0.6600039999999936</v>
      </c>
      <c r="U10" s="1"/>
      <c r="Z10" s="1">
        <v>0.6600039999999936</v>
      </c>
      <c r="AA10" s="1">
        <f t="shared" si="8"/>
        <v>1.4600029999999933</v>
      </c>
      <c r="AB10" s="1"/>
      <c r="AG10" s="1">
        <v>0.6600039999999936</v>
      </c>
      <c r="AH10" s="1">
        <f t="shared" si="5"/>
        <v>0.66999899999999712</v>
      </c>
      <c r="AI10" s="3" t="str">
        <f t="shared" si="6"/>
        <v>+</v>
      </c>
      <c r="AJ10">
        <f t="shared" si="7"/>
        <v>1</v>
      </c>
      <c r="AM10" s="1">
        <v>0.6600039999999936</v>
      </c>
      <c r="AN10" s="1">
        <f t="shared" si="9"/>
        <v>1.4600029999999933</v>
      </c>
      <c r="AO10" s="3" t="str">
        <f t="shared" si="10"/>
        <v>+</v>
      </c>
      <c r="AP10">
        <f t="shared" si="11"/>
        <v>1</v>
      </c>
      <c r="AQ10" t="str">
        <f t="shared" si="12"/>
        <v/>
      </c>
    </row>
    <row r="11" spans="1:43">
      <c r="A11" s="10">
        <v>42503</v>
      </c>
      <c r="B11" s="2">
        <v>45.349997999999999</v>
      </c>
      <c r="C11">
        <f t="shared" si="0"/>
        <v>1.7286185845862079</v>
      </c>
      <c r="E11">
        <v>0.13348296836531001</v>
      </c>
      <c r="G11">
        <v>9</v>
      </c>
      <c r="H11">
        <v>-1.2999999999999999E-2</v>
      </c>
      <c r="I11">
        <f t="shared" si="1"/>
        <v>1.6899999999999999E-4</v>
      </c>
      <c r="K11">
        <v>-2.8299999999999999E-2</v>
      </c>
      <c r="L11">
        <f t="shared" si="2"/>
        <v>8.0088999999999996E-4</v>
      </c>
      <c r="N11">
        <v>9</v>
      </c>
      <c r="O11">
        <v>-0.2984</v>
      </c>
      <c r="P11">
        <f t="shared" si="3"/>
        <v>8.9042559999999993E-2</v>
      </c>
      <c r="S11" s="1">
        <v>-0.48000400000000099</v>
      </c>
      <c r="T11" s="1">
        <f t="shared" si="4"/>
        <v>-0.85000699999999796</v>
      </c>
      <c r="U11" s="1"/>
      <c r="Z11" s="1">
        <v>-0.85000699999999796</v>
      </c>
      <c r="AA11" s="1">
        <f t="shared" si="8"/>
        <v>-1.5100109999999916</v>
      </c>
      <c r="AB11" s="1"/>
      <c r="AG11" s="1">
        <v>-0.85000699999999796</v>
      </c>
      <c r="AH11" s="1">
        <f t="shared" si="5"/>
        <v>-0.84001199999999443</v>
      </c>
      <c r="AI11" s="3" t="str">
        <f t="shared" si="6"/>
        <v>-</v>
      </c>
      <c r="AJ11">
        <f t="shared" si="7"/>
        <v>1</v>
      </c>
      <c r="AM11" s="1">
        <v>-0.85000699999999796</v>
      </c>
      <c r="AN11" s="1">
        <f t="shared" si="9"/>
        <v>-1.5100109999999916</v>
      </c>
      <c r="AO11" s="3" t="str">
        <f t="shared" si="10"/>
        <v>-</v>
      </c>
      <c r="AP11">
        <f t="shared" si="11"/>
        <v>1</v>
      </c>
      <c r="AQ11" t="str">
        <f t="shared" si="12"/>
        <v/>
      </c>
    </row>
    <row r="12" spans="1:43">
      <c r="A12" s="10">
        <v>42506</v>
      </c>
      <c r="B12" s="2">
        <v>45.619999</v>
      </c>
      <c r="C12">
        <f t="shared" si="0"/>
        <v>2.5114972320584159</v>
      </c>
      <c r="E12">
        <v>0.15144911886193599</v>
      </c>
      <c r="G12">
        <v>10</v>
      </c>
      <c r="H12">
        <v>-3.49E-2</v>
      </c>
      <c r="I12">
        <f t="shared" si="1"/>
        <v>1.2180100000000001E-3</v>
      </c>
      <c r="K12">
        <v>3.9800000000000002E-2</v>
      </c>
      <c r="L12">
        <f t="shared" si="2"/>
        <v>1.5840400000000001E-3</v>
      </c>
      <c r="N12">
        <v>10</v>
      </c>
      <c r="O12">
        <v>-0.159</v>
      </c>
      <c r="P12">
        <f t="shared" si="3"/>
        <v>2.5281000000000001E-2</v>
      </c>
      <c r="S12" s="1">
        <v>0.2700010000000006</v>
      </c>
      <c r="T12" s="1">
        <f t="shared" si="4"/>
        <v>0.75000500000000159</v>
      </c>
      <c r="U12" s="1"/>
      <c r="Z12" s="1">
        <v>0.75000500000000159</v>
      </c>
      <c r="AA12" s="1">
        <f t="shared" si="8"/>
        <v>1.6000119999999995</v>
      </c>
      <c r="AB12" s="1"/>
      <c r="AG12" s="1">
        <v>0.75000500000000159</v>
      </c>
      <c r="AH12" s="1">
        <f t="shared" si="5"/>
        <v>0.76000000000000512</v>
      </c>
      <c r="AI12" s="3" t="str">
        <f t="shared" si="6"/>
        <v>+</v>
      </c>
      <c r="AJ12">
        <f t="shared" si="7"/>
        <v>1</v>
      </c>
      <c r="AM12" s="1">
        <v>0.75000500000000159</v>
      </c>
      <c r="AN12" s="1">
        <f t="shared" si="9"/>
        <v>1.6000119999999995</v>
      </c>
      <c r="AO12" s="3" t="str">
        <f t="shared" si="10"/>
        <v>+</v>
      </c>
      <c r="AP12">
        <f t="shared" si="11"/>
        <v>1</v>
      </c>
      <c r="AQ12" t="str">
        <f t="shared" si="12"/>
        <v/>
      </c>
    </row>
    <row r="13" spans="1:43">
      <c r="A13" s="10">
        <v>42507</v>
      </c>
      <c r="B13" s="2">
        <v>44.75</v>
      </c>
      <c r="C13">
        <f t="shared" si="0"/>
        <v>0.51089815937360339</v>
      </c>
      <c r="E13">
        <v>0.571456040929605</v>
      </c>
      <c r="G13">
        <v>11</v>
      </c>
      <c r="H13">
        <v>-4.07E-2</v>
      </c>
      <c r="I13">
        <f t="shared" si="1"/>
        <v>1.65649E-3</v>
      </c>
      <c r="K13">
        <v>-5.1999999999999998E-3</v>
      </c>
      <c r="L13">
        <f t="shared" si="2"/>
        <v>2.7039999999999999E-5</v>
      </c>
      <c r="N13">
        <v>11</v>
      </c>
      <c r="O13">
        <v>9.1200000000000003E-2</v>
      </c>
      <c r="P13">
        <f t="shared" si="3"/>
        <v>8.3174400000000006E-3</v>
      </c>
      <c r="S13" s="1">
        <v>-0.86999899999999997</v>
      </c>
      <c r="T13" s="1">
        <f t="shared" si="4"/>
        <v>-1.1400000000000006</v>
      </c>
      <c r="U13" s="1"/>
      <c r="Z13" s="1">
        <v>-1.1400000000000006</v>
      </c>
      <c r="AA13" s="1">
        <f t="shared" si="8"/>
        <v>-1.8900050000000022</v>
      </c>
      <c r="AB13" s="1"/>
      <c r="AG13" s="1">
        <v>-1.1400000000000006</v>
      </c>
      <c r="AH13" s="1">
        <f t="shared" si="5"/>
        <v>-1.130004999999997</v>
      </c>
      <c r="AI13" s="3" t="str">
        <f t="shared" si="6"/>
        <v>-</v>
      </c>
      <c r="AJ13">
        <f t="shared" si="7"/>
        <v>1</v>
      </c>
      <c r="AM13" s="1">
        <v>-1.1400000000000006</v>
      </c>
      <c r="AN13" s="1">
        <f t="shared" si="9"/>
        <v>-1.8900050000000022</v>
      </c>
      <c r="AO13" s="3" t="str">
        <f t="shared" si="10"/>
        <v>-</v>
      </c>
      <c r="AP13">
        <f t="shared" si="11"/>
        <v>1</v>
      </c>
      <c r="AQ13" t="str">
        <f t="shared" si="12"/>
        <v/>
      </c>
    </row>
    <row r="14" spans="1:43">
      <c r="A14" s="10">
        <v>42508</v>
      </c>
      <c r="B14" s="2">
        <v>44.48</v>
      </c>
      <c r="C14">
        <f t="shared" si="0"/>
        <v>0.19782160144120134</v>
      </c>
      <c r="E14">
        <v>2.14484392045232E-2</v>
      </c>
      <c r="G14">
        <v>12</v>
      </c>
      <c r="H14">
        <v>-5.1700000000000003E-2</v>
      </c>
      <c r="I14">
        <f t="shared" si="1"/>
        <v>2.6728900000000002E-3</v>
      </c>
      <c r="K14">
        <v>9.0700000000000003E-2</v>
      </c>
      <c r="L14">
        <f t="shared" si="2"/>
        <v>8.2264900000000012E-3</v>
      </c>
      <c r="N14">
        <v>12</v>
      </c>
      <c r="O14">
        <v>-0.16500000000000001</v>
      </c>
      <c r="P14">
        <f t="shared" si="3"/>
        <v>2.7225000000000003E-2</v>
      </c>
      <c r="S14" s="1">
        <v>-0.27000000000000313</v>
      </c>
      <c r="T14" s="1">
        <f t="shared" si="4"/>
        <v>0.59999899999999684</v>
      </c>
      <c r="U14" s="1"/>
      <c r="Z14" s="1">
        <v>0.59999899999999684</v>
      </c>
      <c r="AA14" s="1">
        <f t="shared" si="8"/>
        <v>1.7399989999999974</v>
      </c>
      <c r="AB14" s="1"/>
      <c r="AG14" s="1">
        <v>0.59999899999999684</v>
      </c>
      <c r="AH14" s="1">
        <f t="shared" si="5"/>
        <v>0.60999400000000037</v>
      </c>
      <c r="AI14" s="3" t="str">
        <f t="shared" si="6"/>
        <v>+</v>
      </c>
      <c r="AJ14">
        <f t="shared" si="7"/>
        <v>0</v>
      </c>
      <c r="AM14" s="1">
        <v>0.59999899999999684</v>
      </c>
      <c r="AN14" s="1">
        <f t="shared" si="9"/>
        <v>1.7399989999999974</v>
      </c>
      <c r="AO14" s="3" t="str">
        <f t="shared" si="10"/>
        <v>+</v>
      </c>
      <c r="AP14">
        <f t="shared" si="11"/>
        <v>1</v>
      </c>
      <c r="AQ14" t="str">
        <f t="shared" si="12"/>
        <v/>
      </c>
    </row>
    <row r="15" spans="1:43">
      <c r="A15" s="10">
        <v>42509</v>
      </c>
      <c r="B15" s="2">
        <v>44.32</v>
      </c>
      <c r="C15">
        <f t="shared" si="0"/>
        <v>8.109475229607882E-2</v>
      </c>
      <c r="E15">
        <v>1.2063320444992E-3</v>
      </c>
      <c r="G15">
        <v>13</v>
      </c>
      <c r="H15">
        <v>-2.0199999999999999E-2</v>
      </c>
      <c r="I15">
        <f t="shared" si="1"/>
        <v>4.0803999999999998E-4</v>
      </c>
      <c r="K15">
        <v>-8.6999999999999994E-3</v>
      </c>
      <c r="L15">
        <f t="shared" si="2"/>
        <v>7.5689999999999989E-5</v>
      </c>
      <c r="N15">
        <v>13</v>
      </c>
      <c r="O15">
        <v>7.8299999999999995E-2</v>
      </c>
      <c r="P15">
        <f t="shared" si="3"/>
        <v>6.1308899999999991E-3</v>
      </c>
      <c r="S15" s="1">
        <v>-0.15999999999999659</v>
      </c>
      <c r="T15" s="1">
        <f t="shared" si="4"/>
        <v>0.11000000000000654</v>
      </c>
      <c r="U15" s="1"/>
      <c r="Z15" s="1">
        <v>0.11000000000000654</v>
      </c>
      <c r="AA15" s="1">
        <f t="shared" si="8"/>
        <v>-0.4899989999999903</v>
      </c>
      <c r="AB15" s="1"/>
      <c r="AG15" s="1">
        <v>0.11000000000000654</v>
      </c>
      <c r="AH15" s="1">
        <f t="shared" si="5"/>
        <v>0.11999500000001007</v>
      </c>
      <c r="AI15" s="3" t="str">
        <f t="shared" si="6"/>
        <v>+</v>
      </c>
      <c r="AJ15">
        <f t="shared" si="7"/>
        <v>1</v>
      </c>
      <c r="AM15" s="1">
        <v>0.11000000000000654</v>
      </c>
      <c r="AN15" s="1">
        <f t="shared" si="9"/>
        <v>-0.4899989999999903</v>
      </c>
      <c r="AO15" s="3" t="str">
        <f t="shared" si="10"/>
        <v>-</v>
      </c>
      <c r="AP15">
        <f t="shared" si="11"/>
        <v>0</v>
      </c>
      <c r="AQ15" t="str">
        <f t="shared" si="12"/>
        <v/>
      </c>
    </row>
    <row r="16" spans="1:43">
      <c r="A16" s="10">
        <v>42510</v>
      </c>
      <c r="B16" s="2">
        <v>43.950001</v>
      </c>
      <c r="C16">
        <f t="shared" si="0"/>
        <v>7.2637431917831115E-3</v>
      </c>
      <c r="E16">
        <v>5.9748875108755699E-2</v>
      </c>
      <c r="G16">
        <v>14</v>
      </c>
      <c r="H16">
        <v>3.0999999999999999E-3</v>
      </c>
      <c r="I16">
        <f t="shared" si="1"/>
        <v>9.6099999999999995E-6</v>
      </c>
      <c r="K16">
        <v>5.4600000000000003E-2</v>
      </c>
      <c r="L16">
        <f t="shared" si="2"/>
        <v>2.9811600000000005E-3</v>
      </c>
      <c r="N16">
        <v>14</v>
      </c>
      <c r="O16">
        <v>5.0000000000000001E-4</v>
      </c>
      <c r="P16">
        <f t="shared" si="3"/>
        <v>2.4999999999999999E-7</v>
      </c>
      <c r="S16" s="1">
        <v>-0.36999899999999997</v>
      </c>
      <c r="T16" s="1">
        <f t="shared" si="4"/>
        <v>-0.20999900000000338</v>
      </c>
      <c r="U16" s="1"/>
      <c r="Z16" s="1">
        <v>-0.20999900000000338</v>
      </c>
      <c r="AA16" s="1">
        <f t="shared" si="8"/>
        <v>-0.31999900000000991</v>
      </c>
      <c r="AB16" s="1"/>
      <c r="AG16" s="1">
        <v>-0.20999900000000338</v>
      </c>
      <c r="AH16" s="1">
        <f t="shared" si="5"/>
        <v>-0.20000399999999985</v>
      </c>
      <c r="AI16" s="3" t="str">
        <f t="shared" si="6"/>
        <v>-</v>
      </c>
      <c r="AJ16">
        <f t="shared" si="7"/>
        <v>1</v>
      </c>
      <c r="AM16" s="1">
        <v>-0.20999900000000338</v>
      </c>
      <c r="AN16" s="1">
        <f t="shared" si="9"/>
        <v>-0.31999900000000991</v>
      </c>
      <c r="AO16" s="3" t="str">
        <f t="shared" si="10"/>
        <v>-</v>
      </c>
      <c r="AP16">
        <f t="shared" si="11"/>
        <v>1</v>
      </c>
      <c r="AQ16" t="str">
        <f t="shared" si="12"/>
        <v/>
      </c>
    </row>
    <row r="17" spans="1:43">
      <c r="A17" s="10">
        <v>42513</v>
      </c>
      <c r="B17" s="2">
        <v>43.970001000000003</v>
      </c>
      <c r="C17">
        <f t="shared" si="0"/>
        <v>4.2546393349233999E-3</v>
      </c>
      <c r="E17">
        <v>2.2062231381739399E-2</v>
      </c>
      <c r="G17">
        <v>15</v>
      </c>
      <c r="H17">
        <v>4.5999999999999999E-3</v>
      </c>
      <c r="I17">
        <f t="shared" si="1"/>
        <v>2.1160000000000001E-5</v>
      </c>
      <c r="K17">
        <v>2.2800000000000001E-2</v>
      </c>
      <c r="L17">
        <f t="shared" si="2"/>
        <v>5.1984000000000004E-4</v>
      </c>
      <c r="N17">
        <v>15</v>
      </c>
      <c r="O17">
        <v>-1.21E-2</v>
      </c>
      <c r="P17">
        <f t="shared" si="3"/>
        <v>1.4641E-4</v>
      </c>
      <c r="S17" s="1">
        <v>2.0000000000003126E-2</v>
      </c>
      <c r="T17" s="1">
        <f t="shared" si="4"/>
        <v>0.38999900000000309</v>
      </c>
      <c r="U17" s="1"/>
      <c r="Z17" s="1">
        <v>0.38999900000000309</v>
      </c>
      <c r="AA17" s="1">
        <f t="shared" si="8"/>
        <v>0.59999800000000647</v>
      </c>
      <c r="AB17" s="1"/>
      <c r="AG17" s="1">
        <v>0.38999900000000309</v>
      </c>
      <c r="AH17" s="1">
        <f t="shared" si="5"/>
        <v>0.39999400000000662</v>
      </c>
      <c r="AI17" s="3" t="str">
        <f t="shared" si="6"/>
        <v>+</v>
      </c>
      <c r="AJ17">
        <f t="shared" si="7"/>
        <v>0</v>
      </c>
      <c r="AM17" s="1">
        <v>0.38999900000000309</v>
      </c>
      <c r="AN17" s="1">
        <f t="shared" si="9"/>
        <v>0.59999800000000647</v>
      </c>
      <c r="AO17" s="3" t="str">
        <f t="shared" si="10"/>
        <v>+</v>
      </c>
      <c r="AP17">
        <f t="shared" si="11"/>
        <v>1</v>
      </c>
      <c r="AQ17" t="str">
        <f t="shared" si="12"/>
        <v/>
      </c>
    </row>
    <row r="18" spans="1:43">
      <c r="A18" s="10">
        <v>42514</v>
      </c>
      <c r="B18" s="2">
        <v>44.369999</v>
      </c>
      <c r="C18">
        <f t="shared" si="0"/>
        <v>0.11207122311212318</v>
      </c>
      <c r="E18">
        <v>0.27719101392419998</v>
      </c>
      <c r="G18">
        <v>16</v>
      </c>
      <c r="H18">
        <v>1.2999999999999999E-2</v>
      </c>
      <c r="I18">
        <f t="shared" si="1"/>
        <v>1.6899999999999999E-4</v>
      </c>
      <c r="K18">
        <v>-4.3200000000000002E-2</v>
      </c>
      <c r="L18">
        <f t="shared" si="2"/>
        <v>1.8662400000000001E-3</v>
      </c>
      <c r="S18" s="1">
        <v>0.39999799999999652</v>
      </c>
      <c r="T18" s="1">
        <f t="shared" si="4"/>
        <v>0.3799979999999934</v>
      </c>
      <c r="U18" s="1"/>
      <c r="Z18" s="1">
        <v>0.3799979999999934</v>
      </c>
      <c r="AA18" s="1">
        <f t="shared" si="8"/>
        <v>-1.0001000000009697E-2</v>
      </c>
      <c r="AB18" s="1"/>
      <c r="AG18" s="1">
        <v>0.3799979999999934</v>
      </c>
      <c r="AH18" s="1">
        <f t="shared" si="5"/>
        <v>0.38999299999999693</v>
      </c>
      <c r="AI18" s="3" t="str">
        <f t="shared" si="6"/>
        <v>+</v>
      </c>
      <c r="AJ18">
        <f t="shared" si="7"/>
        <v>1</v>
      </c>
      <c r="AM18" s="1">
        <v>0.3799979999999934</v>
      </c>
      <c r="AN18" s="1">
        <f t="shared" si="9"/>
        <v>-1.0001000000009697E-2</v>
      </c>
      <c r="AO18" s="3" t="str">
        <f t="shared" si="10"/>
        <v>-</v>
      </c>
      <c r="AP18">
        <f t="shared" si="11"/>
        <v>0</v>
      </c>
      <c r="AQ18" t="str">
        <f t="shared" si="12"/>
        <v/>
      </c>
    </row>
    <row r="19" spans="1:43">
      <c r="A19" s="10">
        <v>42515</v>
      </c>
      <c r="B19" s="2">
        <v>44.380001</v>
      </c>
      <c r="C19">
        <f t="shared" si="0"/>
        <v>0.11886801026930789</v>
      </c>
      <c r="E19">
        <v>1.68039010332055E-2</v>
      </c>
      <c r="G19">
        <v>17</v>
      </c>
      <c r="H19">
        <v>2.5399999999999999E-2</v>
      </c>
      <c r="I19">
        <f t="shared" si="1"/>
        <v>6.4515999999999998E-4</v>
      </c>
      <c r="K19">
        <v>-6.7400000000000002E-2</v>
      </c>
      <c r="L19">
        <f t="shared" si="2"/>
        <v>4.5427599999999999E-3</v>
      </c>
      <c r="O19" t="s">
        <v>1271</v>
      </c>
      <c r="P19">
        <f>58*SUM(P3:P17)</f>
        <v>20.752690579999996</v>
      </c>
      <c r="S19" s="1">
        <v>1.0002000000000066E-2</v>
      </c>
      <c r="T19" s="1">
        <f t="shared" si="4"/>
        <v>-0.38999599999999646</v>
      </c>
      <c r="U19" s="1"/>
      <c r="Z19" s="1">
        <v>-0.38999599999999646</v>
      </c>
      <c r="AA19" s="1">
        <f t="shared" si="8"/>
        <v>-0.76999399999998985</v>
      </c>
      <c r="AB19" s="1"/>
      <c r="AG19" s="1">
        <v>-0.38999599999999646</v>
      </c>
      <c r="AH19" s="1">
        <f t="shared" si="5"/>
        <v>-0.38000099999999293</v>
      </c>
      <c r="AI19" s="3" t="str">
        <f t="shared" si="6"/>
        <v>-</v>
      </c>
      <c r="AJ19">
        <f t="shared" si="7"/>
        <v>1</v>
      </c>
      <c r="AM19" s="1">
        <v>-0.38999599999999646</v>
      </c>
      <c r="AN19" s="1">
        <f t="shared" si="9"/>
        <v>-0.76999399999998985</v>
      </c>
      <c r="AO19" s="3" t="str">
        <f t="shared" si="10"/>
        <v>-</v>
      </c>
      <c r="AP19">
        <f t="shared" si="11"/>
        <v>1</v>
      </c>
      <c r="AQ19" t="str">
        <f t="shared" si="12"/>
        <v/>
      </c>
    </row>
    <row r="20" spans="1:43">
      <c r="A20" s="10">
        <v>42516</v>
      </c>
      <c r="B20" s="2">
        <v>44.689999</v>
      </c>
      <c r="C20">
        <f t="shared" si="0"/>
        <v>0.42872428140237451</v>
      </c>
      <c r="E20">
        <v>0.18303399370625301</v>
      </c>
      <c r="G20">
        <v>18</v>
      </c>
      <c r="H20">
        <v>-5.1299999999999998E-2</v>
      </c>
      <c r="I20">
        <f t="shared" si="1"/>
        <v>2.6316899999999999E-3</v>
      </c>
      <c r="K20">
        <v>8.3999999999999995E-3</v>
      </c>
      <c r="L20">
        <f t="shared" si="2"/>
        <v>7.0559999999999989E-5</v>
      </c>
      <c r="O20" t="s">
        <v>1278</v>
      </c>
      <c r="P20">
        <f>58*60/43*SUM(P3:P17)</f>
        <v>28.957242669767435</v>
      </c>
      <c r="S20" s="1">
        <v>0.30999800000000022</v>
      </c>
      <c r="T20" s="1">
        <f t="shared" si="4"/>
        <v>0.29999600000000015</v>
      </c>
      <c r="U20" s="1"/>
      <c r="Z20" s="1">
        <v>0.29999600000000015</v>
      </c>
      <c r="AA20" s="1">
        <f t="shared" si="8"/>
        <v>0.68999199999999661</v>
      </c>
      <c r="AB20" s="1"/>
      <c r="AG20" s="1">
        <v>0.29999600000000015</v>
      </c>
      <c r="AH20" s="1">
        <f t="shared" si="5"/>
        <v>0.30999100000000368</v>
      </c>
      <c r="AI20" s="3" t="str">
        <f t="shared" si="6"/>
        <v>+</v>
      </c>
      <c r="AJ20">
        <f t="shared" si="7"/>
        <v>1</v>
      </c>
      <c r="AM20" s="1">
        <v>0.29999600000000015</v>
      </c>
      <c r="AN20" s="1">
        <f t="shared" si="9"/>
        <v>0.68999199999999661</v>
      </c>
      <c r="AO20" s="3" t="str">
        <f t="shared" si="10"/>
        <v>+</v>
      </c>
      <c r="AP20">
        <f t="shared" si="11"/>
        <v>1</v>
      </c>
      <c r="AQ20" t="str">
        <f t="shared" si="12"/>
        <v/>
      </c>
    </row>
    <row r="21" spans="1:43">
      <c r="A21" s="10">
        <v>42517</v>
      </c>
      <c r="B21" s="2">
        <v>44.779998999999997</v>
      </c>
      <c r="C21">
        <f t="shared" si="0"/>
        <v>0.55468295404650214</v>
      </c>
      <c r="E21">
        <v>4.08936639146745E-2</v>
      </c>
      <c r="G21">
        <v>19</v>
      </c>
      <c r="H21">
        <v>-2.3400000000000001E-2</v>
      </c>
      <c r="I21">
        <f t="shared" si="1"/>
        <v>5.4756E-4</v>
      </c>
      <c r="K21">
        <v>6.9099999999999995E-2</v>
      </c>
      <c r="L21">
        <f t="shared" si="2"/>
        <v>4.7748099999999991E-3</v>
      </c>
      <c r="S21" s="1">
        <v>8.9999999999996305E-2</v>
      </c>
      <c r="T21" s="1">
        <f t="shared" si="4"/>
        <v>-0.21999800000000391</v>
      </c>
      <c r="U21" s="1"/>
      <c r="Z21" s="1">
        <v>-0.21999800000000391</v>
      </c>
      <c r="AA21" s="1">
        <f t="shared" si="8"/>
        <v>-0.51999400000000406</v>
      </c>
      <c r="AB21" s="1"/>
      <c r="AG21" s="1">
        <v>-0.21999800000000391</v>
      </c>
      <c r="AH21" s="1">
        <f t="shared" si="5"/>
        <v>-0.21000300000000038</v>
      </c>
      <c r="AI21" s="3" t="str">
        <f t="shared" si="6"/>
        <v>-</v>
      </c>
      <c r="AJ21">
        <f t="shared" si="7"/>
        <v>0</v>
      </c>
      <c r="AM21" s="1">
        <v>-0.21999800000000391</v>
      </c>
      <c r="AN21" s="1">
        <f t="shared" si="9"/>
        <v>-0.51999400000000406</v>
      </c>
      <c r="AO21" s="3" t="str">
        <f t="shared" si="10"/>
        <v>-</v>
      </c>
      <c r="AP21">
        <f t="shared" si="11"/>
        <v>0</v>
      </c>
      <c r="AQ21" t="str">
        <f t="shared" si="12"/>
        <v/>
      </c>
    </row>
    <row r="22" spans="1:43">
      <c r="A22" s="10">
        <v>42521</v>
      </c>
      <c r="B22" s="2">
        <v>44.599997999999999</v>
      </c>
      <c r="C22">
        <f t="shared" si="0"/>
        <v>0.31896447921843318</v>
      </c>
      <c r="E22">
        <v>4.9711384928707103E-3</v>
      </c>
      <c r="G22">
        <v>20</v>
      </c>
      <c r="H22">
        <v>-2.8799999999999999E-2</v>
      </c>
      <c r="I22">
        <f t="shared" si="1"/>
        <v>8.2943999999999997E-4</v>
      </c>
      <c r="K22">
        <v>0.11260000000000001</v>
      </c>
      <c r="L22">
        <f t="shared" si="2"/>
        <v>1.2678760000000001E-2</v>
      </c>
      <c r="S22" s="1">
        <v>-0.18000099999999719</v>
      </c>
      <c r="T22" s="1">
        <f t="shared" si="4"/>
        <v>-0.2700009999999935</v>
      </c>
      <c r="U22" s="1"/>
      <c r="Z22" s="1">
        <v>-0.2700009999999935</v>
      </c>
      <c r="AA22" s="1">
        <f t="shared" si="8"/>
        <v>-5.0002999999989584E-2</v>
      </c>
      <c r="AB22" s="1"/>
      <c r="AG22" s="1">
        <v>-0.2700009999999935</v>
      </c>
      <c r="AH22" s="1">
        <f t="shared" si="5"/>
        <v>-0.26000599999998997</v>
      </c>
      <c r="AI22" s="3" t="str">
        <f t="shared" si="6"/>
        <v>-</v>
      </c>
      <c r="AJ22">
        <f t="shared" si="7"/>
        <v>1</v>
      </c>
      <c r="AM22" s="1">
        <v>-0.2700009999999935</v>
      </c>
      <c r="AN22" s="1">
        <f t="shared" si="9"/>
        <v>-5.0002999999989584E-2</v>
      </c>
      <c r="AO22" s="3" t="str">
        <f t="shared" si="10"/>
        <v>-</v>
      </c>
      <c r="AP22">
        <f t="shared" si="11"/>
        <v>1</v>
      </c>
      <c r="AQ22" t="str">
        <f t="shared" si="12"/>
        <v/>
      </c>
    </row>
    <row r="23" spans="1:43">
      <c r="A23" s="10">
        <v>42522</v>
      </c>
      <c r="B23" s="2">
        <v>44.700001</v>
      </c>
      <c r="C23">
        <f t="shared" si="0"/>
        <v>0.44192234855955925</v>
      </c>
      <c r="E23">
        <v>4.4204848931998102E-2</v>
      </c>
      <c r="G23">
        <v>21</v>
      </c>
      <c r="H23">
        <v>-2.3599999999999999E-2</v>
      </c>
      <c r="I23">
        <f t="shared" si="1"/>
        <v>5.5696000000000001E-4</v>
      </c>
      <c r="K23">
        <v>-1.9900000000000001E-2</v>
      </c>
      <c r="L23">
        <f t="shared" si="2"/>
        <v>3.9601000000000003E-4</v>
      </c>
      <c r="S23" s="1">
        <v>0.10000300000000095</v>
      </c>
      <c r="T23" s="1">
        <f t="shared" si="4"/>
        <v>0.28000399999999814</v>
      </c>
      <c r="U23" s="1"/>
      <c r="Z23" s="1">
        <v>0.28000399999999814</v>
      </c>
      <c r="AA23" s="1">
        <f t="shared" si="8"/>
        <v>0.55000499999999164</v>
      </c>
      <c r="AB23" s="1"/>
      <c r="AG23" s="1">
        <v>0.28000399999999814</v>
      </c>
      <c r="AH23" s="1">
        <f t="shared" si="5"/>
        <v>0.28999900000000167</v>
      </c>
      <c r="AI23" s="3" t="str">
        <f t="shared" si="6"/>
        <v>+</v>
      </c>
      <c r="AJ23">
        <f t="shared" si="7"/>
        <v>1</v>
      </c>
      <c r="AM23" s="1">
        <v>0.28000399999999814</v>
      </c>
      <c r="AN23" s="1">
        <f t="shared" si="9"/>
        <v>0.55000499999999164</v>
      </c>
      <c r="AO23" s="3" t="str">
        <f t="shared" si="10"/>
        <v>+</v>
      </c>
      <c r="AP23">
        <f t="shared" si="11"/>
        <v>1</v>
      </c>
      <c r="AQ23" t="str">
        <f t="shared" si="12"/>
        <v/>
      </c>
    </row>
    <row r="24" spans="1:43">
      <c r="A24" s="10">
        <v>42523</v>
      </c>
      <c r="B24" s="2">
        <v>44.720001000000003</v>
      </c>
      <c r="C24">
        <f t="shared" si="0"/>
        <v>0.46891324470270423</v>
      </c>
      <c r="E24">
        <v>1.62350846603086E-2</v>
      </c>
      <c r="G24">
        <v>22</v>
      </c>
      <c r="H24">
        <v>8.3199999999999996E-2</v>
      </c>
      <c r="I24">
        <f t="shared" si="1"/>
        <v>6.9222399999999996E-3</v>
      </c>
      <c r="K24">
        <v>-2.1999999999999999E-2</v>
      </c>
      <c r="L24">
        <f t="shared" si="2"/>
        <v>4.8399999999999995E-4</v>
      </c>
      <c r="S24" s="1">
        <v>2.0000000000003126E-2</v>
      </c>
      <c r="T24" s="1">
        <f t="shared" si="4"/>
        <v>-8.0002999999997826E-2</v>
      </c>
      <c r="U24" s="1"/>
      <c r="Z24" s="1">
        <v>-8.0002999999997826E-2</v>
      </c>
      <c r="AA24" s="1">
        <f t="shared" si="8"/>
        <v>-0.36000699999999597</v>
      </c>
      <c r="AB24" s="1"/>
      <c r="AG24" s="1">
        <v>-8.0002999999997826E-2</v>
      </c>
      <c r="AH24" s="1">
        <f t="shared" si="5"/>
        <v>-7.0007999999994297E-2</v>
      </c>
      <c r="AI24" s="3" t="str">
        <f t="shared" si="6"/>
        <v>-</v>
      </c>
      <c r="AJ24">
        <f t="shared" si="7"/>
        <v>1</v>
      </c>
      <c r="AM24" s="1">
        <v>-8.0002999999997826E-2</v>
      </c>
      <c r="AN24" s="1">
        <f t="shared" si="9"/>
        <v>-0.36000699999999597</v>
      </c>
      <c r="AO24" s="3" t="str">
        <f t="shared" si="10"/>
        <v>-</v>
      </c>
      <c r="AP24">
        <f t="shared" si="11"/>
        <v>1</v>
      </c>
      <c r="AQ24" t="str">
        <f t="shared" si="12"/>
        <v/>
      </c>
    </row>
    <row r="25" spans="1:43">
      <c r="A25" s="10">
        <v>42524</v>
      </c>
      <c r="B25" s="2">
        <v>45.040000999999997</v>
      </c>
      <c r="C25">
        <f t="shared" si="0"/>
        <v>1.0095675829929436</v>
      </c>
      <c r="E25">
        <v>0.18117286637289201</v>
      </c>
      <c r="G25">
        <v>23</v>
      </c>
      <c r="H25">
        <v>6.2100000000000002E-2</v>
      </c>
      <c r="I25">
        <f t="shared" si="1"/>
        <v>3.8564100000000002E-3</v>
      </c>
      <c r="K25">
        <v>7.4899999999999994E-2</v>
      </c>
      <c r="L25">
        <f t="shared" si="2"/>
        <v>5.6100099999999995E-3</v>
      </c>
      <c r="S25" s="1">
        <v>0.31999999999999318</v>
      </c>
      <c r="T25" s="1">
        <f t="shared" si="4"/>
        <v>0.29999999999999005</v>
      </c>
      <c r="U25" s="1"/>
      <c r="Z25" s="1">
        <v>0.29999999999999005</v>
      </c>
      <c r="AA25" s="1">
        <f t="shared" si="8"/>
        <v>0.38000299999998788</v>
      </c>
      <c r="AB25" s="1"/>
      <c r="AG25" s="1">
        <v>0.29999999999999005</v>
      </c>
      <c r="AH25" s="1">
        <f t="shared" si="5"/>
        <v>0.30999499999999358</v>
      </c>
      <c r="AI25" s="3" t="str">
        <f t="shared" si="6"/>
        <v>+</v>
      </c>
      <c r="AJ25">
        <f t="shared" si="7"/>
        <v>0</v>
      </c>
      <c r="AM25" s="1">
        <v>0.29999999999999005</v>
      </c>
      <c r="AN25" s="1">
        <f t="shared" si="9"/>
        <v>0.38000299999998788</v>
      </c>
      <c r="AO25" s="3" t="str">
        <f t="shared" si="10"/>
        <v>+</v>
      </c>
      <c r="AP25">
        <f t="shared" si="11"/>
        <v>1</v>
      </c>
      <c r="AQ25" t="str">
        <f t="shared" si="12"/>
        <v/>
      </c>
    </row>
    <row r="26" spans="1:43">
      <c r="A26" s="10">
        <v>42527</v>
      </c>
      <c r="B26" s="2">
        <v>45.369999</v>
      </c>
      <c r="C26">
        <f t="shared" si="0"/>
        <v>1.7816120302691574</v>
      </c>
      <c r="E26">
        <v>0.18495588066699101</v>
      </c>
      <c r="G26">
        <v>24</v>
      </c>
      <c r="H26">
        <v>-1.1999999999999999E-3</v>
      </c>
      <c r="I26">
        <f t="shared" si="1"/>
        <v>1.4399999999999998E-6</v>
      </c>
      <c r="K26">
        <v>2.8500000000000001E-2</v>
      </c>
      <c r="L26">
        <f t="shared" si="2"/>
        <v>8.1225000000000004E-4</v>
      </c>
      <c r="S26" s="1">
        <v>0.32999800000000334</v>
      </c>
      <c r="T26" s="1">
        <f t="shared" si="4"/>
        <v>9.9980000000101654E-3</v>
      </c>
      <c r="U26" s="1"/>
      <c r="Z26" s="1">
        <v>9.9980000000101654E-3</v>
      </c>
      <c r="AA26" s="1">
        <f t="shared" si="8"/>
        <v>-0.29000199999997989</v>
      </c>
      <c r="AB26" s="1"/>
      <c r="AG26" s="1">
        <v>9.9980000000101654E-3</v>
      </c>
      <c r="AH26" s="1">
        <f t="shared" si="5"/>
        <v>1.9993000000013694E-2</v>
      </c>
      <c r="AI26" s="3" t="str">
        <f t="shared" si="6"/>
        <v>+</v>
      </c>
      <c r="AJ26">
        <f t="shared" si="7"/>
        <v>1</v>
      </c>
      <c r="AM26" s="1">
        <v>9.9980000000101654E-3</v>
      </c>
      <c r="AN26" s="1">
        <f t="shared" si="9"/>
        <v>-0.29000199999997989</v>
      </c>
      <c r="AO26" s="3" t="str">
        <f t="shared" si="10"/>
        <v>-</v>
      </c>
      <c r="AP26">
        <f t="shared" si="11"/>
        <v>0</v>
      </c>
      <c r="AQ26" t="str">
        <f t="shared" si="12"/>
        <v/>
      </c>
    </row>
    <row r="27" spans="1:43">
      <c r="A27" s="10">
        <v>42528</v>
      </c>
      <c r="B27" s="2">
        <v>45.32</v>
      </c>
      <c r="C27">
        <f t="shared" si="0"/>
        <v>1.6506375594531135</v>
      </c>
      <c r="E27">
        <v>1.97442403715304E-3</v>
      </c>
      <c r="G27">
        <v>25</v>
      </c>
      <c r="H27">
        <v>-3.6499999999999998E-2</v>
      </c>
      <c r="I27">
        <f t="shared" si="1"/>
        <v>1.3322499999999999E-3</v>
      </c>
      <c r="K27">
        <v>2.5100000000000001E-2</v>
      </c>
      <c r="L27">
        <f t="shared" si="2"/>
        <v>6.3001000000000008E-4</v>
      </c>
      <c r="S27" s="1">
        <v>-4.9998999999999683E-2</v>
      </c>
      <c r="T27" s="1">
        <f t="shared" si="4"/>
        <v>-0.37999700000000303</v>
      </c>
      <c r="U27" s="1"/>
      <c r="Z27" s="1">
        <v>-0.37999700000000303</v>
      </c>
      <c r="AA27" s="1">
        <f t="shared" si="8"/>
        <v>-0.38999500000001319</v>
      </c>
      <c r="AB27" s="1"/>
      <c r="AG27" s="1">
        <v>-0.37999700000000303</v>
      </c>
      <c r="AH27" s="1">
        <f t="shared" si="5"/>
        <v>-0.3700019999999995</v>
      </c>
      <c r="AI27" s="3" t="str">
        <f t="shared" si="6"/>
        <v>-</v>
      </c>
      <c r="AJ27">
        <f t="shared" si="7"/>
        <v>1</v>
      </c>
      <c r="AM27" s="1">
        <v>-0.37999700000000303</v>
      </c>
      <c r="AN27" s="1">
        <f t="shared" si="9"/>
        <v>-0.38999500000001319</v>
      </c>
      <c r="AO27" s="3" t="str">
        <f t="shared" si="10"/>
        <v>-</v>
      </c>
      <c r="AP27">
        <f t="shared" si="11"/>
        <v>1</v>
      </c>
      <c r="AQ27" t="str">
        <f t="shared" si="12"/>
        <v/>
      </c>
    </row>
    <row r="28" spans="1:43">
      <c r="A28" s="10">
        <v>42529</v>
      </c>
      <c r="B28" s="2">
        <v>45.549999</v>
      </c>
      <c r="C28">
        <f t="shared" si="0"/>
        <v>2.2945293755574228</v>
      </c>
      <c r="E28">
        <v>0.104793410164174</v>
      </c>
      <c r="G28">
        <v>26</v>
      </c>
      <c r="H28">
        <v>5.3400000000000003E-2</v>
      </c>
      <c r="I28">
        <f t="shared" si="1"/>
        <v>2.8515600000000004E-3</v>
      </c>
      <c r="K28">
        <v>5.6000000000000001E-2</v>
      </c>
      <c r="L28">
        <f t="shared" si="2"/>
        <v>3.1360000000000003E-3</v>
      </c>
      <c r="S28" s="1">
        <v>0.2299989999999994</v>
      </c>
      <c r="T28" s="1">
        <f t="shared" si="4"/>
        <v>0.27999799999999908</v>
      </c>
      <c r="U28" s="1"/>
      <c r="Z28" s="1">
        <v>0.27999799999999908</v>
      </c>
      <c r="AA28" s="1">
        <f t="shared" si="8"/>
        <v>0.65999500000000211</v>
      </c>
      <c r="AB28" s="1"/>
      <c r="AG28" s="1">
        <v>0.27999799999999908</v>
      </c>
      <c r="AH28" s="1">
        <f t="shared" si="5"/>
        <v>0.28999300000000261</v>
      </c>
      <c r="AI28" s="3" t="str">
        <f t="shared" si="6"/>
        <v>+</v>
      </c>
      <c r="AJ28">
        <f t="shared" si="7"/>
        <v>1</v>
      </c>
      <c r="AM28" s="1">
        <v>0.27999799999999908</v>
      </c>
      <c r="AN28" s="1">
        <f t="shared" si="9"/>
        <v>0.65999500000000211</v>
      </c>
      <c r="AO28" s="3" t="str">
        <f t="shared" si="10"/>
        <v>+</v>
      </c>
      <c r="AP28">
        <f t="shared" si="11"/>
        <v>1</v>
      </c>
      <c r="AQ28" t="str">
        <f t="shared" si="12"/>
        <v/>
      </c>
    </row>
    <row r="29" spans="1:43">
      <c r="A29" s="10">
        <v>42530</v>
      </c>
      <c r="B29" s="2">
        <v>45.759998000000003</v>
      </c>
      <c r="C29">
        <f t="shared" si="0"/>
        <v>2.9748294955206043</v>
      </c>
      <c r="E29">
        <v>8.9665020145546698E-2</v>
      </c>
      <c r="G29">
        <v>27</v>
      </c>
      <c r="H29">
        <v>5.6300000000000003E-2</v>
      </c>
      <c r="I29">
        <f t="shared" si="1"/>
        <v>3.1696900000000002E-3</v>
      </c>
      <c r="K29">
        <v>-6.54E-2</v>
      </c>
      <c r="L29">
        <f t="shared" si="2"/>
        <v>4.2771600000000003E-3</v>
      </c>
      <c r="S29" s="1">
        <v>0.20999900000000338</v>
      </c>
      <c r="T29" s="1">
        <f t="shared" si="4"/>
        <v>-1.9999999999996021E-2</v>
      </c>
      <c r="U29" s="1"/>
      <c r="Z29" s="1">
        <v>-1.9999999999996021E-2</v>
      </c>
      <c r="AA29" s="1">
        <f t="shared" si="8"/>
        <v>-0.2999979999999951</v>
      </c>
      <c r="AB29" s="1"/>
      <c r="AG29" s="1">
        <v>-1.9999999999996021E-2</v>
      </c>
      <c r="AH29" s="1">
        <f t="shared" si="5"/>
        <v>-1.0004999999992492E-2</v>
      </c>
      <c r="AI29" s="3" t="str">
        <f t="shared" si="6"/>
        <v>-</v>
      </c>
      <c r="AJ29">
        <f t="shared" si="7"/>
        <v>1</v>
      </c>
      <c r="AM29" s="1">
        <v>-1.9999999999996021E-2</v>
      </c>
      <c r="AN29" s="1">
        <f t="shared" si="9"/>
        <v>-0.2999979999999951</v>
      </c>
      <c r="AO29" s="3" t="str">
        <f t="shared" si="10"/>
        <v>-</v>
      </c>
      <c r="AP29">
        <f t="shared" si="11"/>
        <v>1</v>
      </c>
      <c r="AQ29" t="str">
        <f t="shared" si="12"/>
        <v/>
      </c>
    </row>
    <row r="30" spans="1:43">
      <c r="A30" s="10">
        <v>42531</v>
      </c>
      <c r="B30" s="2">
        <v>45.990001999999997</v>
      </c>
      <c r="C30">
        <f t="shared" si="0"/>
        <v>3.821139059337928</v>
      </c>
      <c r="E30">
        <v>9.9526956806588102E-2</v>
      </c>
      <c r="G30">
        <v>28</v>
      </c>
      <c r="H30">
        <v>3.6299999999999999E-2</v>
      </c>
      <c r="I30">
        <f t="shared" si="1"/>
        <v>1.3176899999999998E-3</v>
      </c>
      <c r="K30">
        <v>-7.4899999999999994E-2</v>
      </c>
      <c r="L30">
        <f t="shared" si="2"/>
        <v>5.6100099999999995E-3</v>
      </c>
      <c r="S30" s="1">
        <v>0.23000399999999388</v>
      </c>
      <c r="T30" s="1">
        <f t="shared" si="4"/>
        <v>2.0004999999990503E-2</v>
      </c>
      <c r="U30" s="1"/>
      <c r="Z30" s="1">
        <v>2.0004999999990503E-2</v>
      </c>
      <c r="AA30" s="1">
        <f t="shared" si="8"/>
        <v>4.0004999999986524E-2</v>
      </c>
      <c r="AB30" s="1"/>
      <c r="AG30" s="1">
        <v>2.0004999999990503E-2</v>
      </c>
      <c r="AH30" s="1">
        <f t="shared" si="5"/>
        <v>2.9999999999994031E-2</v>
      </c>
      <c r="AI30" s="3" t="str">
        <f t="shared" si="6"/>
        <v>+</v>
      </c>
      <c r="AJ30">
        <f t="shared" si="7"/>
        <v>1</v>
      </c>
      <c r="AM30" s="1">
        <v>2.0004999999990503E-2</v>
      </c>
      <c r="AN30" s="1">
        <f t="shared" si="9"/>
        <v>4.0004999999986524E-2</v>
      </c>
      <c r="AO30" s="3" t="str">
        <f t="shared" si="10"/>
        <v>+</v>
      </c>
      <c r="AP30">
        <f t="shared" si="11"/>
        <v>1</v>
      </c>
      <c r="AQ30" t="str">
        <f t="shared" si="12"/>
        <v/>
      </c>
    </row>
    <row r="31" spans="1:43">
      <c r="A31" s="10">
        <v>42534</v>
      </c>
      <c r="B31" s="2">
        <v>45.119999</v>
      </c>
      <c r="C31">
        <f t="shared" si="0"/>
        <v>1.1767268284798988</v>
      </c>
      <c r="E31">
        <v>0.62204751976327599</v>
      </c>
      <c r="G31">
        <v>29</v>
      </c>
      <c r="H31">
        <v>4.2900000000000001E-2</v>
      </c>
      <c r="I31">
        <f t="shared" si="1"/>
        <v>1.84041E-3</v>
      </c>
      <c r="K31">
        <v>-1.38E-2</v>
      </c>
      <c r="L31">
        <f t="shared" si="2"/>
        <v>1.9044E-4</v>
      </c>
      <c r="S31" s="1">
        <v>-0.87000299999999697</v>
      </c>
      <c r="T31" s="1">
        <f t="shared" si="4"/>
        <v>-1.1000069999999909</v>
      </c>
      <c r="U31" s="1"/>
      <c r="Z31" s="1">
        <v>-1.1000069999999909</v>
      </c>
      <c r="AA31" s="1">
        <f t="shared" si="8"/>
        <v>-1.1200119999999814</v>
      </c>
      <c r="AB31" s="1"/>
      <c r="AG31" s="1">
        <v>-1.1000069999999909</v>
      </c>
      <c r="AH31" s="1">
        <f t="shared" si="5"/>
        <v>-1.0900119999999873</v>
      </c>
      <c r="AI31" s="3" t="str">
        <f t="shared" si="6"/>
        <v>-</v>
      </c>
      <c r="AJ31">
        <f t="shared" si="7"/>
        <v>1</v>
      </c>
      <c r="AM31" s="1">
        <v>-1.1000069999999909</v>
      </c>
      <c r="AN31" s="1">
        <f t="shared" si="9"/>
        <v>-1.1200119999999814</v>
      </c>
      <c r="AO31" s="3" t="str">
        <f t="shared" si="10"/>
        <v>-</v>
      </c>
      <c r="AP31">
        <f t="shared" si="11"/>
        <v>1</v>
      </c>
      <c r="AQ31" t="str">
        <f t="shared" si="12"/>
        <v/>
      </c>
    </row>
    <row r="32" spans="1:43">
      <c r="A32" s="10">
        <v>42535</v>
      </c>
      <c r="B32" s="2">
        <v>45.040000999999997</v>
      </c>
      <c r="C32">
        <f t="shared" si="0"/>
        <v>1.0095675829929436</v>
      </c>
      <c r="E32">
        <v>1.25847115461439E-4</v>
      </c>
      <c r="G32">
        <v>30</v>
      </c>
      <c r="H32">
        <v>-3.2199999999999999E-2</v>
      </c>
      <c r="I32">
        <f t="shared" si="1"/>
        <v>1.03684E-3</v>
      </c>
      <c r="K32">
        <v>-0.1578</v>
      </c>
      <c r="L32">
        <f t="shared" si="2"/>
        <v>2.4900839999999997E-2</v>
      </c>
      <c r="S32" s="1">
        <v>-7.9998000000003344E-2</v>
      </c>
      <c r="T32" s="1">
        <f t="shared" si="4"/>
        <v>0.79000499999999363</v>
      </c>
      <c r="U32" s="1"/>
      <c r="Z32" s="1">
        <v>0.79000499999999363</v>
      </c>
      <c r="AA32" s="1">
        <f t="shared" si="8"/>
        <v>1.8900119999999845</v>
      </c>
      <c r="AB32" s="1"/>
      <c r="AG32" s="1">
        <v>0.79000499999999363</v>
      </c>
      <c r="AH32" s="1">
        <f t="shared" si="5"/>
        <v>0.79999999999999716</v>
      </c>
      <c r="AI32" s="3" t="str">
        <f t="shared" si="6"/>
        <v>+</v>
      </c>
      <c r="AJ32">
        <f t="shared" si="7"/>
        <v>0</v>
      </c>
      <c r="AM32" s="1">
        <v>0.79000499999999363</v>
      </c>
      <c r="AN32" s="1">
        <f t="shared" si="9"/>
        <v>1.8900119999999845</v>
      </c>
      <c r="AO32" s="3" t="str">
        <f t="shared" si="10"/>
        <v>+</v>
      </c>
      <c r="AP32">
        <f t="shared" si="11"/>
        <v>1</v>
      </c>
      <c r="AQ32" t="str">
        <f t="shared" si="12"/>
        <v/>
      </c>
    </row>
    <row r="33" spans="1:43">
      <c r="A33" s="10">
        <v>42536</v>
      </c>
      <c r="B33" s="2">
        <v>45.009998000000003</v>
      </c>
      <c r="C33">
        <f t="shared" si="0"/>
        <v>0.95017539015282393</v>
      </c>
      <c r="E33">
        <v>3.7115483435892199E-3</v>
      </c>
      <c r="G33">
        <v>31</v>
      </c>
      <c r="H33">
        <v>4.9799999999999997E-2</v>
      </c>
      <c r="I33">
        <f t="shared" si="1"/>
        <v>2.4800399999999998E-3</v>
      </c>
      <c r="K33">
        <v>2.6800000000000001E-2</v>
      </c>
      <c r="L33">
        <f t="shared" si="2"/>
        <v>7.1824000000000009E-4</v>
      </c>
      <c r="S33" s="1">
        <v>-3.0002999999993563E-2</v>
      </c>
      <c r="T33" s="1">
        <f t="shared" si="4"/>
        <v>4.9995000000009782E-2</v>
      </c>
      <c r="U33" s="1"/>
      <c r="Z33" s="1">
        <v>4.9995000000009782E-2</v>
      </c>
      <c r="AA33" s="1">
        <f t="shared" si="8"/>
        <v>-0.74000999999998385</v>
      </c>
      <c r="AB33" s="1"/>
      <c r="AG33" s="1">
        <v>4.9995000000009782E-2</v>
      </c>
      <c r="AH33" s="1">
        <f t="shared" si="5"/>
        <v>5.999000000001331E-2</v>
      </c>
      <c r="AI33" s="3" t="str">
        <f t="shared" si="6"/>
        <v>+</v>
      </c>
      <c r="AJ33">
        <f t="shared" si="7"/>
        <v>0</v>
      </c>
      <c r="AM33" s="1">
        <v>4.9995000000009782E-2</v>
      </c>
      <c r="AN33" s="1">
        <f t="shared" si="9"/>
        <v>-0.74000999999998385</v>
      </c>
      <c r="AO33" s="3" t="str">
        <f t="shared" si="10"/>
        <v>-</v>
      </c>
      <c r="AP33">
        <f t="shared" si="11"/>
        <v>1</v>
      </c>
      <c r="AQ33" t="str">
        <f t="shared" si="12"/>
        <v/>
      </c>
    </row>
    <row r="34" spans="1:43">
      <c r="A34" s="10">
        <v>42537</v>
      </c>
      <c r="B34" s="2">
        <v>45.310001</v>
      </c>
      <c r="C34">
        <f t="shared" si="0"/>
        <v>1.6250446809253489</v>
      </c>
      <c r="E34">
        <v>0.152102940004128</v>
      </c>
      <c r="G34">
        <v>32</v>
      </c>
      <c r="H34">
        <v>-9.1000000000000004E-3</v>
      </c>
      <c r="I34">
        <f t="shared" si="1"/>
        <v>8.2810000000000002E-5</v>
      </c>
      <c r="K34">
        <v>4.4600000000000001E-2</v>
      </c>
      <c r="L34">
        <f t="shared" si="2"/>
        <v>1.9891600000000002E-3</v>
      </c>
      <c r="S34" s="1">
        <v>0.30000299999999669</v>
      </c>
      <c r="T34" s="1">
        <f t="shared" si="4"/>
        <v>0.33000599999999025</v>
      </c>
      <c r="U34" s="1"/>
      <c r="Z34" s="1">
        <v>0.33000599999999025</v>
      </c>
      <c r="AA34" s="1">
        <f t="shared" si="8"/>
        <v>0.28001099999998047</v>
      </c>
      <c r="AB34" s="1"/>
      <c r="AG34" s="1">
        <v>0.33000599999999025</v>
      </c>
      <c r="AH34" s="1">
        <f t="shared" si="5"/>
        <v>0.34000099999999378</v>
      </c>
      <c r="AI34" s="3" t="str">
        <f t="shared" si="6"/>
        <v>+</v>
      </c>
      <c r="AJ34">
        <f t="shared" si="7"/>
        <v>1</v>
      </c>
      <c r="AM34" s="1">
        <v>0.33000599999999025</v>
      </c>
      <c r="AN34" s="1">
        <f t="shared" si="9"/>
        <v>0.28001099999998047</v>
      </c>
      <c r="AO34" s="3" t="str">
        <f t="shared" si="10"/>
        <v>+</v>
      </c>
      <c r="AP34">
        <f t="shared" si="11"/>
        <v>1</v>
      </c>
      <c r="AQ34" t="str">
        <f t="shared" si="12"/>
        <v/>
      </c>
    </row>
    <row r="35" spans="1:43">
      <c r="A35" s="10">
        <v>42538</v>
      </c>
      <c r="B35" s="2">
        <v>44.790000999999997</v>
      </c>
      <c r="C35">
        <f t="shared" si="0"/>
        <v>0.56968138120368683</v>
      </c>
      <c r="E35">
        <v>0.18933088701285899</v>
      </c>
      <c r="G35">
        <v>33</v>
      </c>
      <c r="H35">
        <v>1.2999999999999999E-3</v>
      </c>
      <c r="I35">
        <f t="shared" si="1"/>
        <v>1.6899999999999999E-6</v>
      </c>
      <c r="K35">
        <v>4.3700000000000003E-2</v>
      </c>
      <c r="L35">
        <f t="shared" si="2"/>
        <v>1.9096900000000003E-3</v>
      </c>
      <c r="S35" s="1">
        <v>-0.52000000000000313</v>
      </c>
      <c r="T35" s="1">
        <f t="shared" si="4"/>
        <v>-0.82000299999999982</v>
      </c>
      <c r="U35" s="1"/>
      <c r="Z35" s="1">
        <v>-0.82000299999999982</v>
      </c>
      <c r="AA35" s="1">
        <f t="shared" si="8"/>
        <v>-1.1500089999999901</v>
      </c>
      <c r="AB35" s="1"/>
      <c r="AG35" s="1">
        <v>-0.82000299999999982</v>
      </c>
      <c r="AH35" s="1">
        <f t="shared" si="5"/>
        <v>-0.81000799999999629</v>
      </c>
      <c r="AI35" s="3" t="str">
        <f t="shared" si="6"/>
        <v>-</v>
      </c>
      <c r="AJ35">
        <f t="shared" si="7"/>
        <v>1</v>
      </c>
      <c r="AM35" s="1">
        <v>-0.82000299999999982</v>
      </c>
      <c r="AN35" s="1">
        <f t="shared" si="9"/>
        <v>-1.1500089999999901</v>
      </c>
      <c r="AO35" s="3" t="str">
        <f t="shared" si="10"/>
        <v>-</v>
      </c>
      <c r="AP35">
        <f t="shared" si="11"/>
        <v>1</v>
      </c>
      <c r="AQ35" t="str">
        <f t="shared" si="12"/>
        <v/>
      </c>
    </row>
    <row r="36" spans="1:43">
      <c r="A36" s="10">
        <v>42541</v>
      </c>
      <c r="B36" s="2">
        <v>44.98</v>
      </c>
      <c r="C36">
        <f t="shared" si="0"/>
        <v>0.89259300501971528</v>
      </c>
      <c r="E36">
        <v>7.85569487776685E-2</v>
      </c>
      <c r="G36">
        <v>34</v>
      </c>
      <c r="H36">
        <v>5.7000000000000002E-3</v>
      </c>
      <c r="I36">
        <f t="shared" si="1"/>
        <v>3.2490000000000002E-5</v>
      </c>
      <c r="K36">
        <v>-7.6E-3</v>
      </c>
      <c r="L36">
        <f t="shared" si="2"/>
        <v>5.7760000000000003E-5</v>
      </c>
      <c r="S36" s="1">
        <v>0.18999900000000025</v>
      </c>
      <c r="T36" s="1">
        <f t="shared" si="4"/>
        <v>0.70999900000000338</v>
      </c>
      <c r="U36" s="1"/>
      <c r="Z36" s="1">
        <v>0.70999900000000338</v>
      </c>
      <c r="AA36" s="1">
        <f t="shared" si="8"/>
        <v>1.5300020000000032</v>
      </c>
      <c r="AB36" s="1"/>
      <c r="AG36" s="1">
        <v>0.70999900000000338</v>
      </c>
      <c r="AH36" s="1">
        <f t="shared" si="5"/>
        <v>0.71999400000000691</v>
      </c>
      <c r="AI36" s="3" t="str">
        <f t="shared" si="6"/>
        <v>+</v>
      </c>
      <c r="AJ36">
        <f t="shared" si="7"/>
        <v>1</v>
      </c>
      <c r="AM36" s="1">
        <v>0.70999900000000338</v>
      </c>
      <c r="AN36" s="1">
        <f t="shared" si="9"/>
        <v>1.5300020000000032</v>
      </c>
      <c r="AO36" s="3" t="str">
        <f t="shared" si="10"/>
        <v>+</v>
      </c>
      <c r="AP36">
        <f t="shared" si="11"/>
        <v>1</v>
      </c>
      <c r="AQ36" t="str">
        <f t="shared" si="12"/>
        <v/>
      </c>
    </row>
    <row r="37" spans="1:43">
      <c r="A37" s="10">
        <v>42542</v>
      </c>
      <c r="B37" s="2">
        <v>45.130001</v>
      </c>
      <c r="C37">
        <f t="shared" si="0"/>
        <v>1.1985266156370835</v>
      </c>
      <c r="E37">
        <v>5.5960300579138103E-2</v>
      </c>
      <c r="G37">
        <v>35</v>
      </c>
      <c r="H37">
        <v>-5.9999999999999995E-4</v>
      </c>
      <c r="I37">
        <f t="shared" si="1"/>
        <v>3.5999999999999994E-7</v>
      </c>
      <c r="K37">
        <v>5.3E-3</v>
      </c>
      <c r="L37">
        <f t="shared" si="2"/>
        <v>2.809E-5</v>
      </c>
      <c r="S37" s="1">
        <v>0.15000100000000316</v>
      </c>
      <c r="T37" s="1">
        <f t="shared" si="4"/>
        <v>-3.9997999999997091E-2</v>
      </c>
      <c r="U37" s="1"/>
      <c r="Z37" s="1">
        <v>-3.9997999999997091E-2</v>
      </c>
      <c r="AA37" s="1">
        <f t="shared" si="8"/>
        <v>-0.74999700000000047</v>
      </c>
      <c r="AB37" s="1"/>
      <c r="AG37" s="1">
        <v>-3.9997999999997091E-2</v>
      </c>
      <c r="AH37" s="1">
        <f t="shared" si="5"/>
        <v>-3.0002999999993563E-2</v>
      </c>
      <c r="AI37" s="3" t="str">
        <f t="shared" si="6"/>
        <v>-</v>
      </c>
      <c r="AJ37">
        <f t="shared" si="7"/>
        <v>0</v>
      </c>
      <c r="AM37" s="1">
        <v>-3.9997999999997091E-2</v>
      </c>
      <c r="AN37" s="1">
        <f t="shared" si="9"/>
        <v>-0.74999700000000047</v>
      </c>
      <c r="AO37" s="3" t="str">
        <f t="shared" si="10"/>
        <v>-</v>
      </c>
      <c r="AP37">
        <f t="shared" si="11"/>
        <v>0</v>
      </c>
      <c r="AQ37" t="str">
        <f t="shared" si="12"/>
        <v/>
      </c>
    </row>
    <row r="38" spans="1:43">
      <c r="A38" s="10">
        <v>42543</v>
      </c>
      <c r="B38" s="2">
        <v>44.860000999999997</v>
      </c>
      <c r="C38">
        <f t="shared" si="0"/>
        <v>0.68024951770467923</v>
      </c>
      <c r="E38">
        <v>3.4822109577826298E-2</v>
      </c>
      <c r="G38">
        <v>36</v>
      </c>
      <c r="H38">
        <v>-6.8500000000000005E-2</v>
      </c>
      <c r="I38">
        <f t="shared" si="1"/>
        <v>4.6922500000000011E-3</v>
      </c>
      <c r="K38">
        <v>-3.8999999999999998E-3</v>
      </c>
      <c r="L38">
        <f t="shared" si="2"/>
        <v>1.5209999999999998E-5</v>
      </c>
      <c r="S38" s="1">
        <v>-0.27000000000000313</v>
      </c>
      <c r="T38" s="1">
        <f t="shared" si="4"/>
        <v>-0.42000100000000629</v>
      </c>
      <c r="U38" s="1"/>
      <c r="Z38" s="1">
        <v>-0.42000100000000629</v>
      </c>
      <c r="AA38" s="1">
        <f t="shared" si="8"/>
        <v>-0.38000300000000919</v>
      </c>
      <c r="AB38" s="1"/>
      <c r="AG38" s="1">
        <v>-0.42000100000000629</v>
      </c>
      <c r="AH38" s="1">
        <f t="shared" si="5"/>
        <v>-0.41000600000000276</v>
      </c>
      <c r="AI38" s="3" t="str">
        <f t="shared" si="6"/>
        <v>-</v>
      </c>
      <c r="AJ38">
        <f t="shared" si="7"/>
        <v>1</v>
      </c>
      <c r="AM38" s="1">
        <v>-0.42000100000000629</v>
      </c>
      <c r="AN38" s="1">
        <f t="shared" si="9"/>
        <v>-0.38000300000000919</v>
      </c>
      <c r="AO38" s="3" t="str">
        <f t="shared" si="10"/>
        <v>-</v>
      </c>
      <c r="AP38">
        <f t="shared" si="11"/>
        <v>1</v>
      </c>
      <c r="AQ38" t="str">
        <f t="shared" si="12"/>
        <v/>
      </c>
    </row>
    <row r="39" spans="1:43">
      <c r="A39" s="10">
        <v>42544</v>
      </c>
      <c r="B39" s="2">
        <v>45.080002</v>
      </c>
      <c r="C39">
        <f t="shared" si="0"/>
        <v>1.0915514648250397</v>
      </c>
      <c r="E39">
        <v>9.3407824639243103E-2</v>
      </c>
      <c r="G39">
        <v>37</v>
      </c>
      <c r="H39">
        <v>-8.5599999999999996E-2</v>
      </c>
      <c r="I39">
        <f t="shared" si="1"/>
        <v>7.3273599999999989E-3</v>
      </c>
      <c r="K39">
        <v>-0.12759999999999999</v>
      </c>
      <c r="L39">
        <f t="shared" si="2"/>
        <v>1.6281759999999999E-2</v>
      </c>
      <c r="S39" s="1">
        <v>0.22000100000000344</v>
      </c>
      <c r="T39" s="1">
        <f t="shared" si="4"/>
        <v>0.49000100000000657</v>
      </c>
      <c r="U39" s="1"/>
      <c r="Z39" s="1">
        <v>0.49000100000000657</v>
      </c>
      <c r="AA39" s="1">
        <f t="shared" si="8"/>
        <v>0.91000200000001286</v>
      </c>
      <c r="AB39" s="1"/>
      <c r="AG39" s="1">
        <v>0.49000100000000657</v>
      </c>
      <c r="AH39" s="1">
        <f t="shared" si="5"/>
        <v>0.4999960000000101</v>
      </c>
      <c r="AI39" s="3" t="str">
        <f t="shared" si="6"/>
        <v>+</v>
      </c>
      <c r="AJ39">
        <f t="shared" si="7"/>
        <v>1</v>
      </c>
      <c r="AM39" s="1">
        <v>0.49000100000000657</v>
      </c>
      <c r="AN39" s="1">
        <f t="shared" si="9"/>
        <v>0.91000200000001286</v>
      </c>
      <c r="AO39" s="3" t="str">
        <f t="shared" si="10"/>
        <v>+</v>
      </c>
      <c r="AP39">
        <f t="shared" si="11"/>
        <v>1</v>
      </c>
      <c r="AQ39" t="str">
        <f t="shared" si="12"/>
        <v/>
      </c>
    </row>
    <row r="40" spans="1:43">
      <c r="A40" s="10">
        <v>42545</v>
      </c>
      <c r="B40" s="2">
        <v>43.93</v>
      </c>
      <c r="C40">
        <f t="shared" si="0"/>
        <v>1.1073057504835384E-2</v>
      </c>
      <c r="E40">
        <v>1.14152603094913</v>
      </c>
      <c r="G40">
        <v>38</v>
      </c>
      <c r="H40">
        <v>5.5300000000000002E-2</v>
      </c>
      <c r="I40">
        <f t="shared" si="1"/>
        <v>3.0580900000000003E-3</v>
      </c>
      <c r="K40">
        <v>2.2200000000000001E-2</v>
      </c>
      <c r="L40">
        <f t="shared" si="2"/>
        <v>4.9284000000000003E-4</v>
      </c>
      <c r="S40" s="1">
        <v>-1.1500020000000006</v>
      </c>
      <c r="T40" s="1">
        <f t="shared" si="4"/>
        <v>-1.3700030000000041</v>
      </c>
      <c r="U40" s="1"/>
      <c r="Z40" s="1">
        <v>-1.3700030000000041</v>
      </c>
      <c r="AA40" s="1">
        <f t="shared" si="8"/>
        <v>-1.8600040000000106</v>
      </c>
      <c r="AB40" s="1"/>
      <c r="AG40" s="1">
        <v>-1.3700030000000041</v>
      </c>
      <c r="AH40" s="1">
        <f t="shared" si="5"/>
        <v>-1.3600080000000005</v>
      </c>
      <c r="AI40" s="3" t="str">
        <f t="shared" si="6"/>
        <v>-</v>
      </c>
      <c r="AJ40">
        <f t="shared" si="7"/>
        <v>1</v>
      </c>
      <c r="AM40" s="1">
        <v>-1.3700030000000041</v>
      </c>
      <c r="AN40" s="1">
        <f t="shared" si="9"/>
        <v>-1.8600040000000106</v>
      </c>
      <c r="AO40" s="3" t="str">
        <f t="shared" si="10"/>
        <v>-</v>
      </c>
      <c r="AP40">
        <f t="shared" si="11"/>
        <v>1</v>
      </c>
      <c r="AQ40" t="str">
        <f t="shared" si="12"/>
        <v/>
      </c>
    </row>
    <row r="41" spans="1:43">
      <c r="A41" s="10">
        <v>42548</v>
      </c>
      <c r="B41" s="2">
        <v>43.779998999999997</v>
      </c>
      <c r="C41">
        <f t="shared" si="0"/>
        <v>6.5142146889474797E-2</v>
      </c>
      <c r="E41">
        <v>3.0184072001867299E-3</v>
      </c>
      <c r="G41">
        <v>39</v>
      </c>
      <c r="H41">
        <v>4.1399999999999999E-2</v>
      </c>
      <c r="I41">
        <f t="shared" si="1"/>
        <v>1.71396E-3</v>
      </c>
      <c r="K41">
        <v>9.7999999999999997E-3</v>
      </c>
      <c r="L41">
        <f t="shared" si="2"/>
        <v>9.6039999999999995E-5</v>
      </c>
      <c r="S41" s="1">
        <v>-0.15000100000000316</v>
      </c>
      <c r="T41" s="1">
        <f t="shared" si="4"/>
        <v>1.0000009999999975</v>
      </c>
      <c r="U41" s="1"/>
      <c r="Z41" s="1">
        <v>1.0000009999999975</v>
      </c>
      <c r="AA41" s="1">
        <f t="shared" si="8"/>
        <v>2.3700040000000016</v>
      </c>
      <c r="AB41" s="1"/>
      <c r="AG41" s="1">
        <v>1.0000009999999975</v>
      </c>
      <c r="AH41" s="1">
        <f t="shared" si="5"/>
        <v>1.009996000000001</v>
      </c>
      <c r="AI41" s="3" t="str">
        <f t="shared" si="6"/>
        <v>+</v>
      </c>
      <c r="AJ41">
        <f t="shared" si="7"/>
        <v>0</v>
      </c>
      <c r="AM41" s="1">
        <v>1.0000009999999975</v>
      </c>
      <c r="AN41" s="1">
        <f t="shared" si="9"/>
        <v>2.3700040000000016</v>
      </c>
      <c r="AO41" s="3" t="str">
        <f t="shared" si="10"/>
        <v>+</v>
      </c>
      <c r="AP41">
        <f t="shared" si="11"/>
        <v>1</v>
      </c>
      <c r="AQ41" t="str">
        <f t="shared" si="12"/>
        <v/>
      </c>
    </row>
    <row r="42" spans="1:43">
      <c r="A42" s="10">
        <v>42549</v>
      </c>
      <c r="B42" s="2">
        <v>44.18</v>
      </c>
      <c r="C42">
        <f t="shared" si="0"/>
        <v>2.0958759294093791E-2</v>
      </c>
      <c r="E42">
        <v>0.24563442400525901</v>
      </c>
      <c r="G42">
        <v>40</v>
      </c>
      <c r="H42">
        <v>-1.1900000000000001E-2</v>
      </c>
      <c r="I42">
        <f t="shared" si="1"/>
        <v>1.4161000000000002E-4</v>
      </c>
      <c r="K42">
        <v>-7.3499999999999996E-2</v>
      </c>
      <c r="L42">
        <f t="shared" si="2"/>
        <v>5.4022499999999991E-3</v>
      </c>
      <c r="S42" s="1">
        <v>0.40000100000000316</v>
      </c>
      <c r="T42" s="1">
        <f t="shared" si="4"/>
        <v>0.55000200000000632</v>
      </c>
      <c r="U42" s="1"/>
      <c r="Z42" s="1">
        <v>0.55000200000000632</v>
      </c>
      <c r="AA42" s="1">
        <f t="shared" si="8"/>
        <v>-0.44999899999999116</v>
      </c>
      <c r="AB42" s="1"/>
      <c r="AG42" s="1">
        <v>0.55000200000000632</v>
      </c>
      <c r="AH42" s="1">
        <f t="shared" si="5"/>
        <v>0.55999700000000985</v>
      </c>
      <c r="AI42" s="3" t="str">
        <f t="shared" si="6"/>
        <v>+</v>
      </c>
      <c r="AJ42">
        <f t="shared" si="7"/>
        <v>1</v>
      </c>
      <c r="AM42" s="1">
        <v>0.55000200000000632</v>
      </c>
      <c r="AN42" s="1">
        <f t="shared" si="9"/>
        <v>-0.44999899999999116</v>
      </c>
      <c r="AO42" s="3" t="str">
        <f t="shared" si="10"/>
        <v>-</v>
      </c>
      <c r="AP42">
        <f t="shared" si="11"/>
        <v>0</v>
      </c>
      <c r="AQ42" t="str">
        <f t="shared" si="12"/>
        <v/>
      </c>
    </row>
    <row r="43" spans="1:43">
      <c r="A43" s="10">
        <v>42550</v>
      </c>
      <c r="B43" s="2">
        <v>44.439999</v>
      </c>
      <c r="C43">
        <f t="shared" si="0"/>
        <v>0.16383907961311581</v>
      </c>
      <c r="E43">
        <v>0.12190122510246</v>
      </c>
      <c r="G43">
        <v>41</v>
      </c>
      <c r="H43">
        <v>-3.4200000000000001E-2</v>
      </c>
      <c r="I43">
        <f t="shared" si="1"/>
        <v>1.16964E-3</v>
      </c>
      <c r="K43">
        <v>-8.2199999999999995E-2</v>
      </c>
      <c r="L43">
        <f t="shared" si="2"/>
        <v>6.7568399999999992E-3</v>
      </c>
      <c r="S43" s="1">
        <v>0.25999900000000054</v>
      </c>
      <c r="T43" s="1">
        <f t="shared" si="4"/>
        <v>-0.14000200000000262</v>
      </c>
      <c r="U43" s="1"/>
      <c r="Z43" s="1">
        <v>-0.14000200000000262</v>
      </c>
      <c r="AA43" s="1">
        <f t="shared" si="8"/>
        <v>-0.69000400000000894</v>
      </c>
      <c r="AB43" s="1"/>
      <c r="AG43" s="1">
        <v>-0.14000200000000262</v>
      </c>
      <c r="AH43" s="1">
        <f t="shared" si="5"/>
        <v>-0.1300069999999991</v>
      </c>
      <c r="AI43" s="3" t="str">
        <f t="shared" si="6"/>
        <v>-</v>
      </c>
      <c r="AJ43">
        <f t="shared" si="7"/>
        <v>1</v>
      </c>
      <c r="AM43" s="1">
        <v>-0.14000200000000262</v>
      </c>
      <c r="AN43" s="1">
        <f t="shared" si="9"/>
        <v>-0.69000400000000894</v>
      </c>
      <c r="AO43" s="3" t="str">
        <f t="shared" si="10"/>
        <v>-</v>
      </c>
      <c r="AP43">
        <f t="shared" si="11"/>
        <v>1</v>
      </c>
      <c r="AQ43" t="str">
        <f t="shared" si="12"/>
        <v/>
      </c>
    </row>
    <row r="44" spans="1:43">
      <c r="A44" s="10">
        <v>42551</v>
      </c>
      <c r="B44" s="2">
        <v>45.330002</v>
      </c>
      <c r="C44">
        <f t="shared" si="0"/>
        <v>1.6764381666142985</v>
      </c>
      <c r="E44">
        <v>0.94974050999059301</v>
      </c>
      <c r="G44">
        <v>42</v>
      </c>
      <c r="H44">
        <v>2.6100000000000002E-2</v>
      </c>
      <c r="I44">
        <f t="shared" si="1"/>
        <v>6.8121000000000013E-4</v>
      </c>
      <c r="K44">
        <v>-7.6100000000000001E-2</v>
      </c>
      <c r="L44">
        <f t="shared" si="2"/>
        <v>5.7912099999999998E-3</v>
      </c>
      <c r="S44" s="1">
        <v>0.8900030000000001</v>
      </c>
      <c r="T44" s="1">
        <f t="shared" si="4"/>
        <v>0.63000399999999956</v>
      </c>
      <c r="U44" s="1"/>
      <c r="Z44" s="1">
        <v>0.63000399999999956</v>
      </c>
      <c r="AA44" s="1">
        <f t="shared" si="8"/>
        <v>0.77000600000000219</v>
      </c>
      <c r="AB44" s="1"/>
      <c r="AG44" s="1">
        <v>0.63000399999999956</v>
      </c>
      <c r="AH44" s="1">
        <f t="shared" si="5"/>
        <v>0.63999900000000309</v>
      </c>
      <c r="AI44" s="3" t="str">
        <f t="shared" si="6"/>
        <v>+</v>
      </c>
      <c r="AJ44">
        <f t="shared" si="7"/>
        <v>1</v>
      </c>
      <c r="AM44" s="1">
        <v>0.63000399999999956</v>
      </c>
      <c r="AN44" s="1">
        <f t="shared" si="9"/>
        <v>0.77000600000000219</v>
      </c>
      <c r="AO44" s="3" t="str">
        <f t="shared" si="10"/>
        <v>+</v>
      </c>
      <c r="AP44">
        <f t="shared" si="11"/>
        <v>1</v>
      </c>
      <c r="AQ44" t="str">
        <f t="shared" si="12"/>
        <v/>
      </c>
    </row>
    <row r="45" spans="1:43">
      <c r="A45" s="10">
        <v>42552</v>
      </c>
      <c r="B45" s="2">
        <v>45.119999</v>
      </c>
      <c r="C45">
        <f t="shared" si="0"/>
        <v>1.1767268284798988</v>
      </c>
      <c r="E45">
        <v>1.90546443732009E-2</v>
      </c>
      <c r="G45">
        <v>43</v>
      </c>
      <c r="H45">
        <v>-1.66E-2</v>
      </c>
      <c r="I45">
        <f t="shared" si="1"/>
        <v>2.7556E-4</v>
      </c>
      <c r="K45">
        <v>5.9999999999999995E-4</v>
      </c>
      <c r="L45">
        <f t="shared" si="2"/>
        <v>3.5999999999999994E-7</v>
      </c>
      <c r="S45" s="1">
        <v>-0.21000300000000038</v>
      </c>
      <c r="T45" s="1">
        <f t="shared" si="4"/>
        <v>-1.1000060000000005</v>
      </c>
      <c r="U45" s="1"/>
      <c r="Z45" s="1">
        <v>-1.1000060000000005</v>
      </c>
      <c r="AA45" s="1">
        <f t="shared" si="8"/>
        <v>-1.73001</v>
      </c>
      <c r="AB45" s="1"/>
      <c r="AG45" s="1">
        <v>-1.1000060000000005</v>
      </c>
      <c r="AH45" s="1">
        <f t="shared" si="5"/>
        <v>-1.090010999999997</v>
      </c>
      <c r="AI45" s="3" t="str">
        <f t="shared" si="6"/>
        <v>-</v>
      </c>
      <c r="AJ45">
        <f t="shared" si="7"/>
        <v>1</v>
      </c>
      <c r="AM45" s="1">
        <v>-1.1000060000000005</v>
      </c>
      <c r="AN45" s="1">
        <f t="shared" si="9"/>
        <v>-1.73001</v>
      </c>
      <c r="AO45" s="3" t="str">
        <f t="shared" si="10"/>
        <v>-</v>
      </c>
      <c r="AP45">
        <f t="shared" si="11"/>
        <v>1</v>
      </c>
      <c r="AQ45" t="str">
        <f t="shared" si="12"/>
        <v/>
      </c>
    </row>
    <row r="46" spans="1:43">
      <c r="A46" s="10">
        <v>42556</v>
      </c>
      <c r="B46" s="2">
        <v>45.43</v>
      </c>
      <c r="C46">
        <f t="shared" si="0"/>
        <v>1.9453872682403859</v>
      </c>
      <c r="E46">
        <v>0.14713259744777801</v>
      </c>
      <c r="G46">
        <v>44</v>
      </c>
      <c r="H46">
        <v>5.0000000000000001E-4</v>
      </c>
      <c r="I46">
        <f t="shared" si="1"/>
        <v>2.4999999999999999E-7</v>
      </c>
      <c r="K46">
        <v>-1.6E-2</v>
      </c>
      <c r="L46">
        <f t="shared" si="2"/>
        <v>2.5599999999999999E-4</v>
      </c>
      <c r="S46" s="1">
        <v>0.31000099999999975</v>
      </c>
      <c r="T46" s="1">
        <f t="shared" si="4"/>
        <v>0.52000400000000013</v>
      </c>
      <c r="U46" s="1"/>
      <c r="Z46" s="1">
        <v>0.52000400000000013</v>
      </c>
      <c r="AA46" s="1">
        <f t="shared" si="8"/>
        <v>1.6200100000000006</v>
      </c>
      <c r="AB46" s="1"/>
      <c r="AG46" s="1">
        <v>0.52000400000000013</v>
      </c>
      <c r="AH46" s="1">
        <f t="shared" si="5"/>
        <v>0.52999900000000366</v>
      </c>
      <c r="AI46" s="3" t="str">
        <f t="shared" si="6"/>
        <v>+</v>
      </c>
      <c r="AJ46">
        <f t="shared" si="7"/>
        <v>1</v>
      </c>
      <c r="AM46" s="1">
        <v>0.52000400000000013</v>
      </c>
      <c r="AN46" s="1">
        <f t="shared" si="9"/>
        <v>1.6200100000000006</v>
      </c>
      <c r="AO46" s="3" t="str">
        <f t="shared" si="10"/>
        <v>+</v>
      </c>
      <c r="AP46">
        <f t="shared" si="11"/>
        <v>1</v>
      </c>
      <c r="AQ46" t="str">
        <f t="shared" si="12"/>
        <v/>
      </c>
    </row>
    <row r="47" spans="1:43">
      <c r="A47" s="10">
        <v>42557</v>
      </c>
      <c r="B47" s="2">
        <v>45.27</v>
      </c>
      <c r="C47">
        <f t="shared" si="0"/>
        <v>1.5246604190952688</v>
      </c>
      <c r="E47">
        <v>8.3654494992575004E-3</v>
      </c>
      <c r="G47">
        <v>45</v>
      </c>
      <c r="H47">
        <v>-3.3399999999999999E-2</v>
      </c>
      <c r="I47">
        <f t="shared" si="1"/>
        <v>1.11556E-3</v>
      </c>
      <c r="K47">
        <v>4.8099999999999997E-2</v>
      </c>
      <c r="L47">
        <f t="shared" si="2"/>
        <v>2.3136099999999998E-3</v>
      </c>
      <c r="S47" s="1">
        <v>-0.15999999999999659</v>
      </c>
      <c r="T47" s="1">
        <f t="shared" si="4"/>
        <v>-0.47000099999999634</v>
      </c>
      <c r="U47" s="1"/>
      <c r="Z47" s="1">
        <v>-0.47000099999999634</v>
      </c>
      <c r="AA47" s="1">
        <f t="shared" si="8"/>
        <v>-0.99000499999999647</v>
      </c>
      <c r="AB47" s="1"/>
      <c r="AG47" s="1">
        <v>-0.47000099999999634</v>
      </c>
      <c r="AH47" s="1">
        <f t="shared" si="5"/>
        <v>-0.46000599999999281</v>
      </c>
      <c r="AI47" s="3" t="str">
        <f t="shared" si="6"/>
        <v>-</v>
      </c>
      <c r="AJ47">
        <f t="shared" si="7"/>
        <v>0</v>
      </c>
      <c r="AM47" s="1">
        <v>-0.47000099999999634</v>
      </c>
      <c r="AN47" s="1">
        <f t="shared" si="9"/>
        <v>-0.99000499999999647</v>
      </c>
      <c r="AO47" s="3" t="str">
        <f t="shared" si="10"/>
        <v>-</v>
      </c>
      <c r="AP47">
        <f t="shared" si="11"/>
        <v>1</v>
      </c>
      <c r="AQ47" t="str">
        <f t="shared" si="12"/>
        <v/>
      </c>
    </row>
    <row r="48" spans="1:43">
      <c r="A48" s="10">
        <v>42558</v>
      </c>
      <c r="B48" s="2">
        <v>45.09</v>
      </c>
      <c r="C48">
        <f t="shared" si="0"/>
        <v>1.1125427138070021</v>
      </c>
      <c r="E48">
        <v>1.2197814644708E-2</v>
      </c>
      <c r="G48">
        <v>46</v>
      </c>
      <c r="H48">
        <v>-6.7999999999999996E-3</v>
      </c>
      <c r="I48">
        <f t="shared" si="1"/>
        <v>4.6239999999999998E-5</v>
      </c>
      <c r="K48">
        <v>-5.74E-2</v>
      </c>
      <c r="L48">
        <f t="shared" si="2"/>
        <v>3.2947599999999999E-3</v>
      </c>
      <c r="S48" s="1">
        <v>-0.17999999999999972</v>
      </c>
      <c r="T48" s="1">
        <f t="shared" si="4"/>
        <v>-2.0000000000003126E-2</v>
      </c>
      <c r="U48" s="1"/>
      <c r="Z48" s="1">
        <v>-2.0000000000003126E-2</v>
      </c>
      <c r="AA48" s="1">
        <f t="shared" si="8"/>
        <v>0.45000099999999321</v>
      </c>
      <c r="AB48" s="1"/>
      <c r="AG48" s="1">
        <v>-2.0000000000003126E-2</v>
      </c>
      <c r="AH48" s="1">
        <f t="shared" si="5"/>
        <v>-1.0004999999999598E-2</v>
      </c>
      <c r="AI48" s="3" t="str">
        <f t="shared" si="6"/>
        <v>-</v>
      </c>
      <c r="AJ48">
        <f t="shared" si="7"/>
        <v>1</v>
      </c>
      <c r="AM48" s="1">
        <v>-2.0000000000003126E-2</v>
      </c>
      <c r="AN48" s="1">
        <f t="shared" si="9"/>
        <v>0.45000099999999321</v>
      </c>
      <c r="AO48" s="3" t="str">
        <f t="shared" si="10"/>
        <v>+</v>
      </c>
      <c r="AP48">
        <f t="shared" si="11"/>
        <v>0</v>
      </c>
      <c r="AQ48" t="str">
        <f t="shared" si="12"/>
        <v/>
      </c>
    </row>
    <row r="49" spans="1:43">
      <c r="A49" s="10">
        <v>42559</v>
      </c>
      <c r="B49" s="2">
        <v>45.380001</v>
      </c>
      <c r="C49">
        <f t="shared" si="0"/>
        <v>1.8084128174263421</v>
      </c>
      <c r="E49">
        <v>0.13019000203343201</v>
      </c>
      <c r="G49">
        <v>47</v>
      </c>
      <c r="H49">
        <v>-2.2200000000000001E-2</v>
      </c>
      <c r="I49">
        <f t="shared" si="1"/>
        <v>4.9284000000000003E-4</v>
      </c>
      <c r="K49">
        <v>5.3999999999999999E-2</v>
      </c>
      <c r="L49">
        <f t="shared" si="2"/>
        <v>2.9159999999999998E-3</v>
      </c>
      <c r="S49" s="1">
        <v>0.29000099999999662</v>
      </c>
      <c r="T49" s="1">
        <f t="shared" si="4"/>
        <v>0.47000099999999634</v>
      </c>
      <c r="U49" s="1"/>
      <c r="Z49" s="1">
        <v>0.47000099999999634</v>
      </c>
      <c r="AA49" s="1">
        <f t="shared" si="8"/>
        <v>0.49000099999999946</v>
      </c>
      <c r="AB49" s="1"/>
      <c r="AG49" s="1">
        <v>0.47000099999999634</v>
      </c>
      <c r="AH49" s="1">
        <f t="shared" si="5"/>
        <v>0.47999599999999987</v>
      </c>
      <c r="AI49" s="3" t="str">
        <f t="shared" si="6"/>
        <v>+</v>
      </c>
      <c r="AJ49">
        <f t="shared" si="7"/>
        <v>1</v>
      </c>
      <c r="AM49" s="1">
        <v>0.47000099999999634</v>
      </c>
      <c r="AN49" s="1">
        <f t="shared" si="9"/>
        <v>0.49000099999999946</v>
      </c>
      <c r="AO49" s="3" t="str">
        <f t="shared" si="10"/>
        <v>+</v>
      </c>
      <c r="AP49">
        <f t="shared" si="11"/>
        <v>1</v>
      </c>
      <c r="AQ49" t="str">
        <f t="shared" si="12"/>
        <v/>
      </c>
    </row>
    <row r="50" spans="1:43">
      <c r="A50" s="10">
        <v>42562</v>
      </c>
      <c r="B50" s="2">
        <v>45.57</v>
      </c>
      <c r="C50">
        <f t="shared" si="0"/>
        <v>2.3555232612423724</v>
      </c>
      <c r="E50">
        <v>6.5569971340390207E-2</v>
      </c>
      <c r="G50">
        <v>48</v>
      </c>
      <c r="H50">
        <v>4.8300000000000003E-2</v>
      </c>
      <c r="I50">
        <f t="shared" si="1"/>
        <v>2.3328900000000002E-3</v>
      </c>
      <c r="K50">
        <v>-1.52E-2</v>
      </c>
      <c r="L50">
        <f t="shared" si="2"/>
        <v>2.3104000000000001E-4</v>
      </c>
      <c r="S50" s="1">
        <v>0.18999900000000025</v>
      </c>
      <c r="T50" s="1">
        <f t="shared" si="4"/>
        <v>-0.10000199999999637</v>
      </c>
      <c r="U50" s="1"/>
      <c r="Z50" s="1">
        <v>-0.10000199999999637</v>
      </c>
      <c r="AA50" s="1">
        <f t="shared" si="8"/>
        <v>-0.57000299999999271</v>
      </c>
      <c r="AB50" s="1"/>
      <c r="AG50" s="1">
        <v>-0.10000199999999637</v>
      </c>
      <c r="AH50" s="1">
        <f t="shared" si="5"/>
        <v>-9.0006999999992843E-2</v>
      </c>
      <c r="AI50" s="3" t="str">
        <f t="shared" si="6"/>
        <v>-</v>
      </c>
      <c r="AJ50">
        <f t="shared" si="7"/>
        <v>0</v>
      </c>
      <c r="AM50" s="1">
        <v>-0.10000199999999637</v>
      </c>
      <c r="AN50" s="1">
        <f t="shared" si="9"/>
        <v>-0.57000299999999271</v>
      </c>
      <c r="AO50" s="3" t="str">
        <f t="shared" si="10"/>
        <v>-</v>
      </c>
      <c r="AP50">
        <f t="shared" si="11"/>
        <v>0</v>
      </c>
      <c r="AQ50" t="str">
        <f t="shared" si="12"/>
        <v/>
      </c>
    </row>
    <row r="51" spans="1:43">
      <c r="A51" s="10">
        <v>42563</v>
      </c>
      <c r="B51" s="2">
        <v>45.580002</v>
      </c>
      <c r="C51">
        <f t="shared" si="0"/>
        <v>2.3863248684035572</v>
      </c>
      <c r="E51">
        <v>5.2788046279354404E-3</v>
      </c>
      <c r="G51">
        <v>49</v>
      </c>
      <c r="H51">
        <v>3.9800000000000002E-2</v>
      </c>
      <c r="I51">
        <f t="shared" si="1"/>
        <v>1.5840400000000001E-3</v>
      </c>
      <c r="K51">
        <v>-3.2399999999999998E-2</v>
      </c>
      <c r="L51">
        <f t="shared" si="2"/>
        <v>1.0497599999999998E-3</v>
      </c>
      <c r="S51" s="1">
        <v>1.0002000000000066E-2</v>
      </c>
      <c r="T51" s="1">
        <f t="shared" si="4"/>
        <v>-0.17999700000000018</v>
      </c>
      <c r="U51" s="1"/>
      <c r="Z51" s="1">
        <v>-0.17999700000000018</v>
      </c>
      <c r="AA51" s="1">
        <f t="shared" si="8"/>
        <v>-7.9995000000003813E-2</v>
      </c>
      <c r="AB51" s="1"/>
      <c r="AG51" s="1">
        <v>-0.17999700000000018</v>
      </c>
      <c r="AH51" s="1">
        <f t="shared" si="5"/>
        <v>-0.17000199999999666</v>
      </c>
      <c r="AI51" s="3" t="str">
        <f t="shared" si="6"/>
        <v>-</v>
      </c>
      <c r="AJ51">
        <f t="shared" si="7"/>
        <v>1</v>
      </c>
      <c r="AM51" s="1">
        <v>-0.17999700000000018</v>
      </c>
      <c r="AN51" s="1">
        <f t="shared" si="9"/>
        <v>-7.9995000000003813E-2</v>
      </c>
      <c r="AO51" s="3" t="str">
        <f t="shared" si="10"/>
        <v>-</v>
      </c>
      <c r="AP51">
        <f t="shared" si="11"/>
        <v>1</v>
      </c>
      <c r="AQ51" t="str">
        <f t="shared" si="12"/>
        <v/>
      </c>
    </row>
    <row r="52" spans="1:43">
      <c r="A52" s="10">
        <v>42564</v>
      </c>
      <c r="B52" s="2">
        <v>45.740001999999997</v>
      </c>
      <c r="C52">
        <f t="shared" si="0"/>
        <v>2.906252357548671</v>
      </c>
      <c r="E52">
        <v>4.9097257270355299E-2</v>
      </c>
      <c r="G52">
        <v>50</v>
      </c>
      <c r="H52">
        <v>2.4299999999999999E-2</v>
      </c>
      <c r="I52">
        <f t="shared" si="1"/>
        <v>5.9048999999999994E-4</v>
      </c>
      <c r="K52">
        <v>-6.8900000000000003E-2</v>
      </c>
      <c r="L52">
        <f t="shared" si="2"/>
        <v>4.74721E-3</v>
      </c>
      <c r="S52" s="1">
        <v>0.15999999999999659</v>
      </c>
      <c r="T52" s="1">
        <f t="shared" si="4"/>
        <v>0.14999799999999652</v>
      </c>
      <c r="U52" s="1"/>
      <c r="Z52" s="1">
        <v>0.14999799999999652</v>
      </c>
      <c r="AA52" s="1">
        <f t="shared" si="8"/>
        <v>0.32999499999999671</v>
      </c>
      <c r="AB52" s="1"/>
      <c r="AG52" s="1">
        <v>0.14999799999999652</v>
      </c>
      <c r="AH52" s="1">
        <f t="shared" si="5"/>
        <v>0.15999300000000005</v>
      </c>
      <c r="AI52" s="3" t="str">
        <f t="shared" si="6"/>
        <v>+</v>
      </c>
      <c r="AJ52">
        <f t="shared" si="7"/>
        <v>1</v>
      </c>
      <c r="AM52" s="1">
        <v>0.14999799999999652</v>
      </c>
      <c r="AN52" s="1">
        <f t="shared" si="9"/>
        <v>0.32999499999999671</v>
      </c>
      <c r="AO52" s="3" t="str">
        <f t="shared" si="10"/>
        <v>+</v>
      </c>
      <c r="AP52">
        <f t="shared" si="11"/>
        <v>1</v>
      </c>
      <c r="AQ52" t="str">
        <f t="shared" si="12"/>
        <v/>
      </c>
    </row>
    <row r="53" spans="1:43">
      <c r="A53" s="10">
        <v>42565</v>
      </c>
      <c r="B53" s="2">
        <v>45.689999</v>
      </c>
      <c r="C53">
        <f t="shared" si="0"/>
        <v>2.7382650885594093</v>
      </c>
      <c r="E53" s="11">
        <v>7.3993880833233698E-5</v>
      </c>
      <c r="G53">
        <v>51</v>
      </c>
      <c r="H53">
        <v>3.44E-2</v>
      </c>
      <c r="I53">
        <f t="shared" si="1"/>
        <v>1.1833600000000001E-3</v>
      </c>
      <c r="K53">
        <v>-3.9300000000000002E-2</v>
      </c>
      <c r="L53">
        <f t="shared" si="2"/>
        <v>1.5444900000000001E-3</v>
      </c>
      <c r="S53" s="1">
        <v>-5.0002999999996689E-2</v>
      </c>
      <c r="T53" s="1">
        <f t="shared" si="4"/>
        <v>-0.21000299999999328</v>
      </c>
      <c r="U53" s="1"/>
      <c r="Z53" s="1">
        <v>-0.21000299999999328</v>
      </c>
      <c r="AA53" s="1">
        <f t="shared" si="8"/>
        <v>-0.3600009999999898</v>
      </c>
      <c r="AB53" s="1"/>
      <c r="AG53" s="1">
        <v>-0.21000299999999328</v>
      </c>
      <c r="AH53" s="1">
        <f t="shared" si="5"/>
        <v>-0.20000799999998975</v>
      </c>
      <c r="AI53" s="3" t="str">
        <f t="shared" si="6"/>
        <v>-</v>
      </c>
      <c r="AJ53">
        <f t="shared" si="7"/>
        <v>1</v>
      </c>
      <c r="AM53" s="1">
        <v>-0.21000299999999328</v>
      </c>
      <c r="AN53" s="1">
        <f t="shared" si="9"/>
        <v>-0.3600009999999898</v>
      </c>
      <c r="AO53" s="3" t="str">
        <f t="shared" si="10"/>
        <v>-</v>
      </c>
      <c r="AP53">
        <f t="shared" si="11"/>
        <v>1</v>
      </c>
      <c r="AQ53" t="str">
        <f t="shared" si="12"/>
        <v/>
      </c>
    </row>
    <row r="54" spans="1:43">
      <c r="A54" s="10">
        <v>42566</v>
      </c>
      <c r="B54" s="2">
        <v>45.630001</v>
      </c>
      <c r="C54">
        <f t="shared" si="0"/>
        <v>2.5432990192156009</v>
      </c>
      <c r="E54" s="11">
        <v>2.7236230356665199E-6</v>
      </c>
      <c r="G54">
        <v>52</v>
      </c>
      <c r="H54">
        <v>5.1999999999999998E-2</v>
      </c>
      <c r="I54">
        <f t="shared" si="1"/>
        <v>2.7039999999999998E-3</v>
      </c>
      <c r="K54">
        <v>-4.1000000000000003E-3</v>
      </c>
      <c r="L54">
        <f t="shared" si="2"/>
        <v>1.6810000000000003E-5</v>
      </c>
      <c r="S54" s="1">
        <v>-5.9998000000000218E-2</v>
      </c>
      <c r="T54" s="1">
        <f t="shared" si="4"/>
        <v>-9.9950000000035288E-3</v>
      </c>
      <c r="U54" s="1"/>
      <c r="Z54" s="1">
        <v>-9.9950000000035288E-3</v>
      </c>
      <c r="AA54" s="1">
        <f t="shared" si="8"/>
        <v>0.20000799999998975</v>
      </c>
      <c r="AB54" s="1"/>
      <c r="AG54" s="1"/>
      <c r="AH54" s="1"/>
      <c r="AI54" s="3"/>
      <c r="AM54" s="1">
        <v>-9.9950000000035288E-3</v>
      </c>
      <c r="AN54" s="1">
        <f t="shared" si="9"/>
        <v>0.20000799999998975</v>
      </c>
      <c r="AO54" s="3" t="str">
        <f t="shared" si="10"/>
        <v>+</v>
      </c>
      <c r="AP54">
        <f t="shared" si="11"/>
        <v>0</v>
      </c>
      <c r="AQ54" t="str">
        <f t="shared" si="12"/>
        <v/>
      </c>
    </row>
    <row r="55" spans="1:43">
      <c r="A55" s="10">
        <v>42569</v>
      </c>
      <c r="B55" s="2">
        <v>45.630001</v>
      </c>
      <c r="C55">
        <f t="shared" si="0"/>
        <v>2.5432990192156009</v>
      </c>
      <c r="E55">
        <v>3.3896997517531202E-3</v>
      </c>
      <c r="G55">
        <v>53</v>
      </c>
      <c r="H55">
        <v>7.9299999999999995E-2</v>
      </c>
      <c r="I55">
        <f t="shared" si="1"/>
        <v>6.288489999999999E-3</v>
      </c>
      <c r="K55">
        <v>-4.6100000000000002E-2</v>
      </c>
      <c r="L55">
        <f t="shared" si="2"/>
        <v>2.1252100000000002E-3</v>
      </c>
      <c r="S55" s="1">
        <v>0</v>
      </c>
      <c r="T55" s="1">
        <f t="shared" si="4"/>
        <v>5.9998000000000218E-2</v>
      </c>
      <c r="U55" s="1"/>
      <c r="Z55" s="1">
        <v>5.9998000000000218E-2</v>
      </c>
      <c r="AA55" s="1">
        <f t="shared" si="8"/>
        <v>6.9993000000003747E-2</v>
      </c>
      <c r="AB55" s="1"/>
      <c r="AG55" s="1">
        <v>5.9998000000000218E-2</v>
      </c>
      <c r="AH55" s="1">
        <f t="shared" si="5"/>
        <v>6.9993000000003747E-2</v>
      </c>
      <c r="AI55" s="3" t="str">
        <f t="shared" si="6"/>
        <v>+</v>
      </c>
      <c r="AJ55">
        <f t="shared" si="7"/>
        <v>0</v>
      </c>
      <c r="AM55" s="1">
        <v>5.9998000000000218E-2</v>
      </c>
      <c r="AN55" s="1">
        <f t="shared" si="9"/>
        <v>6.9993000000003747E-2</v>
      </c>
      <c r="AO55" s="3" t="str">
        <f t="shared" si="10"/>
        <v>+</v>
      </c>
      <c r="AP55">
        <f t="shared" si="11"/>
        <v>1</v>
      </c>
      <c r="AQ55" t="str">
        <f t="shared" si="12"/>
        <v/>
      </c>
    </row>
    <row r="56" spans="1:43">
      <c r="A56" s="10">
        <v>42570</v>
      </c>
      <c r="B56" s="2">
        <v>45.630001</v>
      </c>
      <c r="C56">
        <f t="shared" si="0"/>
        <v>2.5432990192156009</v>
      </c>
      <c r="E56">
        <v>3.2868295121542702E-3</v>
      </c>
      <c r="G56">
        <v>54</v>
      </c>
      <c r="H56">
        <v>-5.2400000000000002E-2</v>
      </c>
      <c r="I56">
        <f t="shared" si="1"/>
        <v>2.7457600000000003E-3</v>
      </c>
      <c r="K56">
        <v>4.0000000000000001E-3</v>
      </c>
      <c r="L56">
        <f t="shared" si="2"/>
        <v>1.5999999999999999E-5</v>
      </c>
      <c r="S56" s="1">
        <v>0</v>
      </c>
      <c r="T56" s="1">
        <f t="shared" si="4"/>
        <v>0</v>
      </c>
      <c r="U56" s="1"/>
      <c r="Z56" s="1">
        <v>0</v>
      </c>
      <c r="AA56" s="1">
        <f t="shared" si="8"/>
        <v>-5.9998000000000218E-2</v>
      </c>
      <c r="AB56" s="1"/>
      <c r="AG56" s="1">
        <v>0</v>
      </c>
      <c r="AH56" s="1">
        <f t="shared" si="5"/>
        <v>9.9950000000035288E-3</v>
      </c>
      <c r="AI56" s="3" t="str">
        <f t="shared" si="6"/>
        <v>+</v>
      </c>
      <c r="AJ56">
        <f t="shared" si="7"/>
        <v>1</v>
      </c>
      <c r="AM56" s="1">
        <v>0</v>
      </c>
      <c r="AN56" s="1">
        <f t="shared" si="9"/>
        <v>-5.9998000000000218E-2</v>
      </c>
      <c r="AO56" s="3" t="str">
        <f t="shared" si="10"/>
        <v>-</v>
      </c>
      <c r="AP56">
        <f t="shared" si="11"/>
        <v>0</v>
      </c>
      <c r="AQ56" t="str">
        <f t="shared" si="12"/>
        <v/>
      </c>
    </row>
    <row r="57" spans="1:43">
      <c r="A57" s="10">
        <v>42571</v>
      </c>
      <c r="B57" s="2">
        <v>45.509998000000003</v>
      </c>
      <c r="C57">
        <f t="shared" si="0"/>
        <v>2.1749447937313442</v>
      </c>
      <c r="E57">
        <v>4.0387317728817901E-3</v>
      </c>
      <c r="G57">
        <v>55</v>
      </c>
      <c r="H57">
        <v>6.9900000000000004E-2</v>
      </c>
      <c r="I57">
        <f t="shared" si="1"/>
        <v>4.8860100000000005E-3</v>
      </c>
      <c r="K57">
        <v>7.1999999999999995E-2</v>
      </c>
      <c r="L57">
        <f t="shared" si="2"/>
        <v>5.1839999999999994E-3</v>
      </c>
      <c r="S57" s="1">
        <v>-0.12000299999999697</v>
      </c>
      <c r="T57" s="1">
        <f t="shared" si="4"/>
        <v>-0.12000299999999697</v>
      </c>
      <c r="U57" s="1"/>
      <c r="Z57" s="1">
        <v>-0.12000299999999697</v>
      </c>
      <c r="AA57" s="1">
        <f t="shared" si="8"/>
        <v>-0.12000299999999697</v>
      </c>
      <c r="AB57" s="1"/>
      <c r="AG57" s="1">
        <v>-0.12000299999999697</v>
      </c>
      <c r="AH57" s="1">
        <f t="shared" si="5"/>
        <v>-0.11000799999999344</v>
      </c>
      <c r="AI57" s="3" t="str">
        <f t="shared" si="6"/>
        <v>-</v>
      </c>
      <c r="AJ57">
        <f t="shared" si="7"/>
        <v>1</v>
      </c>
      <c r="AM57" s="1">
        <v>-0.12000299999999697</v>
      </c>
      <c r="AN57" s="1">
        <f t="shared" si="9"/>
        <v>-0.12000299999999697</v>
      </c>
      <c r="AO57" s="3" t="str">
        <f t="shared" si="10"/>
        <v>-</v>
      </c>
      <c r="AP57">
        <f t="shared" si="11"/>
        <v>1</v>
      </c>
      <c r="AQ57" t="str">
        <f t="shared" si="12"/>
        <v/>
      </c>
    </row>
    <row r="58" spans="1:43">
      <c r="A58" s="10">
        <v>42572</v>
      </c>
      <c r="B58" s="2">
        <v>45.450001</v>
      </c>
      <c r="C58">
        <f t="shared" si="0"/>
        <v>2.0015809539273355</v>
      </c>
      <c r="E58" s="11">
        <v>8.3056088059665106E-6</v>
      </c>
      <c r="G58">
        <v>56</v>
      </c>
      <c r="H58">
        <v>-5.9999999999999995E-4</v>
      </c>
      <c r="I58">
        <f t="shared" si="1"/>
        <v>3.5999999999999994E-7</v>
      </c>
      <c r="K58">
        <v>-1.2999999999999999E-3</v>
      </c>
      <c r="L58">
        <f t="shared" si="2"/>
        <v>1.6899999999999999E-6</v>
      </c>
      <c r="S58" s="1">
        <v>-5.9997000000002743E-2</v>
      </c>
      <c r="T58" s="1">
        <f t="shared" si="4"/>
        <v>6.0005999999994231E-2</v>
      </c>
      <c r="U58" s="1"/>
      <c r="Z58" s="1">
        <v>6.0005999999994231E-2</v>
      </c>
      <c r="AA58" s="1">
        <f t="shared" si="8"/>
        <v>0.1800089999999912</v>
      </c>
      <c r="AB58" s="1"/>
      <c r="AG58" s="1">
        <v>6.0005999999994231E-2</v>
      </c>
      <c r="AH58" s="1">
        <f t="shared" si="5"/>
        <v>7.0000999999997759E-2</v>
      </c>
      <c r="AI58" s="3" t="str">
        <f t="shared" si="6"/>
        <v>+</v>
      </c>
      <c r="AJ58">
        <f t="shared" si="7"/>
        <v>0</v>
      </c>
      <c r="AM58" s="1">
        <v>6.0005999999994231E-2</v>
      </c>
      <c r="AN58" s="1">
        <f t="shared" si="9"/>
        <v>0.1800089999999912</v>
      </c>
      <c r="AO58" s="3" t="str">
        <f t="shared" si="10"/>
        <v>+</v>
      </c>
      <c r="AP58">
        <f t="shared" si="11"/>
        <v>0</v>
      </c>
      <c r="AQ58" t="str">
        <f t="shared" si="12"/>
        <v/>
      </c>
    </row>
    <row r="59" spans="1:43">
      <c r="A59" s="10">
        <v>42573</v>
      </c>
      <c r="B59" s="2">
        <v>45.830002</v>
      </c>
      <c r="C59">
        <f t="shared" si="0"/>
        <v>3.2212115701928159</v>
      </c>
      <c r="E59">
        <v>0.19097357396440101</v>
      </c>
      <c r="G59">
        <v>57</v>
      </c>
      <c r="H59">
        <v>3.4099999999999998E-2</v>
      </c>
      <c r="I59">
        <f t="shared" si="1"/>
        <v>1.1628099999999998E-3</v>
      </c>
      <c r="K59">
        <v>2.5899999999999999E-2</v>
      </c>
      <c r="L59">
        <f t="shared" si="2"/>
        <v>6.7080999999999998E-4</v>
      </c>
      <c r="S59" s="1">
        <v>0.38000100000000003</v>
      </c>
      <c r="T59" s="1">
        <f t="shared" si="4"/>
        <v>0.43999800000000278</v>
      </c>
      <c r="U59" s="1"/>
      <c r="Z59" s="1">
        <v>0.43999800000000278</v>
      </c>
      <c r="AA59" s="1">
        <f t="shared" si="8"/>
        <v>0.37999200000000855</v>
      </c>
      <c r="AB59" s="1"/>
      <c r="AG59" s="1">
        <v>0.43999800000000278</v>
      </c>
      <c r="AH59" s="1">
        <f t="shared" si="5"/>
        <v>0.4499930000000063</v>
      </c>
      <c r="AI59" s="3" t="str">
        <f t="shared" si="6"/>
        <v>+</v>
      </c>
      <c r="AJ59">
        <f t="shared" si="7"/>
        <v>1</v>
      </c>
      <c r="AM59" s="1">
        <v>0.43999800000000278</v>
      </c>
      <c r="AN59" s="1">
        <f t="shared" si="9"/>
        <v>0.37999200000000855</v>
      </c>
      <c r="AO59" s="3" t="str">
        <f t="shared" si="10"/>
        <v>+</v>
      </c>
      <c r="AP59">
        <f t="shared" si="11"/>
        <v>1</v>
      </c>
      <c r="AQ59" t="str">
        <f t="shared" si="12"/>
        <v/>
      </c>
    </row>
    <row r="60" spans="1:43">
      <c r="A60" s="10">
        <v>42576</v>
      </c>
      <c r="B60" s="2">
        <v>45.57</v>
      </c>
      <c r="C60">
        <f t="shared" si="0"/>
        <v>2.3555232612423724</v>
      </c>
      <c r="E60">
        <v>4.3563945534239298E-2</v>
      </c>
      <c r="G60">
        <v>58</v>
      </c>
      <c r="H60">
        <v>-4.3999999999999997E-2</v>
      </c>
      <c r="I60">
        <f t="shared" si="1"/>
        <v>1.9359999999999998E-3</v>
      </c>
      <c r="K60">
        <v>-1.38E-2</v>
      </c>
      <c r="L60">
        <f t="shared" si="2"/>
        <v>1.9044E-4</v>
      </c>
      <c r="S60" s="1">
        <v>-0.26000200000000007</v>
      </c>
      <c r="T60" s="1">
        <f t="shared" si="4"/>
        <v>-0.6400030000000001</v>
      </c>
      <c r="U60" s="1"/>
      <c r="Z60" s="1">
        <v>-0.6400030000000001</v>
      </c>
      <c r="AA60" s="1">
        <f t="shared" si="8"/>
        <v>-1.0800010000000029</v>
      </c>
      <c r="AB60" s="1"/>
      <c r="AG60" s="1">
        <v>-0.6400030000000001</v>
      </c>
      <c r="AH60" s="1">
        <f t="shared" si="5"/>
        <v>-0.63000799999999657</v>
      </c>
      <c r="AI60" s="3" t="str">
        <f t="shared" si="6"/>
        <v>-</v>
      </c>
      <c r="AJ60">
        <f t="shared" si="7"/>
        <v>0</v>
      </c>
      <c r="AM60" s="1">
        <v>-0.6400030000000001</v>
      </c>
      <c r="AN60" s="1">
        <f t="shared" si="9"/>
        <v>-1.0800010000000029</v>
      </c>
      <c r="AO60" s="3" t="str">
        <f t="shared" si="10"/>
        <v>-</v>
      </c>
      <c r="AP60">
        <f t="shared" si="11"/>
        <v>1</v>
      </c>
      <c r="AQ60" t="str">
        <f t="shared" si="12"/>
        <v/>
      </c>
    </row>
    <row r="61" spans="1:43">
      <c r="A61" s="10">
        <v>42577</v>
      </c>
      <c r="B61" s="2">
        <v>44.880001</v>
      </c>
      <c r="C61">
        <f t="shared" si="0"/>
        <v>0.71364041384782506</v>
      </c>
      <c r="E61">
        <v>0.40475290437855099</v>
      </c>
      <c r="G61">
        <v>59</v>
      </c>
      <c r="H61">
        <v>-4.6899999999999997E-2</v>
      </c>
      <c r="I61">
        <f t="shared" si="1"/>
        <v>2.1996099999999998E-3</v>
      </c>
      <c r="K61">
        <v>3.0099999999999998E-2</v>
      </c>
      <c r="L61">
        <f t="shared" si="2"/>
        <v>9.0600999999999984E-4</v>
      </c>
      <c r="S61" s="1">
        <v>-0.68999900000000025</v>
      </c>
      <c r="T61" s="1">
        <f t="shared" si="4"/>
        <v>-0.42999700000000018</v>
      </c>
      <c r="U61" s="1"/>
      <c r="Z61" s="1">
        <v>-0.42999700000000018</v>
      </c>
      <c r="AA61" s="1">
        <f t="shared" si="8"/>
        <v>0.21000599999999991</v>
      </c>
      <c r="AB61" s="1"/>
      <c r="AG61" s="1">
        <v>-0.42999700000000018</v>
      </c>
      <c r="AH61" s="1">
        <f t="shared" si="5"/>
        <v>-0.42000199999999666</v>
      </c>
      <c r="AI61" s="3" t="str">
        <f t="shared" si="6"/>
        <v>-</v>
      </c>
      <c r="AJ61">
        <f t="shared" si="7"/>
        <v>0</v>
      </c>
      <c r="AM61" s="1">
        <v>-0.42999700000000018</v>
      </c>
      <c r="AN61" s="1">
        <f t="shared" si="9"/>
        <v>0.21000599999999991</v>
      </c>
      <c r="AO61" s="3" t="str">
        <f t="shared" si="10"/>
        <v>+</v>
      </c>
      <c r="AP61">
        <f t="shared" si="11"/>
        <v>1</v>
      </c>
      <c r="AQ61" t="str">
        <f t="shared" si="12"/>
        <v/>
      </c>
    </row>
    <row r="62" spans="1:43">
      <c r="A62" s="10">
        <v>42578</v>
      </c>
      <c r="B62" s="2">
        <v>43.400002000000001</v>
      </c>
      <c r="C62">
        <f t="shared" si="0"/>
        <v>0.40351282880122069</v>
      </c>
      <c r="E62">
        <v>2.0113880889995999</v>
      </c>
      <c r="G62">
        <v>60</v>
      </c>
      <c r="H62">
        <v>-4.1500000000000002E-2</v>
      </c>
      <c r="I62">
        <f t="shared" si="1"/>
        <v>1.7222500000000003E-3</v>
      </c>
      <c r="K62">
        <v>-1.3100000000000001E-2</v>
      </c>
      <c r="L62">
        <f t="shared" si="2"/>
        <v>1.7161000000000002E-4</v>
      </c>
      <c r="S62" s="1">
        <v>-1.4799989999999994</v>
      </c>
      <c r="T62" s="1">
        <f t="shared" si="4"/>
        <v>-0.78999999999999915</v>
      </c>
      <c r="U62" s="1"/>
      <c r="Z62" s="1">
        <v>-0.78999999999999915</v>
      </c>
      <c r="AA62" s="1">
        <f t="shared" si="8"/>
        <v>-0.36000299999999896</v>
      </c>
      <c r="AB62" s="1"/>
      <c r="AG62" s="1">
        <v>-0.78999999999999915</v>
      </c>
      <c r="AH62" s="1">
        <f t="shared" si="5"/>
        <v>-0.78000499999999562</v>
      </c>
      <c r="AI62" s="3" t="str">
        <f t="shared" si="6"/>
        <v>-</v>
      </c>
      <c r="AJ62">
        <f t="shared" si="7"/>
        <v>1</v>
      </c>
      <c r="AM62" s="1">
        <v>-0.78999999999999915</v>
      </c>
      <c r="AN62" s="1">
        <f t="shared" si="9"/>
        <v>-0.36000299999999896</v>
      </c>
      <c r="AO62" s="3" t="str">
        <f t="shared" si="10"/>
        <v>-</v>
      </c>
      <c r="AP62">
        <f t="shared" si="11"/>
        <v>1</v>
      </c>
      <c r="AQ62" t="str">
        <f t="shared" si="12"/>
        <v/>
      </c>
    </row>
    <row r="63" spans="1:43">
      <c r="A63" s="10">
        <v>42579</v>
      </c>
      <c r="B63" s="2">
        <v>43.650002000000001</v>
      </c>
      <c r="C63">
        <f t="shared" si="0"/>
        <v>0.14839953059047958</v>
      </c>
      <c r="E63">
        <v>0.108707517087423</v>
      </c>
      <c r="G63">
        <v>61</v>
      </c>
      <c r="H63">
        <v>2.2100000000000002E-2</v>
      </c>
      <c r="I63">
        <f t="shared" si="1"/>
        <v>4.884100000000001E-4</v>
      </c>
      <c r="K63">
        <v>-1.5699999999999999E-2</v>
      </c>
      <c r="L63">
        <f t="shared" si="2"/>
        <v>2.4648999999999998E-4</v>
      </c>
      <c r="S63" s="1">
        <v>0.25</v>
      </c>
      <c r="T63" s="1">
        <f t="shared" si="4"/>
        <v>1.7299989999999994</v>
      </c>
      <c r="U63" s="1"/>
      <c r="Z63" s="1">
        <v>1.7299989999999994</v>
      </c>
      <c r="AA63" s="1">
        <f t="shared" si="8"/>
        <v>2.5199989999999985</v>
      </c>
      <c r="AB63" s="1"/>
      <c r="AG63" s="1">
        <v>1.7299989999999994</v>
      </c>
      <c r="AH63" s="1">
        <f t="shared" si="5"/>
        <v>1.7399940000000029</v>
      </c>
      <c r="AI63" s="3" t="str">
        <f t="shared" si="6"/>
        <v>+</v>
      </c>
      <c r="AJ63">
        <f t="shared" si="7"/>
        <v>1</v>
      </c>
      <c r="AM63" s="1">
        <v>1.7299989999999994</v>
      </c>
      <c r="AN63" s="1">
        <f t="shared" si="9"/>
        <v>2.5199989999999985</v>
      </c>
      <c r="AO63" s="3" t="str">
        <f t="shared" si="10"/>
        <v>+</v>
      </c>
      <c r="AP63">
        <f t="shared" si="11"/>
        <v>1</v>
      </c>
      <c r="AQ63" t="str">
        <f t="shared" si="12"/>
        <v/>
      </c>
    </row>
    <row r="64" spans="1:43">
      <c r="A64" s="10">
        <v>42580</v>
      </c>
      <c r="B64" s="2">
        <v>43.630001</v>
      </c>
      <c r="C64">
        <f t="shared" si="0"/>
        <v>0.16420940490153219</v>
      </c>
      <c r="E64">
        <v>3.0640539325573102E-3</v>
      </c>
      <c r="G64">
        <v>62</v>
      </c>
      <c r="H64">
        <v>-2.7900000000000001E-2</v>
      </c>
      <c r="I64">
        <f t="shared" si="1"/>
        <v>7.784100000000001E-4</v>
      </c>
      <c r="K64">
        <v>0.1061</v>
      </c>
      <c r="L64">
        <f t="shared" si="2"/>
        <v>1.125721E-2</v>
      </c>
      <c r="S64" s="1">
        <v>-2.0001000000000602E-2</v>
      </c>
      <c r="T64" s="1">
        <f t="shared" si="4"/>
        <v>-0.2700010000000006</v>
      </c>
      <c r="U64" s="1"/>
      <c r="Z64" s="1">
        <v>-0.2700010000000006</v>
      </c>
      <c r="AA64" s="1">
        <f t="shared" si="8"/>
        <v>-2</v>
      </c>
      <c r="AB64" s="1"/>
      <c r="AG64" s="1">
        <v>-0.2700010000000006</v>
      </c>
      <c r="AH64" s="1">
        <f t="shared" si="5"/>
        <v>-0.26000599999999707</v>
      </c>
      <c r="AI64" s="3" t="str">
        <f t="shared" si="6"/>
        <v>-</v>
      </c>
      <c r="AJ64">
        <f t="shared" si="7"/>
        <v>0</v>
      </c>
      <c r="AM64" s="1">
        <v>-0.2700010000000006</v>
      </c>
      <c r="AN64" s="1">
        <f t="shared" si="9"/>
        <v>-2</v>
      </c>
      <c r="AO64" s="3" t="str">
        <f t="shared" si="10"/>
        <v>-</v>
      </c>
      <c r="AP64">
        <f t="shared" si="11"/>
        <v>1</v>
      </c>
      <c r="AQ64" t="str">
        <f t="shared" si="12"/>
        <v/>
      </c>
    </row>
    <row r="65" spans="1:43">
      <c r="A65" s="10">
        <v>42583</v>
      </c>
      <c r="B65" s="2">
        <v>43.450001</v>
      </c>
      <c r="C65">
        <f t="shared" si="0"/>
        <v>0.34249133961326572</v>
      </c>
      <c r="E65">
        <v>1.11299923869277E-2</v>
      </c>
      <c r="G65">
        <v>63</v>
      </c>
      <c r="H65">
        <v>1.6799999999999999E-2</v>
      </c>
      <c r="I65">
        <f t="shared" si="1"/>
        <v>2.8223999999999995E-4</v>
      </c>
      <c r="K65">
        <v>-6.83E-2</v>
      </c>
      <c r="L65">
        <f t="shared" si="2"/>
        <v>4.6648899999999997E-3</v>
      </c>
      <c r="S65" s="1">
        <v>-0.17999999999999972</v>
      </c>
      <c r="T65" s="1">
        <f t="shared" si="4"/>
        <v>-0.15999899999999911</v>
      </c>
      <c r="U65" s="1"/>
      <c r="Z65" s="1">
        <v>-0.15999899999999911</v>
      </c>
      <c r="AA65" s="1">
        <f t="shared" si="8"/>
        <v>0.11000200000000149</v>
      </c>
      <c r="AB65" s="1"/>
      <c r="AG65" s="1">
        <v>-0.15999899999999911</v>
      </c>
      <c r="AH65" s="1">
        <f t="shared" si="5"/>
        <v>-0.15000399999999559</v>
      </c>
      <c r="AI65" s="3" t="str">
        <f t="shared" si="6"/>
        <v>-</v>
      </c>
      <c r="AJ65">
        <f t="shared" si="7"/>
        <v>1</v>
      </c>
      <c r="AM65" s="1">
        <v>-0.15999899999999911</v>
      </c>
      <c r="AN65" s="1">
        <f t="shared" si="9"/>
        <v>0.11000200000000149</v>
      </c>
      <c r="AO65" s="3" t="str">
        <f t="shared" si="10"/>
        <v>+</v>
      </c>
      <c r="AP65">
        <f t="shared" si="11"/>
        <v>0</v>
      </c>
      <c r="AQ65" t="str">
        <f t="shared" si="12"/>
        <v/>
      </c>
    </row>
    <row r="66" spans="1:43">
      <c r="A66" s="10">
        <v>42584</v>
      </c>
      <c r="B66" s="2">
        <v>43.529998999999997</v>
      </c>
      <c r="C66">
        <f t="shared" ref="C66:C129" si="13">(B66-AVERAGE($B$2:$B$504))^2</f>
        <v>0.25525694510021796</v>
      </c>
      <c r="E66">
        <v>2.42416732873761E-2</v>
      </c>
      <c r="G66">
        <v>64</v>
      </c>
      <c r="H66">
        <v>2.3E-2</v>
      </c>
      <c r="I66">
        <f t="shared" si="1"/>
        <v>5.2899999999999996E-4</v>
      </c>
      <c r="K66">
        <v>3.7499999999999999E-2</v>
      </c>
      <c r="L66">
        <f t="shared" si="2"/>
        <v>1.4062499999999999E-3</v>
      </c>
      <c r="S66" s="1">
        <v>7.9997999999996239E-2</v>
      </c>
      <c r="T66" s="1">
        <f t="shared" si="4"/>
        <v>0.25999799999999595</v>
      </c>
      <c r="U66" s="1"/>
      <c r="Z66" s="1">
        <v>0.25999799999999595</v>
      </c>
      <c r="AA66" s="1">
        <f t="shared" si="8"/>
        <v>0.41999699999999507</v>
      </c>
      <c r="AB66" s="1"/>
      <c r="AG66" s="1">
        <v>0.25999799999999595</v>
      </c>
      <c r="AH66" s="1">
        <f t="shared" si="5"/>
        <v>0.26999299999999948</v>
      </c>
      <c r="AI66" s="3" t="str">
        <f t="shared" si="6"/>
        <v>+</v>
      </c>
      <c r="AJ66">
        <f t="shared" si="7"/>
        <v>0</v>
      </c>
      <c r="AM66" s="1">
        <v>0.25999799999999595</v>
      </c>
      <c r="AN66" s="1">
        <f t="shared" si="9"/>
        <v>0.41999699999999507</v>
      </c>
      <c r="AO66" s="3" t="str">
        <f t="shared" si="10"/>
        <v>+</v>
      </c>
      <c r="AP66">
        <f t="shared" si="11"/>
        <v>1</v>
      </c>
      <c r="AQ66" t="str">
        <f t="shared" si="12"/>
        <v/>
      </c>
    </row>
    <row r="67" spans="1:43">
      <c r="A67" s="10">
        <v>42585</v>
      </c>
      <c r="B67" s="2">
        <v>43.639999000000003</v>
      </c>
      <c r="C67">
        <f t="shared" si="13"/>
        <v>0.15620643388748581</v>
      </c>
      <c r="E67">
        <v>3.3696374353242901E-2</v>
      </c>
      <c r="G67">
        <v>65</v>
      </c>
      <c r="H67">
        <v>2.92E-2</v>
      </c>
      <c r="I67">
        <f t="shared" si="1"/>
        <v>8.5264E-4</v>
      </c>
      <c r="K67">
        <v>1.9E-2</v>
      </c>
      <c r="L67">
        <f t="shared" si="2"/>
        <v>3.6099999999999999E-4</v>
      </c>
      <c r="S67" s="1">
        <v>0.11000000000000654</v>
      </c>
      <c r="T67" s="1">
        <f t="shared" si="4"/>
        <v>3.0002000000010298E-2</v>
      </c>
      <c r="U67" s="1"/>
      <c r="Z67" s="1">
        <v>3.0002000000010298E-2</v>
      </c>
      <c r="AA67" s="1">
        <f t="shared" si="8"/>
        <v>-0.22999599999998566</v>
      </c>
      <c r="AB67" s="1"/>
      <c r="AG67" s="1">
        <v>3.0002000000010298E-2</v>
      </c>
      <c r="AH67" s="1">
        <f t="shared" si="5"/>
        <v>3.9997000000013827E-2</v>
      </c>
      <c r="AI67" s="3" t="str">
        <f t="shared" si="6"/>
        <v>+</v>
      </c>
      <c r="AJ67">
        <f t="shared" si="7"/>
        <v>1</v>
      </c>
      <c r="AM67" s="1">
        <v>3.0002000000010298E-2</v>
      </c>
      <c r="AN67" s="1">
        <f t="shared" si="9"/>
        <v>-0.22999599999998566</v>
      </c>
      <c r="AO67" s="3" t="str">
        <f t="shared" si="10"/>
        <v>-</v>
      </c>
      <c r="AP67">
        <f t="shared" si="11"/>
        <v>0</v>
      </c>
      <c r="AQ67" t="str">
        <f t="shared" si="12"/>
        <v/>
      </c>
    </row>
    <row r="68" spans="1:43">
      <c r="A68" s="10">
        <v>42586</v>
      </c>
      <c r="B68" s="2">
        <v>43.509998000000003</v>
      </c>
      <c r="C68">
        <f t="shared" si="13"/>
        <v>0.27586717941726346</v>
      </c>
      <c r="E68">
        <v>3.4720873700965701E-3</v>
      </c>
      <c r="G68">
        <v>66</v>
      </c>
      <c r="H68">
        <v>-2.9499999999999998E-2</v>
      </c>
      <c r="I68">
        <f t="shared" ref="I68:I102" si="14">H68^2</f>
        <v>8.7024999999999993E-4</v>
      </c>
      <c r="S68" s="1">
        <v>-0.13000100000000003</v>
      </c>
      <c r="T68" s="1">
        <f t="shared" si="4"/>
        <v>-0.24000100000000657</v>
      </c>
      <c r="U68" s="1"/>
      <c r="Z68" s="1">
        <v>-0.24000100000000657</v>
      </c>
      <c r="AA68" s="1">
        <f t="shared" si="8"/>
        <v>-0.27000300000001687</v>
      </c>
      <c r="AB68" s="1"/>
      <c r="AG68" s="1">
        <v>-0.24000100000000657</v>
      </c>
      <c r="AH68" s="1">
        <f t="shared" si="5"/>
        <v>-0.23000600000000304</v>
      </c>
      <c r="AI68" s="3" t="str">
        <f t="shared" si="6"/>
        <v>-</v>
      </c>
      <c r="AJ68">
        <f t="shared" si="7"/>
        <v>1</v>
      </c>
      <c r="AM68" s="1">
        <v>-0.24000100000000657</v>
      </c>
      <c r="AN68" s="1">
        <f t="shared" si="9"/>
        <v>-0.27000300000001687</v>
      </c>
      <c r="AO68" s="3" t="str">
        <f t="shared" si="10"/>
        <v>-</v>
      </c>
      <c r="AP68">
        <f t="shared" si="11"/>
        <v>1</v>
      </c>
      <c r="AQ68" t="str">
        <f t="shared" si="12"/>
        <v/>
      </c>
    </row>
    <row r="69" spans="1:43">
      <c r="A69" s="10">
        <v>42587</v>
      </c>
      <c r="B69" s="2">
        <v>43.48</v>
      </c>
      <c r="C69">
        <f t="shared" si="13"/>
        <v>0.30827879428417343</v>
      </c>
      <c r="E69">
        <v>1.737441993779E-3</v>
      </c>
      <c r="G69">
        <v>67</v>
      </c>
      <c r="H69">
        <v>3.2500000000000001E-2</v>
      </c>
      <c r="I69">
        <f t="shared" si="14"/>
        <v>1.0562500000000001E-3</v>
      </c>
      <c r="K69" t="s">
        <v>1271</v>
      </c>
      <c r="L69">
        <f>259*SUM(L3:L67)</f>
        <v>47.654401969999988</v>
      </c>
      <c r="S69" s="1">
        <v>-2.9998000000006186E-2</v>
      </c>
      <c r="T69" s="1">
        <f t="shared" ref="T69:T132" si="15">S69-S68</f>
        <v>0.10000299999999385</v>
      </c>
      <c r="U69" s="1"/>
      <c r="Z69" s="1">
        <v>0.10000299999999385</v>
      </c>
      <c r="AA69" s="1">
        <f t="shared" ref="AA69:AA132" si="16">Z69-Z68</f>
        <v>0.34000400000000042</v>
      </c>
      <c r="AB69" s="1"/>
      <c r="AG69" s="1">
        <v>0.10000299999999385</v>
      </c>
      <c r="AH69" s="1">
        <f t="shared" ref="AH69:AH132" si="17">AG69-$AI$2</f>
        <v>0.10999799999999738</v>
      </c>
      <c r="AI69" s="3" t="str">
        <f t="shared" ref="AI69:AI132" si="18">IF(AH69&gt;0,"+","-")</f>
        <v>+</v>
      </c>
      <c r="AJ69">
        <f t="shared" ref="AJ69:AJ132" si="19">IF(AI69=AI70,0,1)</f>
        <v>1</v>
      </c>
      <c r="AM69" s="1">
        <v>0.10000299999999385</v>
      </c>
      <c r="AN69" s="1">
        <f t="shared" si="9"/>
        <v>0.34000400000000042</v>
      </c>
      <c r="AO69" s="3" t="str">
        <f t="shared" si="10"/>
        <v>+</v>
      </c>
      <c r="AP69">
        <f t="shared" si="11"/>
        <v>1</v>
      </c>
      <c r="AQ69" t="str">
        <f t="shared" si="12"/>
        <v/>
      </c>
    </row>
    <row r="70" spans="1:43">
      <c r="A70" s="10">
        <v>42590</v>
      </c>
      <c r="B70" s="2">
        <v>43.439999</v>
      </c>
      <c r="C70">
        <f t="shared" si="13"/>
        <v>0.35429827245608114</v>
      </c>
      <c r="E70">
        <v>9.6102159000572803E-4</v>
      </c>
      <c r="G70">
        <v>68</v>
      </c>
      <c r="H70">
        <v>-2.1399999999999999E-2</v>
      </c>
      <c r="I70">
        <f t="shared" si="14"/>
        <v>4.5795999999999993E-4</v>
      </c>
      <c r="L70">
        <f>259*261/(259-65)*SUM(L3:L67)</f>
        <v>64.112365536958734</v>
      </c>
      <c r="S70" s="1">
        <v>-4.0000999999996623E-2</v>
      </c>
      <c r="T70" s="1">
        <f t="shared" si="15"/>
        <v>-1.0002999999990436E-2</v>
      </c>
      <c r="U70" s="1"/>
      <c r="Z70" s="1">
        <v>-1.0002999999990436E-2</v>
      </c>
      <c r="AA70" s="1">
        <f t="shared" si="16"/>
        <v>-0.11000599999998428</v>
      </c>
      <c r="AB70" s="1"/>
      <c r="AG70" s="1">
        <v>-1.0002999999990436E-2</v>
      </c>
      <c r="AH70" s="1">
        <f t="shared" si="17"/>
        <v>-7.999999986907369E-6</v>
      </c>
      <c r="AI70" s="3" t="str">
        <f t="shared" si="18"/>
        <v>-</v>
      </c>
      <c r="AJ70">
        <f t="shared" si="19"/>
        <v>1</v>
      </c>
      <c r="AM70" s="1">
        <v>-1.0002999999990436E-2</v>
      </c>
      <c r="AN70" s="1">
        <f t="shared" ref="AN70:AN133" si="20">AM70-AM69</f>
        <v>-0.11000599999998428</v>
      </c>
      <c r="AO70" s="3" t="str">
        <f t="shared" ref="AO70:AO133" si="21">IF(AN70&gt;0,"+","-")</f>
        <v>-</v>
      </c>
      <c r="AP70">
        <f t="shared" ref="AP70:AP133" si="22">IF(AO70=AO71,0,1)</f>
        <v>1</v>
      </c>
      <c r="AQ70" t="str">
        <f t="shared" ref="AQ70:AQ133" si="23">IF(AN70=0,"qwerty","")</f>
        <v/>
      </c>
    </row>
    <row r="71" spans="1:43">
      <c r="A71" s="10">
        <v>42591</v>
      </c>
      <c r="B71" s="2">
        <v>43.470001000000003</v>
      </c>
      <c r="C71">
        <f t="shared" si="13"/>
        <v>0.31948223575640289</v>
      </c>
      <c r="E71">
        <v>1.00922769420286E-2</v>
      </c>
      <c r="G71">
        <v>69</v>
      </c>
      <c r="H71">
        <v>1.4E-2</v>
      </c>
      <c r="I71">
        <f t="shared" si="14"/>
        <v>1.9600000000000002E-4</v>
      </c>
      <c r="S71" s="1">
        <v>3.0002000000003193E-2</v>
      </c>
      <c r="T71" s="1">
        <f t="shared" si="15"/>
        <v>7.0002999999999815E-2</v>
      </c>
      <c r="U71" s="1"/>
      <c r="Z71" s="1">
        <v>7.0002999999999815E-2</v>
      </c>
      <c r="AA71" s="1">
        <f t="shared" si="16"/>
        <v>8.0005999999990252E-2</v>
      </c>
      <c r="AB71" s="1"/>
      <c r="AG71" s="1">
        <v>7.0002999999999815E-2</v>
      </c>
      <c r="AH71" s="1">
        <f t="shared" si="17"/>
        <v>7.9998000000003344E-2</v>
      </c>
      <c r="AI71" s="3" t="str">
        <f t="shared" si="18"/>
        <v>+</v>
      </c>
      <c r="AJ71">
        <f t="shared" si="19"/>
        <v>0</v>
      </c>
      <c r="AM71" s="1">
        <v>7.0002999999999815E-2</v>
      </c>
      <c r="AN71" s="1">
        <f t="shared" si="20"/>
        <v>8.0005999999990252E-2</v>
      </c>
      <c r="AO71" s="3" t="str">
        <f t="shared" si="21"/>
        <v>+</v>
      </c>
      <c r="AP71">
        <f t="shared" si="22"/>
        <v>0</v>
      </c>
      <c r="AQ71" t="str">
        <f t="shared" si="23"/>
        <v/>
      </c>
    </row>
    <row r="72" spans="1:43">
      <c r="A72" s="10">
        <v>42592</v>
      </c>
      <c r="B72" s="2">
        <v>43.610000999999997</v>
      </c>
      <c r="C72">
        <f t="shared" si="13"/>
        <v>0.18081850875839417</v>
      </c>
      <c r="E72">
        <v>4.3693236772343498E-2</v>
      </c>
      <c r="G72">
        <v>70</v>
      </c>
      <c r="H72">
        <v>4.0599999999999997E-2</v>
      </c>
      <c r="I72">
        <f t="shared" si="14"/>
        <v>1.6483599999999998E-3</v>
      </c>
      <c r="S72" s="1">
        <v>0.13999999999999346</v>
      </c>
      <c r="T72" s="1">
        <f t="shared" si="15"/>
        <v>0.10999799999999027</v>
      </c>
      <c r="U72" s="1"/>
      <c r="Z72" s="1">
        <v>0.10999799999999027</v>
      </c>
      <c r="AA72" s="1">
        <f t="shared" si="16"/>
        <v>3.9994999999990455E-2</v>
      </c>
      <c r="AB72" s="1"/>
      <c r="AG72" s="1">
        <v>0.10999799999999027</v>
      </c>
      <c r="AH72" s="1">
        <f t="shared" si="17"/>
        <v>0.1199929999999938</v>
      </c>
      <c r="AI72" s="3" t="str">
        <f t="shared" si="18"/>
        <v>+</v>
      </c>
      <c r="AJ72">
        <f t="shared" si="19"/>
        <v>0</v>
      </c>
      <c r="AM72" s="1">
        <v>0.10999799999999027</v>
      </c>
      <c r="AN72" s="1">
        <f t="shared" si="20"/>
        <v>3.9994999999990455E-2</v>
      </c>
      <c r="AO72" s="3" t="str">
        <f t="shared" si="21"/>
        <v>+</v>
      </c>
      <c r="AP72">
        <f t="shared" si="22"/>
        <v>1</v>
      </c>
      <c r="AQ72" t="str">
        <f t="shared" si="23"/>
        <v/>
      </c>
    </row>
    <row r="73" spans="1:43">
      <c r="A73" s="10">
        <v>42593</v>
      </c>
      <c r="B73" s="2">
        <v>43.75</v>
      </c>
      <c r="C73">
        <f t="shared" si="13"/>
        <v>8.1355352216569171E-2</v>
      </c>
      <c r="E73">
        <v>4.2524344593343498E-2</v>
      </c>
      <c r="G73">
        <v>71</v>
      </c>
      <c r="H73">
        <v>8.9999999999999993E-3</v>
      </c>
      <c r="I73">
        <f t="shared" si="14"/>
        <v>8.099999999999999E-5</v>
      </c>
      <c r="S73" s="1">
        <v>0.13999900000000309</v>
      </c>
      <c r="T73" s="1">
        <f t="shared" si="15"/>
        <v>-9.9999999036981535E-7</v>
      </c>
      <c r="U73" s="1"/>
      <c r="Z73" s="1">
        <v>-9.9999999036981535E-7</v>
      </c>
      <c r="AA73" s="1">
        <f t="shared" si="16"/>
        <v>-0.10999899999998064</v>
      </c>
      <c r="AB73" s="1"/>
      <c r="AG73" s="1">
        <v>-9.9999999036981535E-7</v>
      </c>
      <c r="AH73" s="1">
        <f t="shared" si="17"/>
        <v>9.994000000013159E-3</v>
      </c>
      <c r="AI73" s="3" t="str">
        <f t="shared" si="18"/>
        <v>+</v>
      </c>
      <c r="AJ73">
        <f t="shared" si="19"/>
        <v>0</v>
      </c>
      <c r="AM73" s="1">
        <v>-9.9999999036981535E-7</v>
      </c>
      <c r="AN73" s="1">
        <f t="shared" si="20"/>
        <v>-0.10999899999998064</v>
      </c>
      <c r="AO73" s="3" t="str">
        <f t="shared" si="21"/>
        <v>-</v>
      </c>
      <c r="AP73">
        <f t="shared" si="22"/>
        <v>1</v>
      </c>
      <c r="AQ73" t="str">
        <f t="shared" si="23"/>
        <v/>
      </c>
    </row>
    <row r="74" spans="1:43">
      <c r="A74" s="10">
        <v>42594</v>
      </c>
      <c r="B74" s="2">
        <v>44.029998999999997</v>
      </c>
      <c r="C74">
        <f t="shared" si="13"/>
        <v>2.7348678731622825E-5</v>
      </c>
      <c r="E74">
        <v>0.117948471038105</v>
      </c>
      <c r="G74">
        <v>72</v>
      </c>
      <c r="H74">
        <v>-3.3E-3</v>
      </c>
      <c r="I74">
        <f t="shared" si="14"/>
        <v>1.0889999999999999E-5</v>
      </c>
      <c r="S74" s="1">
        <v>0.27999899999999656</v>
      </c>
      <c r="T74" s="1">
        <f t="shared" si="15"/>
        <v>0.13999999999999346</v>
      </c>
      <c r="U74" s="1"/>
      <c r="Z74" s="1">
        <v>0.13999999999999346</v>
      </c>
      <c r="AA74" s="1">
        <f t="shared" si="16"/>
        <v>0.14000099999998383</v>
      </c>
      <c r="AB74" s="1"/>
      <c r="AG74" s="1">
        <v>0.13999999999999346</v>
      </c>
      <c r="AH74" s="1">
        <f t="shared" si="17"/>
        <v>0.14999499999999699</v>
      </c>
      <c r="AI74" s="3" t="str">
        <f t="shared" si="18"/>
        <v>+</v>
      </c>
      <c r="AJ74">
        <f t="shared" si="19"/>
        <v>1</v>
      </c>
      <c r="AM74" s="1">
        <v>0.13999999999999346</v>
      </c>
      <c r="AN74" s="1">
        <f t="shared" si="20"/>
        <v>0.14000099999998383</v>
      </c>
      <c r="AO74" s="3" t="str">
        <f t="shared" si="21"/>
        <v>+</v>
      </c>
      <c r="AP74">
        <f t="shared" si="22"/>
        <v>1</v>
      </c>
      <c r="AQ74" t="str">
        <f t="shared" si="23"/>
        <v/>
      </c>
    </row>
    <row r="75" spans="1:43">
      <c r="A75" s="10">
        <v>42597</v>
      </c>
      <c r="B75" s="2">
        <v>44.240001999999997</v>
      </c>
      <c r="C75">
        <f t="shared" si="13"/>
        <v>4.1932146813128984E-2</v>
      </c>
      <c r="E75">
        <v>7.2313567837668999E-2</v>
      </c>
      <c r="G75">
        <v>73</v>
      </c>
      <c r="H75">
        <v>-2.3099999999999999E-2</v>
      </c>
      <c r="I75">
        <f t="shared" si="14"/>
        <v>5.336099999999999E-4</v>
      </c>
      <c r="S75" s="1">
        <v>0.21000300000000038</v>
      </c>
      <c r="T75" s="1">
        <f t="shared" si="15"/>
        <v>-6.9995999999996172E-2</v>
      </c>
      <c r="U75" s="1"/>
      <c r="Z75" s="1">
        <v>-6.9995999999996172E-2</v>
      </c>
      <c r="AA75" s="1">
        <f t="shared" si="16"/>
        <v>-0.20999599999998964</v>
      </c>
      <c r="AB75" s="1"/>
      <c r="AG75" s="1">
        <v>-6.9995999999996172E-2</v>
      </c>
      <c r="AH75" s="1">
        <f t="shared" si="17"/>
        <v>-6.0000999999992644E-2</v>
      </c>
      <c r="AI75" s="3" t="str">
        <f t="shared" si="18"/>
        <v>-</v>
      </c>
      <c r="AJ75">
        <f t="shared" si="19"/>
        <v>0</v>
      </c>
      <c r="AM75" s="1">
        <v>-6.9995999999996172E-2</v>
      </c>
      <c r="AN75" s="1">
        <f t="shared" si="20"/>
        <v>-0.20999599999998964</v>
      </c>
      <c r="AO75" s="3" t="str">
        <f t="shared" si="21"/>
        <v>-</v>
      </c>
      <c r="AP75">
        <f t="shared" si="22"/>
        <v>0</v>
      </c>
      <c r="AQ75" t="str">
        <f t="shared" si="23"/>
        <v/>
      </c>
    </row>
    <row r="76" spans="1:43">
      <c r="A76" s="10">
        <v>42598</v>
      </c>
      <c r="B76" s="2">
        <v>43.830002</v>
      </c>
      <c r="C76">
        <f t="shared" si="13"/>
        <v>4.2117955878746074E-2</v>
      </c>
      <c r="E76">
        <v>0.12579009527926199</v>
      </c>
      <c r="G76">
        <v>74</v>
      </c>
      <c r="H76">
        <v>1.54E-2</v>
      </c>
      <c r="I76">
        <f t="shared" si="14"/>
        <v>2.3716000000000001E-4</v>
      </c>
      <c r="S76" s="1">
        <v>-0.40999999999999659</v>
      </c>
      <c r="T76" s="1">
        <f t="shared" si="15"/>
        <v>-0.62000299999999697</v>
      </c>
      <c r="U76" s="1"/>
      <c r="Z76" s="1">
        <v>-0.62000299999999697</v>
      </c>
      <c r="AA76" s="1">
        <f t="shared" si="16"/>
        <v>-0.5500070000000008</v>
      </c>
      <c r="AB76" s="1"/>
      <c r="AG76" s="1">
        <v>-0.62000299999999697</v>
      </c>
      <c r="AH76" s="1">
        <f t="shared" si="17"/>
        <v>-0.61000799999999344</v>
      </c>
      <c r="AI76" s="3" t="str">
        <f t="shared" si="18"/>
        <v>-</v>
      </c>
      <c r="AJ76">
        <f t="shared" si="19"/>
        <v>1</v>
      </c>
      <c r="AM76" s="1">
        <v>-0.62000299999999697</v>
      </c>
      <c r="AN76" s="1">
        <f t="shared" si="20"/>
        <v>-0.5500070000000008</v>
      </c>
      <c r="AO76" s="3" t="str">
        <f t="shared" si="21"/>
        <v>-</v>
      </c>
      <c r="AP76">
        <f t="shared" si="22"/>
        <v>1</v>
      </c>
      <c r="AQ76" t="str">
        <f t="shared" si="23"/>
        <v/>
      </c>
    </row>
    <row r="77" spans="1:43">
      <c r="A77" s="10">
        <v>42599</v>
      </c>
      <c r="B77" s="2">
        <v>44.060001</v>
      </c>
      <c r="C77">
        <f t="shared" si="13"/>
        <v>6.1367197905691409E-4</v>
      </c>
      <c r="E77">
        <v>8.3929897411568796E-2</v>
      </c>
      <c r="G77">
        <v>75</v>
      </c>
      <c r="H77">
        <v>-2.6599999999999999E-2</v>
      </c>
      <c r="I77">
        <f t="shared" si="14"/>
        <v>7.0755999999999998E-4</v>
      </c>
      <c r="S77" s="1">
        <v>0.2299989999999994</v>
      </c>
      <c r="T77" s="1">
        <f t="shared" si="15"/>
        <v>0.63999899999999599</v>
      </c>
      <c r="U77" s="1"/>
      <c r="Z77" s="1">
        <v>0.63999899999999599</v>
      </c>
      <c r="AA77" s="1">
        <f t="shared" si="16"/>
        <v>1.260001999999993</v>
      </c>
      <c r="AB77" s="1"/>
      <c r="AG77" s="1">
        <v>0.63999899999999599</v>
      </c>
      <c r="AH77" s="1">
        <f t="shared" si="17"/>
        <v>0.64999399999999952</v>
      </c>
      <c r="AI77" s="3" t="str">
        <f t="shared" si="18"/>
        <v>+</v>
      </c>
      <c r="AJ77">
        <f t="shared" si="19"/>
        <v>1</v>
      </c>
      <c r="AM77" s="1">
        <v>0.63999899999999599</v>
      </c>
      <c r="AN77" s="1">
        <f t="shared" si="20"/>
        <v>1.260001999999993</v>
      </c>
      <c r="AO77" s="3" t="str">
        <f t="shared" si="21"/>
        <v>+</v>
      </c>
      <c r="AP77">
        <f t="shared" si="22"/>
        <v>1</v>
      </c>
      <c r="AQ77" t="str">
        <f t="shared" si="23"/>
        <v/>
      </c>
    </row>
    <row r="78" spans="1:43">
      <c r="A78" s="10">
        <v>42600</v>
      </c>
      <c r="B78" s="2">
        <v>44.099997999999999</v>
      </c>
      <c r="C78">
        <f t="shared" si="13"/>
        <v>4.1950756399167406E-3</v>
      </c>
      <c r="E78">
        <v>9.1894268554329507E-3</v>
      </c>
      <c r="G78">
        <v>76</v>
      </c>
      <c r="H78">
        <v>-1.5299999999999999E-2</v>
      </c>
      <c r="I78">
        <f t="shared" si="14"/>
        <v>2.3408999999999998E-4</v>
      </c>
      <c r="S78" s="1">
        <v>3.9996999999999616E-2</v>
      </c>
      <c r="T78" s="1">
        <f t="shared" si="15"/>
        <v>-0.19000199999999978</v>
      </c>
      <c r="U78" s="1"/>
      <c r="Z78" s="1">
        <v>-0.19000199999999978</v>
      </c>
      <c r="AA78" s="1">
        <f t="shared" si="16"/>
        <v>-0.83000099999999577</v>
      </c>
      <c r="AB78" s="1"/>
      <c r="AG78" s="1">
        <v>-0.19000199999999978</v>
      </c>
      <c r="AH78" s="1">
        <f t="shared" si="17"/>
        <v>-0.18000699999999625</v>
      </c>
      <c r="AI78" s="3" t="str">
        <f t="shared" si="18"/>
        <v>-</v>
      </c>
      <c r="AJ78">
        <f t="shared" si="19"/>
        <v>0</v>
      </c>
      <c r="AM78" s="1">
        <v>-0.19000199999999978</v>
      </c>
      <c r="AN78" s="1">
        <f t="shared" si="20"/>
        <v>-0.83000099999999577</v>
      </c>
      <c r="AO78" s="3" t="str">
        <f t="shared" si="21"/>
        <v>-</v>
      </c>
      <c r="AP78">
        <f t="shared" si="22"/>
        <v>0</v>
      </c>
      <c r="AQ78" t="str">
        <f t="shared" si="23"/>
        <v/>
      </c>
    </row>
    <row r="79" spans="1:43">
      <c r="A79" s="10">
        <v>42601</v>
      </c>
      <c r="B79" s="2">
        <v>43.919998</v>
      </c>
      <c r="C79">
        <f t="shared" si="13"/>
        <v>1.327809035165075E-2</v>
      </c>
      <c r="E79">
        <v>1.5751728895451199E-2</v>
      </c>
      <c r="G79">
        <v>77</v>
      </c>
      <c r="H79">
        <v>2.69E-2</v>
      </c>
      <c r="I79">
        <f t="shared" si="14"/>
        <v>7.2360999999999997E-4</v>
      </c>
      <c r="S79" s="1">
        <v>-0.17999999999999972</v>
      </c>
      <c r="T79" s="1">
        <f t="shared" si="15"/>
        <v>-0.21999699999999933</v>
      </c>
      <c r="U79" s="1"/>
      <c r="Z79" s="1">
        <v>-0.21999699999999933</v>
      </c>
      <c r="AA79" s="1">
        <f t="shared" si="16"/>
        <v>-2.999499999999955E-2</v>
      </c>
      <c r="AB79" s="1"/>
      <c r="AG79" s="1">
        <v>-0.21999699999999933</v>
      </c>
      <c r="AH79" s="1">
        <f t="shared" si="17"/>
        <v>-0.2100019999999958</v>
      </c>
      <c r="AI79" s="3" t="str">
        <f t="shared" si="18"/>
        <v>-</v>
      </c>
      <c r="AJ79">
        <f t="shared" si="19"/>
        <v>1</v>
      </c>
      <c r="AM79" s="1">
        <v>-0.21999699999999933</v>
      </c>
      <c r="AN79" s="1">
        <f t="shared" si="20"/>
        <v>-2.999499999999955E-2</v>
      </c>
      <c r="AO79" s="3" t="str">
        <f t="shared" si="21"/>
        <v>-</v>
      </c>
      <c r="AP79">
        <f t="shared" si="22"/>
        <v>1</v>
      </c>
      <c r="AQ79" t="str">
        <f t="shared" si="23"/>
        <v/>
      </c>
    </row>
    <row r="80" spans="1:43">
      <c r="A80" s="10">
        <v>42604</v>
      </c>
      <c r="B80" s="2">
        <v>43.740001999999997</v>
      </c>
      <c r="C80">
        <f t="shared" si="13"/>
        <v>8.7158743234614949E-2</v>
      </c>
      <c r="E80">
        <v>1.53880366331245E-2</v>
      </c>
      <c r="G80">
        <v>78</v>
      </c>
      <c r="H80">
        <v>1.1299999999999999E-2</v>
      </c>
      <c r="I80">
        <f t="shared" si="14"/>
        <v>1.2768999999999999E-4</v>
      </c>
      <c r="S80" s="1">
        <v>-0.17999600000000271</v>
      </c>
      <c r="T80" s="1">
        <f t="shared" si="15"/>
        <v>3.9999999970063982E-6</v>
      </c>
      <c r="U80" s="1"/>
      <c r="Z80" s="1">
        <v>3.9999999970063982E-6</v>
      </c>
      <c r="AA80" s="1">
        <f t="shared" si="16"/>
        <v>0.22000099999999634</v>
      </c>
      <c r="AB80" s="1"/>
      <c r="AG80" s="1">
        <v>3.9999999970063982E-6</v>
      </c>
      <c r="AH80" s="1">
        <f t="shared" si="17"/>
        <v>9.9990000000005352E-3</v>
      </c>
      <c r="AI80" s="3" t="str">
        <f t="shared" si="18"/>
        <v>+</v>
      </c>
      <c r="AJ80">
        <f t="shared" si="19"/>
        <v>0</v>
      </c>
      <c r="AM80" s="1">
        <v>3.9999999970063982E-6</v>
      </c>
      <c r="AN80" s="1">
        <f t="shared" si="20"/>
        <v>0.22000099999999634</v>
      </c>
      <c r="AO80" s="3" t="str">
        <f t="shared" si="21"/>
        <v>+</v>
      </c>
      <c r="AP80">
        <f t="shared" si="22"/>
        <v>0</v>
      </c>
      <c r="AQ80" t="str">
        <f t="shared" si="23"/>
        <v/>
      </c>
    </row>
    <row r="81" spans="1:43">
      <c r="A81" s="10">
        <v>42605</v>
      </c>
      <c r="B81" s="2">
        <v>43.849997999999999</v>
      </c>
      <c r="C81">
        <f t="shared" si="13"/>
        <v>3.4310373850658514E-2</v>
      </c>
      <c r="E81">
        <v>2.80154789455591E-2</v>
      </c>
      <c r="G81">
        <v>79</v>
      </c>
      <c r="H81">
        <v>-3.7100000000000001E-2</v>
      </c>
      <c r="I81">
        <f t="shared" si="14"/>
        <v>1.37641E-3</v>
      </c>
      <c r="S81" s="1">
        <v>0.10999600000000243</v>
      </c>
      <c r="T81" s="1">
        <f t="shared" si="15"/>
        <v>0.28999200000000513</v>
      </c>
      <c r="U81" s="1"/>
      <c r="Z81" s="1">
        <v>0.28999200000000513</v>
      </c>
      <c r="AA81" s="1">
        <f t="shared" si="16"/>
        <v>0.28998800000000813</v>
      </c>
      <c r="AB81" s="1"/>
      <c r="AG81" s="1">
        <v>0.28999200000000513</v>
      </c>
      <c r="AH81" s="1">
        <f t="shared" si="17"/>
        <v>0.29998700000000866</v>
      </c>
      <c r="AI81" s="3" t="str">
        <f t="shared" si="18"/>
        <v>+</v>
      </c>
      <c r="AJ81">
        <f t="shared" si="19"/>
        <v>1</v>
      </c>
      <c r="AM81" s="1">
        <v>0.28999200000000513</v>
      </c>
      <c r="AN81" s="1">
        <f t="shared" si="20"/>
        <v>0.28998800000000813</v>
      </c>
      <c r="AO81" s="3" t="str">
        <f t="shared" si="21"/>
        <v>+</v>
      </c>
      <c r="AP81">
        <f t="shared" si="22"/>
        <v>1</v>
      </c>
      <c r="AQ81" t="str">
        <f t="shared" si="23"/>
        <v/>
      </c>
    </row>
    <row r="82" spans="1:43">
      <c r="A82" s="10">
        <v>42606</v>
      </c>
      <c r="B82" s="2">
        <v>43.849997999999999</v>
      </c>
      <c r="C82">
        <f t="shared" si="13"/>
        <v>3.4310373850658514E-2</v>
      </c>
      <c r="E82">
        <v>3.0359653784355302E-3</v>
      </c>
      <c r="G82">
        <v>80</v>
      </c>
      <c r="H82">
        <v>1.01E-2</v>
      </c>
      <c r="I82">
        <f t="shared" si="14"/>
        <v>1.0200999999999999E-4</v>
      </c>
      <c r="S82" s="1">
        <v>0</v>
      </c>
      <c r="T82" s="1">
        <f t="shared" si="15"/>
        <v>-0.10999600000000243</v>
      </c>
      <c r="U82" s="1"/>
      <c r="Z82" s="1">
        <v>-0.10999600000000243</v>
      </c>
      <c r="AA82" s="1">
        <f t="shared" si="16"/>
        <v>-0.39998800000000756</v>
      </c>
      <c r="AB82" s="1"/>
      <c r="AG82" s="1">
        <v>-0.10999600000000243</v>
      </c>
      <c r="AH82" s="1">
        <f t="shared" si="17"/>
        <v>-0.1000009999999989</v>
      </c>
      <c r="AI82" s="3" t="str">
        <f t="shared" si="18"/>
        <v>-</v>
      </c>
      <c r="AJ82">
        <f t="shared" si="19"/>
        <v>0</v>
      </c>
      <c r="AM82" s="1">
        <v>-0.10999600000000243</v>
      </c>
      <c r="AN82" s="1">
        <f t="shared" si="20"/>
        <v>-0.39998800000000756</v>
      </c>
      <c r="AO82" s="3" t="str">
        <f t="shared" si="21"/>
        <v>-</v>
      </c>
      <c r="AP82">
        <f t="shared" si="22"/>
        <v>0</v>
      </c>
      <c r="AQ82" t="str">
        <f t="shared" si="23"/>
        <v/>
      </c>
    </row>
    <row r="83" spans="1:43">
      <c r="A83" s="10">
        <v>42607</v>
      </c>
      <c r="B83" s="2">
        <v>43.669998</v>
      </c>
      <c r="C83">
        <f t="shared" si="13"/>
        <v>0.13339338856239238</v>
      </c>
      <c r="E83">
        <v>1.5813273081325799E-2</v>
      </c>
      <c r="G83">
        <v>81</v>
      </c>
      <c r="H83">
        <v>-1.2500000000000001E-2</v>
      </c>
      <c r="I83">
        <f t="shared" si="14"/>
        <v>1.5625000000000003E-4</v>
      </c>
      <c r="S83" s="1">
        <v>-0.17999999999999972</v>
      </c>
      <c r="T83" s="1">
        <f t="shared" si="15"/>
        <v>-0.17999999999999972</v>
      </c>
      <c r="U83" s="1"/>
      <c r="Z83" s="1">
        <v>-0.17999999999999972</v>
      </c>
      <c r="AA83" s="1">
        <f t="shared" si="16"/>
        <v>-7.0003999999997291E-2</v>
      </c>
      <c r="AB83" s="1"/>
      <c r="AG83" s="1">
        <v>-0.17999999999999972</v>
      </c>
      <c r="AH83" s="1">
        <f t="shared" si="17"/>
        <v>-0.17000499999999619</v>
      </c>
      <c r="AI83" s="3" t="str">
        <f t="shared" si="18"/>
        <v>-</v>
      </c>
      <c r="AJ83">
        <f t="shared" si="19"/>
        <v>0</v>
      </c>
      <c r="AM83" s="1">
        <v>-0.17999999999999972</v>
      </c>
      <c r="AN83" s="1">
        <f t="shared" si="20"/>
        <v>-7.0003999999997291E-2</v>
      </c>
      <c r="AO83" s="3" t="str">
        <f t="shared" si="21"/>
        <v>-</v>
      </c>
      <c r="AP83">
        <f t="shared" si="22"/>
        <v>1</v>
      </c>
      <c r="AQ83" t="str">
        <f t="shared" si="23"/>
        <v/>
      </c>
    </row>
    <row r="84" spans="1:43">
      <c r="A84" s="10">
        <v>42608</v>
      </c>
      <c r="B84" s="2">
        <v>43.32</v>
      </c>
      <c r="C84">
        <f t="shared" si="13"/>
        <v>0.51155194513904412</v>
      </c>
      <c r="E84">
        <v>8.6607985044817898E-2</v>
      </c>
      <c r="G84">
        <v>82</v>
      </c>
      <c r="H84">
        <v>4.0399999999999998E-2</v>
      </c>
      <c r="I84">
        <f t="shared" si="14"/>
        <v>1.6321599999999999E-3</v>
      </c>
      <c r="S84" s="1">
        <v>-0.34999799999999937</v>
      </c>
      <c r="T84" s="1">
        <f t="shared" si="15"/>
        <v>-0.16999799999999965</v>
      </c>
      <c r="U84" s="1"/>
      <c r="Z84" s="1">
        <v>-0.16999799999999965</v>
      </c>
      <c r="AA84" s="1">
        <f t="shared" si="16"/>
        <v>1.0002000000000066E-2</v>
      </c>
      <c r="AB84" s="1"/>
      <c r="AG84" s="1">
        <v>-0.16999799999999965</v>
      </c>
      <c r="AH84" s="1">
        <f t="shared" si="17"/>
        <v>-0.16000299999999612</v>
      </c>
      <c r="AI84" s="3" t="str">
        <f t="shared" si="18"/>
        <v>-</v>
      </c>
      <c r="AJ84">
        <f t="shared" si="19"/>
        <v>1</v>
      </c>
      <c r="AM84" s="1">
        <v>-0.16999799999999965</v>
      </c>
      <c r="AN84" s="1">
        <f t="shared" si="20"/>
        <v>1.0002000000000066E-2</v>
      </c>
      <c r="AO84" s="3" t="str">
        <f t="shared" si="21"/>
        <v>+</v>
      </c>
      <c r="AP84">
        <f t="shared" si="22"/>
        <v>0</v>
      </c>
      <c r="AQ84" t="str">
        <f t="shared" si="23"/>
        <v/>
      </c>
    </row>
    <row r="85" spans="1:43">
      <c r="A85" s="10">
        <v>42611</v>
      </c>
      <c r="B85" s="2">
        <v>43.540000999999997</v>
      </c>
      <c r="C85">
        <f t="shared" si="13"/>
        <v>0.24525037225740248</v>
      </c>
      <c r="E85">
        <v>7.8015783254095195E-2</v>
      </c>
      <c r="G85">
        <v>83</v>
      </c>
      <c r="H85">
        <v>-4.4999999999999998E-2</v>
      </c>
      <c r="I85">
        <f t="shared" si="14"/>
        <v>2.0249999999999999E-3</v>
      </c>
      <c r="S85" s="1">
        <v>0.22000099999999634</v>
      </c>
      <c r="T85" s="1">
        <f t="shared" si="15"/>
        <v>0.5699989999999957</v>
      </c>
      <c r="U85" s="1"/>
      <c r="Z85" s="1">
        <v>0.5699989999999957</v>
      </c>
      <c r="AA85" s="1">
        <f t="shared" si="16"/>
        <v>0.73999699999999535</v>
      </c>
      <c r="AB85" s="1"/>
      <c r="AG85" s="1">
        <v>0.5699989999999957</v>
      </c>
      <c r="AH85" s="1">
        <f t="shared" si="17"/>
        <v>0.57999399999999923</v>
      </c>
      <c r="AI85" s="3" t="str">
        <f t="shared" si="18"/>
        <v>+</v>
      </c>
      <c r="AJ85">
        <f t="shared" si="19"/>
        <v>1</v>
      </c>
      <c r="AM85" s="1">
        <v>0.5699989999999957</v>
      </c>
      <c r="AN85" s="1">
        <f t="shared" si="20"/>
        <v>0.73999699999999535</v>
      </c>
      <c r="AO85" s="3" t="str">
        <f t="shared" si="21"/>
        <v>+</v>
      </c>
      <c r="AP85">
        <f t="shared" si="22"/>
        <v>1</v>
      </c>
      <c r="AQ85" t="str">
        <f t="shared" si="23"/>
        <v/>
      </c>
    </row>
    <row r="86" spans="1:43">
      <c r="A86" s="10">
        <v>42612</v>
      </c>
      <c r="B86" s="2">
        <v>43.240001999999997</v>
      </c>
      <c r="C86">
        <f t="shared" si="13"/>
        <v>0.63238533965610089</v>
      </c>
      <c r="E86">
        <v>5.9730107463631797E-2</v>
      </c>
      <c r="G86">
        <v>84</v>
      </c>
      <c r="H86">
        <v>6.1600000000000002E-2</v>
      </c>
      <c r="I86">
        <f t="shared" si="14"/>
        <v>3.7945600000000002E-3</v>
      </c>
      <c r="S86" s="1">
        <v>-0.29999899999999968</v>
      </c>
      <c r="T86" s="1">
        <f t="shared" si="15"/>
        <v>-0.51999999999999602</v>
      </c>
      <c r="U86" s="1"/>
      <c r="Z86" s="1">
        <v>-0.51999999999999602</v>
      </c>
      <c r="AA86" s="1">
        <f t="shared" si="16"/>
        <v>-1.0899989999999917</v>
      </c>
      <c r="AB86" s="1"/>
      <c r="AG86" s="1">
        <v>-0.51999999999999602</v>
      </c>
      <c r="AH86" s="1">
        <f t="shared" si="17"/>
        <v>-0.51000499999999249</v>
      </c>
      <c r="AI86" s="3" t="str">
        <f t="shared" si="18"/>
        <v>-</v>
      </c>
      <c r="AJ86">
        <f t="shared" si="19"/>
        <v>1</v>
      </c>
      <c r="AM86" s="1">
        <v>-0.51999999999999602</v>
      </c>
      <c r="AN86" s="1">
        <f t="shared" si="20"/>
        <v>-1.0899989999999917</v>
      </c>
      <c r="AO86" s="3" t="str">
        <f t="shared" si="21"/>
        <v>-</v>
      </c>
      <c r="AP86">
        <f t="shared" si="22"/>
        <v>1</v>
      </c>
      <c r="AQ86" t="str">
        <f t="shared" si="23"/>
        <v/>
      </c>
    </row>
    <row r="87" spans="1:43">
      <c r="A87" s="10">
        <v>42613</v>
      </c>
      <c r="B87" s="2">
        <v>43.43</v>
      </c>
      <c r="C87">
        <f t="shared" si="13"/>
        <v>0.36630165392631858</v>
      </c>
      <c r="E87">
        <v>6.1786799581629498E-2</v>
      </c>
      <c r="G87">
        <v>85</v>
      </c>
      <c r="H87">
        <v>-2.1499999999999998E-2</v>
      </c>
      <c r="I87">
        <f t="shared" si="14"/>
        <v>4.6224999999999993E-4</v>
      </c>
      <c r="S87" s="1">
        <v>0.18999800000000278</v>
      </c>
      <c r="T87" s="1">
        <f t="shared" si="15"/>
        <v>0.48999700000000246</v>
      </c>
      <c r="U87" s="1"/>
      <c r="Z87" s="1">
        <v>0.48999700000000246</v>
      </c>
      <c r="AA87" s="1">
        <f t="shared" si="16"/>
        <v>1.0099969999999985</v>
      </c>
      <c r="AB87" s="1"/>
      <c r="AG87" s="1">
        <v>0.48999700000000246</v>
      </c>
      <c r="AH87" s="1">
        <f t="shared" si="17"/>
        <v>0.49999200000000599</v>
      </c>
      <c r="AI87" s="3" t="str">
        <f t="shared" si="18"/>
        <v>+</v>
      </c>
      <c r="AJ87">
        <f t="shared" si="19"/>
        <v>1</v>
      </c>
      <c r="AM87" s="1">
        <v>0.48999700000000246</v>
      </c>
      <c r="AN87" s="1">
        <f t="shared" si="20"/>
        <v>1.0099969999999985</v>
      </c>
      <c r="AO87" s="3" t="str">
        <f t="shared" si="21"/>
        <v>+</v>
      </c>
      <c r="AP87">
        <f t="shared" si="22"/>
        <v>1</v>
      </c>
      <c r="AQ87" t="str">
        <f t="shared" si="23"/>
        <v/>
      </c>
    </row>
    <row r="88" spans="1:43">
      <c r="A88" s="10">
        <v>42614</v>
      </c>
      <c r="B88" s="2">
        <v>43.349997999999999</v>
      </c>
      <c r="C88">
        <f t="shared" si="13"/>
        <v>0.46954097027214203</v>
      </c>
      <c r="E88">
        <v>6.1250424248103898E-4</v>
      </c>
      <c r="G88">
        <v>86</v>
      </c>
      <c r="H88">
        <v>-5.0799999999999998E-2</v>
      </c>
      <c r="I88">
        <f t="shared" si="14"/>
        <v>2.5806399999999999E-3</v>
      </c>
      <c r="S88" s="1">
        <v>-8.0002000000000351E-2</v>
      </c>
      <c r="T88" s="1">
        <f t="shared" si="15"/>
        <v>-0.27000000000000313</v>
      </c>
      <c r="U88" s="1"/>
      <c r="Z88" s="1">
        <v>-0.27000000000000313</v>
      </c>
      <c r="AA88" s="1">
        <f t="shared" si="16"/>
        <v>-0.75999700000000558</v>
      </c>
      <c r="AB88" s="1"/>
      <c r="AG88" s="1">
        <v>-0.27000000000000313</v>
      </c>
      <c r="AH88" s="1">
        <f t="shared" si="17"/>
        <v>-0.2600049999999996</v>
      </c>
      <c r="AI88" s="3" t="str">
        <f t="shared" si="18"/>
        <v>-</v>
      </c>
      <c r="AJ88">
        <f t="shared" si="19"/>
        <v>1</v>
      </c>
      <c r="AM88" s="1">
        <v>-0.27000000000000313</v>
      </c>
      <c r="AN88" s="1">
        <f t="shared" si="20"/>
        <v>-0.75999700000000558</v>
      </c>
      <c r="AO88" s="3" t="str">
        <f t="shared" si="21"/>
        <v>-</v>
      </c>
      <c r="AP88">
        <f t="shared" si="22"/>
        <v>1</v>
      </c>
      <c r="AQ88" t="str">
        <f t="shared" si="23"/>
        <v/>
      </c>
    </row>
    <row r="89" spans="1:43">
      <c r="A89" s="10">
        <v>42615</v>
      </c>
      <c r="B89" s="2">
        <v>43.66</v>
      </c>
      <c r="C89">
        <f t="shared" si="13"/>
        <v>0.14079649957243864</v>
      </c>
      <c r="E89">
        <v>0.13353418009301801</v>
      </c>
      <c r="G89">
        <v>87</v>
      </c>
      <c r="H89">
        <v>-5.2699999999999997E-2</v>
      </c>
      <c r="I89">
        <f t="shared" si="14"/>
        <v>2.7772899999999995E-3</v>
      </c>
      <c r="S89" s="1">
        <v>0.31000199999999722</v>
      </c>
      <c r="T89" s="1">
        <f t="shared" si="15"/>
        <v>0.39000399999999757</v>
      </c>
      <c r="U89" s="1"/>
      <c r="Z89" s="1">
        <v>0.39000399999999757</v>
      </c>
      <c r="AA89" s="1">
        <f t="shared" si="16"/>
        <v>0.6600040000000007</v>
      </c>
      <c r="AB89" s="1"/>
      <c r="AG89" s="1">
        <v>0.39000399999999757</v>
      </c>
      <c r="AH89" s="1">
        <f t="shared" si="17"/>
        <v>0.3999990000000011</v>
      </c>
      <c r="AI89" s="3" t="str">
        <f t="shared" si="18"/>
        <v>+</v>
      </c>
      <c r="AJ89">
        <f t="shared" si="19"/>
        <v>1</v>
      </c>
      <c r="AM89" s="1">
        <v>0.39000399999999757</v>
      </c>
      <c r="AN89" s="1">
        <f t="shared" si="20"/>
        <v>0.6600040000000007</v>
      </c>
      <c r="AO89" s="3" t="str">
        <f t="shared" si="21"/>
        <v>+</v>
      </c>
      <c r="AP89">
        <f t="shared" si="22"/>
        <v>1</v>
      </c>
      <c r="AQ89" t="str">
        <f t="shared" si="23"/>
        <v/>
      </c>
    </row>
    <row r="90" spans="1:43">
      <c r="A90" s="10">
        <v>42619</v>
      </c>
      <c r="B90" s="2">
        <v>43.790000999999997</v>
      </c>
      <c r="C90">
        <f t="shared" si="13"/>
        <v>6.0136574046659355E-2</v>
      </c>
      <c r="E90">
        <v>3.2621191408908699E-2</v>
      </c>
      <c r="G90">
        <v>88</v>
      </c>
      <c r="H90">
        <v>-1.41E-2</v>
      </c>
      <c r="I90">
        <f t="shared" si="14"/>
        <v>1.9881E-4</v>
      </c>
      <c r="S90" s="1">
        <v>0.13000100000000003</v>
      </c>
      <c r="T90" s="1">
        <f t="shared" si="15"/>
        <v>-0.18000099999999719</v>
      </c>
      <c r="U90" s="1"/>
      <c r="Z90" s="1">
        <v>-0.18000099999999719</v>
      </c>
      <c r="AA90" s="1">
        <f t="shared" si="16"/>
        <v>-0.57000499999999477</v>
      </c>
      <c r="AB90" s="1"/>
      <c r="AG90" s="1">
        <v>-0.18000099999999719</v>
      </c>
      <c r="AH90" s="1">
        <f t="shared" si="17"/>
        <v>-0.17000599999999366</v>
      </c>
      <c r="AI90" s="3" t="str">
        <f t="shared" si="18"/>
        <v>-</v>
      </c>
      <c r="AJ90">
        <f t="shared" si="19"/>
        <v>0</v>
      </c>
      <c r="AM90" s="1">
        <v>-0.18000099999999719</v>
      </c>
      <c r="AN90" s="1">
        <f t="shared" si="20"/>
        <v>-0.57000499999999477</v>
      </c>
      <c r="AO90" s="3" t="str">
        <f t="shared" si="21"/>
        <v>-</v>
      </c>
      <c r="AP90">
        <f t="shared" si="22"/>
        <v>0</v>
      </c>
      <c r="AQ90" t="str">
        <f t="shared" si="23"/>
        <v/>
      </c>
    </row>
    <row r="91" spans="1:43">
      <c r="A91" s="10">
        <v>42620</v>
      </c>
      <c r="B91" s="2">
        <v>43.639999000000003</v>
      </c>
      <c r="C91">
        <f t="shared" si="13"/>
        <v>0.15620643388748581</v>
      </c>
      <c r="E91">
        <v>1.0371611163827E-2</v>
      </c>
      <c r="G91">
        <v>89</v>
      </c>
      <c r="H91">
        <v>3.2800000000000003E-2</v>
      </c>
      <c r="I91">
        <f t="shared" si="14"/>
        <v>1.0758400000000002E-3</v>
      </c>
      <c r="S91" s="1">
        <v>-0.15000199999999353</v>
      </c>
      <c r="T91" s="1">
        <f t="shared" si="15"/>
        <v>-0.28000299999999356</v>
      </c>
      <c r="U91" s="1"/>
      <c r="Z91" s="1">
        <v>-0.28000299999999356</v>
      </c>
      <c r="AA91" s="1">
        <f t="shared" si="16"/>
        <v>-0.10000199999999637</v>
      </c>
      <c r="AB91" s="1"/>
      <c r="AG91" s="1">
        <v>-0.28000299999999356</v>
      </c>
      <c r="AH91" s="1">
        <f t="shared" si="17"/>
        <v>-0.27000799999999003</v>
      </c>
      <c r="AI91" s="3" t="str">
        <f t="shared" si="18"/>
        <v>-</v>
      </c>
      <c r="AJ91">
        <f t="shared" si="19"/>
        <v>1</v>
      </c>
      <c r="AM91" s="1">
        <v>-0.28000299999999356</v>
      </c>
      <c r="AN91" s="1">
        <f t="shared" si="20"/>
        <v>-0.10000199999999637</v>
      </c>
      <c r="AO91" s="3" t="str">
        <f t="shared" si="21"/>
        <v>-</v>
      </c>
      <c r="AP91">
        <f t="shared" si="22"/>
        <v>1</v>
      </c>
      <c r="AQ91" t="str">
        <f t="shared" si="23"/>
        <v/>
      </c>
    </row>
    <row r="92" spans="1:43">
      <c r="A92" s="10">
        <v>42621</v>
      </c>
      <c r="B92" s="2">
        <v>43.630001</v>
      </c>
      <c r="C92">
        <f t="shared" si="13"/>
        <v>0.16420940490153219</v>
      </c>
      <c r="E92">
        <v>1.5456213980424101E-3</v>
      </c>
      <c r="G92">
        <v>90</v>
      </c>
      <c r="H92">
        <v>4.9599999999999998E-2</v>
      </c>
      <c r="I92">
        <f t="shared" si="14"/>
        <v>2.4601599999999999E-3</v>
      </c>
      <c r="S92" s="1">
        <v>-9.99800000000306E-3</v>
      </c>
      <c r="T92" s="1">
        <f t="shared" si="15"/>
        <v>0.14000399999999047</v>
      </c>
      <c r="U92" s="1"/>
      <c r="Z92" s="1">
        <v>0.14000399999999047</v>
      </c>
      <c r="AA92" s="1">
        <f t="shared" si="16"/>
        <v>0.42000699999998403</v>
      </c>
      <c r="AB92" s="1"/>
      <c r="AG92" s="1">
        <v>0.14000399999999047</v>
      </c>
      <c r="AH92" s="1">
        <f t="shared" si="17"/>
        <v>0.149998999999994</v>
      </c>
      <c r="AI92" s="3" t="str">
        <f t="shared" si="18"/>
        <v>+</v>
      </c>
      <c r="AJ92">
        <f t="shared" si="19"/>
        <v>1</v>
      </c>
      <c r="AM92" s="1">
        <v>0.14000399999999047</v>
      </c>
      <c r="AN92" s="1">
        <f t="shared" si="20"/>
        <v>0.42000699999998403</v>
      </c>
      <c r="AO92" s="3" t="str">
        <f t="shared" si="21"/>
        <v>+</v>
      </c>
      <c r="AP92">
        <f t="shared" si="22"/>
        <v>1</v>
      </c>
      <c r="AQ92" t="str">
        <f t="shared" si="23"/>
        <v/>
      </c>
    </row>
    <row r="93" spans="1:43">
      <c r="A93" s="10">
        <v>42622</v>
      </c>
      <c r="B93" s="2">
        <v>42.27</v>
      </c>
      <c r="C93">
        <f t="shared" si="13"/>
        <v>3.1160319976241477</v>
      </c>
      <c r="E93">
        <v>1.7196065240838401</v>
      </c>
      <c r="G93">
        <v>91</v>
      </c>
      <c r="H93">
        <v>7.7000000000000002E-3</v>
      </c>
      <c r="I93">
        <f t="shared" si="14"/>
        <v>5.9290000000000003E-5</v>
      </c>
      <c r="S93" s="1">
        <v>-1.3600009999999969</v>
      </c>
      <c r="T93" s="1">
        <f t="shared" si="15"/>
        <v>-1.3500029999999938</v>
      </c>
      <c r="U93" s="1"/>
      <c r="Z93" s="1">
        <v>-1.3500029999999938</v>
      </c>
      <c r="AA93" s="1">
        <f t="shared" si="16"/>
        <v>-1.4900069999999843</v>
      </c>
      <c r="AB93" s="1"/>
      <c r="AG93" s="1">
        <v>-1.3500029999999938</v>
      </c>
      <c r="AH93" s="1">
        <f t="shared" si="17"/>
        <v>-1.3400079999999903</v>
      </c>
      <c r="AI93" s="3" t="str">
        <f t="shared" si="18"/>
        <v>-</v>
      </c>
      <c r="AJ93">
        <f t="shared" si="19"/>
        <v>1</v>
      </c>
      <c r="AM93" s="1">
        <v>-1.3500029999999938</v>
      </c>
      <c r="AN93" s="1">
        <f t="shared" si="20"/>
        <v>-1.4900069999999843</v>
      </c>
      <c r="AO93" s="3" t="str">
        <f t="shared" si="21"/>
        <v>-</v>
      </c>
      <c r="AP93">
        <f t="shared" si="22"/>
        <v>1</v>
      </c>
      <c r="AQ93" t="str">
        <f t="shared" si="23"/>
        <v/>
      </c>
    </row>
    <row r="94" spans="1:43">
      <c r="A94" s="10">
        <v>42625</v>
      </c>
      <c r="B94" s="2">
        <v>43.189999</v>
      </c>
      <c r="C94">
        <f t="shared" si="13"/>
        <v>0.71441307066682247</v>
      </c>
      <c r="E94">
        <v>0.97070203776186603</v>
      </c>
      <c r="G94">
        <v>92</v>
      </c>
      <c r="H94">
        <v>1.41E-2</v>
      </c>
      <c r="I94">
        <f t="shared" si="14"/>
        <v>1.9881E-4</v>
      </c>
      <c r="S94" s="1">
        <v>0.91999899999999712</v>
      </c>
      <c r="T94" s="1">
        <f t="shared" si="15"/>
        <v>2.279999999999994</v>
      </c>
      <c r="U94" s="1"/>
      <c r="Z94" s="1">
        <v>2.279999999999994</v>
      </c>
      <c r="AA94" s="1">
        <f t="shared" si="16"/>
        <v>3.6300029999999879</v>
      </c>
      <c r="AB94" s="1"/>
      <c r="AG94" s="1">
        <v>2.279999999999994</v>
      </c>
      <c r="AH94" s="1">
        <f t="shared" si="17"/>
        <v>2.2899949999999976</v>
      </c>
      <c r="AI94" s="3" t="str">
        <f t="shared" si="18"/>
        <v>+</v>
      </c>
      <c r="AJ94">
        <f t="shared" si="19"/>
        <v>1</v>
      </c>
      <c r="AM94" s="1">
        <v>2.279999999999994</v>
      </c>
      <c r="AN94" s="1">
        <f t="shared" si="20"/>
        <v>3.6300029999999879</v>
      </c>
      <c r="AO94" s="3" t="str">
        <f t="shared" si="21"/>
        <v>+</v>
      </c>
      <c r="AP94">
        <f t="shared" si="22"/>
        <v>1</v>
      </c>
      <c r="AQ94" t="str">
        <f t="shared" si="23"/>
        <v/>
      </c>
    </row>
    <row r="95" spans="1:43">
      <c r="A95" s="10">
        <v>42626</v>
      </c>
      <c r="B95" s="2">
        <v>42.279998999999997</v>
      </c>
      <c r="C95">
        <f t="shared" si="13"/>
        <v>3.0808309361539337</v>
      </c>
      <c r="E95">
        <v>0.73525854824091397</v>
      </c>
      <c r="G95">
        <v>93</v>
      </c>
      <c r="H95">
        <v>-4.3E-3</v>
      </c>
      <c r="I95">
        <f t="shared" si="14"/>
        <v>1.8490000000000001E-5</v>
      </c>
      <c r="S95" s="1">
        <v>-0.91000000000000369</v>
      </c>
      <c r="T95" s="1">
        <f t="shared" si="15"/>
        <v>-1.8299990000000008</v>
      </c>
      <c r="U95" s="1"/>
      <c r="Z95" s="1">
        <v>-1.8299990000000008</v>
      </c>
      <c r="AA95" s="1">
        <f t="shared" si="16"/>
        <v>-4.1099989999999949</v>
      </c>
      <c r="AB95" s="1"/>
      <c r="AG95" s="1">
        <v>-1.8299990000000008</v>
      </c>
      <c r="AH95" s="1">
        <f t="shared" si="17"/>
        <v>-1.8200039999999973</v>
      </c>
      <c r="AI95" s="3" t="str">
        <f t="shared" si="18"/>
        <v>-</v>
      </c>
      <c r="AJ95">
        <f t="shared" si="19"/>
        <v>1</v>
      </c>
      <c r="AM95" s="1">
        <v>-1.8299990000000008</v>
      </c>
      <c r="AN95" s="1">
        <f t="shared" si="20"/>
        <v>-4.1099989999999949</v>
      </c>
      <c r="AO95" s="3" t="str">
        <f t="shared" si="21"/>
        <v>-</v>
      </c>
      <c r="AP95">
        <f t="shared" si="22"/>
        <v>1</v>
      </c>
      <c r="AQ95" t="str">
        <f t="shared" si="23"/>
        <v/>
      </c>
    </row>
    <row r="96" spans="1:43">
      <c r="A96" s="10">
        <v>42627</v>
      </c>
      <c r="B96" s="2">
        <v>42.110000999999997</v>
      </c>
      <c r="C96">
        <f t="shared" si="13"/>
        <v>3.706501298022852</v>
      </c>
      <c r="E96">
        <v>1.13805958068904E-2</v>
      </c>
      <c r="G96">
        <v>94</v>
      </c>
      <c r="H96">
        <v>-6.2E-2</v>
      </c>
      <c r="I96">
        <f t="shared" si="14"/>
        <v>3.8439999999999998E-3</v>
      </c>
      <c r="S96" s="1">
        <v>-0.16999799999999965</v>
      </c>
      <c r="T96" s="1">
        <f t="shared" si="15"/>
        <v>0.74000200000000405</v>
      </c>
      <c r="U96" s="1"/>
      <c r="Z96" s="1">
        <v>0.74000200000000405</v>
      </c>
      <c r="AA96" s="1">
        <f t="shared" si="16"/>
        <v>2.5700010000000049</v>
      </c>
      <c r="AB96" s="1"/>
      <c r="AG96" s="1">
        <v>0.74000200000000405</v>
      </c>
      <c r="AH96" s="1">
        <f t="shared" si="17"/>
        <v>0.74999700000000757</v>
      </c>
      <c r="AI96" s="3" t="str">
        <f t="shared" si="18"/>
        <v>+</v>
      </c>
      <c r="AJ96">
        <f t="shared" si="19"/>
        <v>0</v>
      </c>
      <c r="AM96" s="1">
        <v>0.74000200000000405</v>
      </c>
      <c r="AN96" s="1">
        <f t="shared" si="20"/>
        <v>2.5700010000000049</v>
      </c>
      <c r="AO96" s="3" t="str">
        <f t="shared" si="21"/>
        <v>+</v>
      </c>
      <c r="AP96">
        <f t="shared" si="22"/>
        <v>1</v>
      </c>
      <c r="AQ96" t="str">
        <f t="shared" si="23"/>
        <v/>
      </c>
    </row>
    <row r="97" spans="1:43">
      <c r="A97" s="10">
        <v>42628</v>
      </c>
      <c r="B97" s="2">
        <v>42.360000999999997</v>
      </c>
      <c r="C97">
        <f t="shared" si="13"/>
        <v>2.806387499812109</v>
      </c>
      <c r="E97">
        <v>9.8929968256288595E-2</v>
      </c>
      <c r="G97">
        <v>95</v>
      </c>
      <c r="H97">
        <v>-1E-3</v>
      </c>
      <c r="I97">
        <f t="shared" si="14"/>
        <v>9.9999999999999995E-7</v>
      </c>
      <c r="S97" s="1">
        <v>0.25</v>
      </c>
      <c r="T97" s="1">
        <f t="shared" si="15"/>
        <v>0.41999799999999965</v>
      </c>
      <c r="U97" s="1"/>
      <c r="Z97" s="1">
        <v>0.41999799999999965</v>
      </c>
      <c r="AA97" s="1">
        <f t="shared" si="16"/>
        <v>-0.3200040000000044</v>
      </c>
      <c r="AB97" s="1"/>
      <c r="AG97" s="1">
        <v>0.41999799999999965</v>
      </c>
      <c r="AH97" s="1">
        <f t="shared" si="17"/>
        <v>0.42999300000000318</v>
      </c>
      <c r="AI97" s="3" t="str">
        <f t="shared" si="18"/>
        <v>+</v>
      </c>
      <c r="AJ97">
        <f t="shared" si="19"/>
        <v>1</v>
      </c>
      <c r="AM97" s="1">
        <v>0.41999799999999965</v>
      </c>
      <c r="AN97" s="1">
        <f t="shared" si="20"/>
        <v>-0.3200040000000044</v>
      </c>
      <c r="AO97" s="3" t="str">
        <f t="shared" si="21"/>
        <v>-</v>
      </c>
      <c r="AP97">
        <f t="shared" si="22"/>
        <v>0</v>
      </c>
      <c r="AQ97" t="str">
        <f t="shared" si="23"/>
        <v/>
      </c>
    </row>
    <row r="98" spans="1:43">
      <c r="A98" s="10">
        <v>42629</v>
      </c>
      <c r="B98" s="2">
        <v>42.139999000000003</v>
      </c>
      <c r="C98">
        <f t="shared" si="13"/>
        <v>3.5918952231519254</v>
      </c>
      <c r="E98">
        <v>2.5481861448156801E-2</v>
      </c>
      <c r="G98">
        <v>96</v>
      </c>
      <c r="H98">
        <v>4.5699999999999998E-2</v>
      </c>
      <c r="I98">
        <f t="shared" si="14"/>
        <v>2.0884899999999997E-3</v>
      </c>
      <c r="S98" s="1">
        <v>-0.22000199999999381</v>
      </c>
      <c r="T98" s="1">
        <f t="shared" si="15"/>
        <v>-0.47000199999999381</v>
      </c>
      <c r="U98" s="1"/>
      <c r="Z98" s="1">
        <v>-0.47000199999999381</v>
      </c>
      <c r="AA98" s="1">
        <f t="shared" si="16"/>
        <v>-0.88999999999999346</v>
      </c>
      <c r="AB98" s="1"/>
      <c r="AG98" s="1">
        <v>-0.47000199999999381</v>
      </c>
      <c r="AH98" s="1">
        <f t="shared" si="17"/>
        <v>-0.46000699999999028</v>
      </c>
      <c r="AI98" s="3" t="str">
        <f t="shared" si="18"/>
        <v>-</v>
      </c>
      <c r="AJ98">
        <f t="shared" si="19"/>
        <v>1</v>
      </c>
      <c r="AM98" s="1">
        <v>-0.47000199999999381</v>
      </c>
      <c r="AN98" s="1">
        <f t="shared" si="20"/>
        <v>-0.88999999999999346</v>
      </c>
      <c r="AO98" s="3" t="str">
        <f t="shared" si="21"/>
        <v>-</v>
      </c>
      <c r="AP98">
        <f t="shared" si="22"/>
        <v>1</v>
      </c>
      <c r="AQ98" t="str">
        <f t="shared" si="23"/>
        <v/>
      </c>
    </row>
    <row r="99" spans="1:43">
      <c r="A99" s="10">
        <v>42632</v>
      </c>
      <c r="B99" s="2">
        <v>42.099997999999999</v>
      </c>
      <c r="C99">
        <f t="shared" si="13"/>
        <v>3.7451174613258509</v>
      </c>
      <c r="E99">
        <v>4.95474997009227E-4</v>
      </c>
      <c r="G99">
        <v>97</v>
      </c>
      <c r="H99">
        <v>7.6799999999999993E-2</v>
      </c>
      <c r="I99">
        <f t="shared" si="14"/>
        <v>5.898239999999999E-3</v>
      </c>
      <c r="S99" s="1">
        <v>-4.0001000000003728E-2</v>
      </c>
      <c r="T99" s="1">
        <f t="shared" si="15"/>
        <v>0.18000099999999009</v>
      </c>
      <c r="U99" s="1"/>
      <c r="Z99" s="1">
        <v>0.18000099999999009</v>
      </c>
      <c r="AA99" s="1">
        <f t="shared" si="16"/>
        <v>0.6500029999999839</v>
      </c>
      <c r="AB99" s="1"/>
      <c r="AG99" s="1">
        <v>0.18000099999999009</v>
      </c>
      <c r="AH99" s="1">
        <f t="shared" si="17"/>
        <v>0.18999599999999361</v>
      </c>
      <c r="AI99" s="3" t="str">
        <f t="shared" si="18"/>
        <v>+</v>
      </c>
      <c r="AJ99">
        <f t="shared" si="19"/>
        <v>0</v>
      </c>
      <c r="AM99" s="1">
        <v>0.18000099999999009</v>
      </c>
      <c r="AN99" s="1">
        <f t="shared" si="20"/>
        <v>0.6500029999999839</v>
      </c>
      <c r="AO99" s="3" t="str">
        <f t="shared" si="21"/>
        <v>+</v>
      </c>
      <c r="AP99">
        <f t="shared" si="22"/>
        <v>0</v>
      </c>
      <c r="AQ99" t="str">
        <f t="shared" si="23"/>
        <v/>
      </c>
    </row>
    <row r="100" spans="1:43">
      <c r="A100" s="10">
        <v>42633</v>
      </c>
      <c r="B100" s="2">
        <v>42.34</v>
      </c>
      <c r="C100">
        <f t="shared" si="13"/>
        <v>2.8737999941251395</v>
      </c>
      <c r="E100">
        <v>9.1101799021973601E-2</v>
      </c>
      <c r="G100">
        <v>98</v>
      </c>
      <c r="H100">
        <v>1.4999999999999999E-2</v>
      </c>
      <c r="I100">
        <f t="shared" si="14"/>
        <v>2.2499999999999999E-4</v>
      </c>
      <c r="S100" s="1">
        <v>0.24000200000000405</v>
      </c>
      <c r="T100" s="1">
        <f t="shared" si="15"/>
        <v>0.28000300000000777</v>
      </c>
      <c r="U100" s="1"/>
      <c r="Z100" s="1">
        <v>0.28000300000000777</v>
      </c>
      <c r="AA100" s="1">
        <f t="shared" si="16"/>
        <v>0.10000200000001769</v>
      </c>
      <c r="AB100" s="1"/>
      <c r="AG100" s="1">
        <v>0.28000300000000777</v>
      </c>
      <c r="AH100" s="1">
        <f t="shared" si="17"/>
        <v>0.2899980000000113</v>
      </c>
      <c r="AI100" s="3" t="str">
        <f t="shared" si="18"/>
        <v>+</v>
      </c>
      <c r="AJ100">
        <f t="shared" si="19"/>
        <v>1</v>
      </c>
      <c r="AM100" s="1">
        <v>0.28000300000000777</v>
      </c>
      <c r="AN100" s="1">
        <f t="shared" si="20"/>
        <v>0.10000200000001769</v>
      </c>
      <c r="AO100" s="3" t="str">
        <f t="shared" si="21"/>
        <v>+</v>
      </c>
      <c r="AP100">
        <f t="shared" si="22"/>
        <v>1</v>
      </c>
      <c r="AQ100" t="str">
        <f t="shared" si="23"/>
        <v/>
      </c>
    </row>
    <row r="101" spans="1:43">
      <c r="A101" s="10">
        <v>42634</v>
      </c>
      <c r="B101" s="2">
        <v>42.529998999999997</v>
      </c>
      <c r="C101">
        <f t="shared" si="13"/>
        <v>2.2657161379431905</v>
      </c>
      <c r="E101">
        <v>6.1419717359074803E-2</v>
      </c>
      <c r="G101">
        <v>99</v>
      </c>
      <c r="H101">
        <v>2.01E-2</v>
      </c>
      <c r="I101">
        <f t="shared" si="14"/>
        <v>4.0401E-4</v>
      </c>
      <c r="S101" s="1">
        <v>0.18999899999999315</v>
      </c>
      <c r="T101" s="1">
        <f t="shared" si="15"/>
        <v>-5.00030000000109E-2</v>
      </c>
      <c r="U101" s="1"/>
      <c r="Z101" s="1">
        <v>-5.00030000000109E-2</v>
      </c>
      <c r="AA101" s="1">
        <f t="shared" si="16"/>
        <v>-0.33000600000001867</v>
      </c>
      <c r="AB101" s="1"/>
      <c r="AG101" s="1">
        <v>-5.00030000000109E-2</v>
      </c>
      <c r="AH101" s="1">
        <f t="shared" si="17"/>
        <v>-4.0008000000007371E-2</v>
      </c>
      <c r="AI101" s="3" t="str">
        <f t="shared" si="18"/>
        <v>-</v>
      </c>
      <c r="AJ101">
        <f t="shared" si="19"/>
        <v>1</v>
      </c>
      <c r="AM101" s="1">
        <v>-5.00030000000109E-2</v>
      </c>
      <c r="AN101" s="1">
        <f t="shared" si="20"/>
        <v>-0.33000600000001867</v>
      </c>
      <c r="AO101" s="3" t="str">
        <f t="shared" si="21"/>
        <v>-</v>
      </c>
      <c r="AP101">
        <f t="shared" si="22"/>
        <v>1</v>
      </c>
      <c r="AQ101" t="str">
        <f t="shared" si="23"/>
        <v/>
      </c>
    </row>
    <row r="102" spans="1:43">
      <c r="A102" s="10">
        <v>42635</v>
      </c>
      <c r="B102" s="2">
        <v>42.959999000000003</v>
      </c>
      <c r="C102">
        <f t="shared" si="13"/>
        <v>1.1561186850206977</v>
      </c>
      <c r="E102">
        <v>0.23476168513982701</v>
      </c>
      <c r="G102">
        <v>100</v>
      </c>
      <c r="H102">
        <v>-8.8000000000000005E-3</v>
      </c>
      <c r="I102">
        <f t="shared" si="14"/>
        <v>7.7440000000000004E-5</v>
      </c>
      <c r="S102" s="1">
        <v>0.43000000000000682</v>
      </c>
      <c r="T102" s="1">
        <f t="shared" si="15"/>
        <v>0.24000100000001368</v>
      </c>
      <c r="U102" s="1"/>
      <c r="Z102" s="1">
        <v>0.24000100000001368</v>
      </c>
      <c r="AA102" s="1">
        <f t="shared" si="16"/>
        <v>0.29000400000002458</v>
      </c>
      <c r="AB102" s="1"/>
      <c r="AG102" s="1">
        <v>0.24000100000001368</v>
      </c>
      <c r="AH102" s="1">
        <f t="shared" si="17"/>
        <v>0.2499960000000172</v>
      </c>
      <c r="AI102" s="3" t="str">
        <f t="shared" si="18"/>
        <v>+</v>
      </c>
      <c r="AJ102">
        <f t="shared" si="19"/>
        <v>1</v>
      </c>
      <c r="AM102" s="1">
        <v>0.24000100000001368</v>
      </c>
      <c r="AN102" s="1">
        <f t="shared" si="20"/>
        <v>0.29000400000002458</v>
      </c>
      <c r="AO102" s="3" t="str">
        <f t="shared" si="21"/>
        <v>+</v>
      </c>
      <c r="AP102">
        <f t="shared" si="22"/>
        <v>1</v>
      </c>
      <c r="AQ102" t="str">
        <f t="shared" si="23"/>
        <v/>
      </c>
    </row>
    <row r="103" spans="1:43">
      <c r="A103" s="10">
        <v>42636</v>
      </c>
      <c r="B103" s="2">
        <v>42.740001999999997</v>
      </c>
      <c r="C103">
        <f t="shared" si="13"/>
        <v>1.677611936077587</v>
      </c>
      <c r="E103">
        <v>2.9516275852446001E-2</v>
      </c>
      <c r="S103" s="1">
        <v>-0.21999700000000644</v>
      </c>
      <c r="T103" s="1">
        <f t="shared" si="15"/>
        <v>-0.64999700000001326</v>
      </c>
      <c r="U103" s="1"/>
      <c r="Z103" s="1">
        <v>-0.64999700000001326</v>
      </c>
      <c r="AA103" s="1">
        <f t="shared" si="16"/>
        <v>-0.88999800000002693</v>
      </c>
      <c r="AB103" s="1"/>
      <c r="AG103" s="1">
        <v>-0.64999700000001326</v>
      </c>
      <c r="AH103" s="1">
        <f t="shared" si="17"/>
        <v>-0.64000200000000973</v>
      </c>
      <c r="AI103" s="3" t="str">
        <f t="shared" si="18"/>
        <v>-</v>
      </c>
      <c r="AJ103">
        <f t="shared" si="19"/>
        <v>0</v>
      </c>
      <c r="AM103" s="1">
        <v>-0.64999700000001326</v>
      </c>
      <c r="AN103" s="1">
        <f t="shared" si="20"/>
        <v>-0.88999800000002693</v>
      </c>
      <c r="AO103" s="3" t="str">
        <f t="shared" si="21"/>
        <v>-</v>
      </c>
      <c r="AP103">
        <f t="shared" si="22"/>
        <v>1</v>
      </c>
      <c r="AQ103" t="str">
        <f t="shared" si="23"/>
        <v/>
      </c>
    </row>
    <row r="104" spans="1:43">
      <c r="A104" s="10">
        <v>42639</v>
      </c>
      <c r="B104" s="2">
        <v>42.049999</v>
      </c>
      <c r="C104">
        <f t="shared" si="13"/>
        <v>3.9411365505078053</v>
      </c>
      <c r="E104">
        <v>0.40929936169745501</v>
      </c>
      <c r="H104" s="3" t="s">
        <v>1271</v>
      </c>
      <c r="I104">
        <f>501*SUM(I3:I102)</f>
        <v>71.107916969999948</v>
      </c>
      <c r="S104" s="1">
        <v>-0.69000299999999726</v>
      </c>
      <c r="T104" s="1">
        <f t="shared" si="15"/>
        <v>-0.47000599999999082</v>
      </c>
      <c r="U104" s="1"/>
      <c r="Z104" s="1">
        <v>-0.47000599999999082</v>
      </c>
      <c r="AA104" s="1">
        <f t="shared" si="16"/>
        <v>0.17999100000002244</v>
      </c>
      <c r="AB104" s="1"/>
      <c r="AG104" s="1">
        <v>-0.47000599999999082</v>
      </c>
      <c r="AH104" s="1">
        <f t="shared" si="17"/>
        <v>-0.46001099999998729</v>
      </c>
      <c r="AI104" s="3" t="str">
        <f t="shared" si="18"/>
        <v>-</v>
      </c>
      <c r="AJ104">
        <f t="shared" si="19"/>
        <v>1</v>
      </c>
      <c r="AM104" s="1">
        <v>-0.47000599999999082</v>
      </c>
      <c r="AN104" s="1">
        <f t="shared" si="20"/>
        <v>0.17999100000002244</v>
      </c>
      <c r="AO104" s="3" t="str">
        <f t="shared" si="21"/>
        <v>+</v>
      </c>
      <c r="AP104">
        <f t="shared" si="22"/>
        <v>0</v>
      </c>
      <c r="AQ104" t="str">
        <f t="shared" si="23"/>
        <v/>
      </c>
    </row>
    <row r="105" spans="1:43">
      <c r="A105" s="10">
        <v>42640</v>
      </c>
      <c r="B105" s="2">
        <v>42.59</v>
      </c>
      <c r="C105">
        <f t="shared" si="13"/>
        <v>2.0886856959143998</v>
      </c>
      <c r="E105">
        <v>0.35790564736646002</v>
      </c>
      <c r="S105" s="1">
        <v>0.54000100000000373</v>
      </c>
      <c r="T105" s="1">
        <f t="shared" si="15"/>
        <v>1.230004000000001</v>
      </c>
      <c r="U105" s="1"/>
      <c r="Z105" s="1">
        <v>1.230004000000001</v>
      </c>
      <c r="AA105" s="1">
        <f t="shared" si="16"/>
        <v>1.7000099999999918</v>
      </c>
      <c r="AB105" s="1"/>
      <c r="AG105" s="1">
        <v>1.230004000000001</v>
      </c>
      <c r="AH105" s="1">
        <f t="shared" si="17"/>
        <v>1.2399990000000045</v>
      </c>
      <c r="AI105" s="3" t="str">
        <f t="shared" si="18"/>
        <v>+</v>
      </c>
      <c r="AJ105">
        <f t="shared" si="19"/>
        <v>1</v>
      </c>
      <c r="AM105" s="1">
        <v>1.230004000000001</v>
      </c>
      <c r="AN105" s="1">
        <f t="shared" si="20"/>
        <v>1.7000099999999918</v>
      </c>
      <c r="AO105" s="3" t="str">
        <f t="shared" si="21"/>
        <v>+</v>
      </c>
      <c r="AP105">
        <f t="shared" si="22"/>
        <v>1</v>
      </c>
      <c r="AQ105" t="str">
        <f t="shared" si="23"/>
        <v/>
      </c>
    </row>
    <row r="106" spans="1:43">
      <c r="A106" s="10">
        <v>42641</v>
      </c>
      <c r="B106" s="2">
        <v>42.150002000000001</v>
      </c>
      <c r="C106">
        <f t="shared" si="13"/>
        <v>3.5540793198549263</v>
      </c>
      <c r="E106">
        <v>0.15173028044137901</v>
      </c>
      <c r="S106" s="1">
        <v>-0.43999800000000278</v>
      </c>
      <c r="T106" s="1">
        <f t="shared" si="15"/>
        <v>-0.9799990000000065</v>
      </c>
      <c r="U106" s="1"/>
      <c r="Z106" s="1">
        <v>-0.9799990000000065</v>
      </c>
      <c r="AA106" s="1">
        <f t="shared" si="16"/>
        <v>-2.2100030000000075</v>
      </c>
      <c r="AB106" s="1"/>
      <c r="AG106" s="1">
        <v>-0.9799990000000065</v>
      </c>
      <c r="AH106" s="1">
        <f t="shared" si="17"/>
        <v>-0.97000400000000297</v>
      </c>
      <c r="AI106" s="3" t="str">
        <f t="shared" si="18"/>
        <v>-</v>
      </c>
      <c r="AJ106">
        <f t="shared" si="19"/>
        <v>1</v>
      </c>
      <c r="AM106" s="1">
        <v>-0.9799990000000065</v>
      </c>
      <c r="AN106" s="1">
        <f t="shared" si="20"/>
        <v>-2.2100030000000075</v>
      </c>
      <c r="AO106" s="3" t="str">
        <f t="shared" si="21"/>
        <v>-</v>
      </c>
      <c r="AP106">
        <f t="shared" si="22"/>
        <v>1</v>
      </c>
      <c r="AQ106" t="str">
        <f t="shared" si="23"/>
        <v/>
      </c>
    </row>
    <row r="107" spans="1:43">
      <c r="A107" s="10">
        <v>42642</v>
      </c>
      <c r="B107" s="2">
        <v>42.029998999999997</v>
      </c>
      <c r="C107">
        <f t="shared" si="13"/>
        <v>4.0209457343646768</v>
      </c>
      <c r="E107">
        <v>4.1873214065828602E-3</v>
      </c>
      <c r="S107" s="1">
        <v>-0.12000300000000408</v>
      </c>
      <c r="T107" s="1">
        <f t="shared" si="15"/>
        <v>0.3199949999999987</v>
      </c>
      <c r="U107" s="1"/>
      <c r="Z107" s="1">
        <v>0.3199949999999987</v>
      </c>
      <c r="AA107" s="1">
        <f t="shared" si="16"/>
        <v>1.2999940000000052</v>
      </c>
      <c r="AB107" s="1"/>
      <c r="AG107" s="1">
        <v>0.3199949999999987</v>
      </c>
      <c r="AH107" s="1">
        <f t="shared" si="17"/>
        <v>0.32999000000000223</v>
      </c>
      <c r="AI107" s="3" t="str">
        <f t="shared" si="18"/>
        <v>+</v>
      </c>
      <c r="AJ107">
        <f t="shared" si="19"/>
        <v>0</v>
      </c>
      <c r="AM107" s="1">
        <v>0.3199949999999987</v>
      </c>
      <c r="AN107" s="1">
        <f t="shared" si="20"/>
        <v>1.2999940000000052</v>
      </c>
      <c r="AO107" s="3" t="str">
        <f t="shared" si="21"/>
        <v>+</v>
      </c>
      <c r="AP107">
        <f t="shared" si="22"/>
        <v>0</v>
      </c>
      <c r="AQ107" t="str">
        <f t="shared" si="23"/>
        <v/>
      </c>
    </row>
    <row r="108" spans="1:43">
      <c r="A108" s="10">
        <v>42643</v>
      </c>
      <c r="B108" s="2">
        <v>42.32</v>
      </c>
      <c r="C108">
        <f t="shared" si="13"/>
        <v>2.9420091379820095</v>
      </c>
      <c r="E108">
        <v>0.119696855871618</v>
      </c>
      <c r="S108" s="1">
        <v>0.29000100000000373</v>
      </c>
      <c r="T108" s="1">
        <f t="shared" si="15"/>
        <v>0.41000400000000781</v>
      </c>
      <c r="U108" s="1"/>
      <c r="Z108" s="1">
        <v>0.41000400000000781</v>
      </c>
      <c r="AA108" s="1">
        <f t="shared" si="16"/>
        <v>9.0009000000009109E-2</v>
      </c>
      <c r="AB108" s="1"/>
      <c r="AG108" s="1">
        <v>0.41000400000000781</v>
      </c>
      <c r="AH108" s="1">
        <f t="shared" si="17"/>
        <v>0.41999900000001134</v>
      </c>
      <c r="AI108" s="3" t="str">
        <f t="shared" si="18"/>
        <v>+</v>
      </c>
      <c r="AJ108">
        <f t="shared" si="19"/>
        <v>1</v>
      </c>
      <c r="AM108" s="1">
        <v>0.41000400000000781</v>
      </c>
      <c r="AN108" s="1">
        <f t="shared" si="20"/>
        <v>9.0009000000009109E-2</v>
      </c>
      <c r="AO108" s="3" t="str">
        <f t="shared" si="21"/>
        <v>+</v>
      </c>
      <c r="AP108">
        <f t="shared" si="22"/>
        <v>1</v>
      </c>
      <c r="AQ108" t="str">
        <f t="shared" si="23"/>
        <v/>
      </c>
    </row>
    <row r="109" spans="1:43">
      <c r="A109" s="10">
        <v>42646</v>
      </c>
      <c r="B109" s="2">
        <v>42.029998999999997</v>
      </c>
      <c r="C109">
        <f t="shared" si="13"/>
        <v>4.0209457343646768</v>
      </c>
      <c r="E109">
        <v>5.6925409312856799E-2</v>
      </c>
      <c r="S109" s="1">
        <v>-0.29000100000000373</v>
      </c>
      <c r="T109" s="1">
        <f t="shared" si="15"/>
        <v>-0.58000200000000746</v>
      </c>
      <c r="U109" s="1"/>
      <c r="Z109" s="1">
        <v>-0.58000200000000746</v>
      </c>
      <c r="AA109" s="1">
        <f t="shared" si="16"/>
        <v>-0.99000600000001526</v>
      </c>
      <c r="AB109" s="1"/>
      <c r="AG109" s="1">
        <v>-0.58000200000000746</v>
      </c>
      <c r="AH109" s="1">
        <f t="shared" si="17"/>
        <v>-0.57000700000000393</v>
      </c>
      <c r="AI109" s="3" t="str">
        <f t="shared" si="18"/>
        <v>-</v>
      </c>
      <c r="AJ109">
        <f t="shared" si="19"/>
        <v>1</v>
      </c>
      <c r="AM109" s="1">
        <v>-0.58000200000000746</v>
      </c>
      <c r="AN109" s="1">
        <f t="shared" si="20"/>
        <v>-0.99000600000001526</v>
      </c>
      <c r="AO109" s="3" t="str">
        <f t="shared" si="21"/>
        <v>-</v>
      </c>
      <c r="AP109">
        <f t="shared" si="22"/>
        <v>1</v>
      </c>
      <c r="AQ109" t="str">
        <f t="shared" si="23"/>
        <v/>
      </c>
    </row>
    <row r="110" spans="1:43">
      <c r="A110" s="10">
        <v>42647</v>
      </c>
      <c r="B110" s="2">
        <v>41.84</v>
      </c>
      <c r="C110">
        <f t="shared" si="13"/>
        <v>4.819028590546619</v>
      </c>
      <c r="E110">
        <v>1.8412479832663399E-2</v>
      </c>
      <c r="S110" s="1">
        <v>-0.18999899999999315</v>
      </c>
      <c r="T110" s="1">
        <f t="shared" si="15"/>
        <v>0.10000200000001058</v>
      </c>
      <c r="U110" s="1"/>
      <c r="Z110" s="1">
        <v>0.10000200000001058</v>
      </c>
      <c r="AA110" s="1">
        <f t="shared" si="16"/>
        <v>0.68000400000001804</v>
      </c>
      <c r="AB110" s="1"/>
      <c r="AG110" s="1">
        <v>0.10000200000001058</v>
      </c>
      <c r="AH110" s="1">
        <f t="shared" si="17"/>
        <v>0.10999700000001411</v>
      </c>
      <c r="AI110" s="3" t="str">
        <f t="shared" si="18"/>
        <v>+</v>
      </c>
      <c r="AJ110">
        <f t="shared" si="19"/>
        <v>0</v>
      </c>
      <c r="AM110" s="1">
        <v>0.10000200000001058</v>
      </c>
      <c r="AN110" s="1">
        <f t="shared" si="20"/>
        <v>0.68000400000001804</v>
      </c>
      <c r="AO110" s="3" t="str">
        <f t="shared" si="21"/>
        <v>+</v>
      </c>
      <c r="AP110">
        <f t="shared" si="22"/>
        <v>0</v>
      </c>
      <c r="AQ110" t="str">
        <f t="shared" si="23"/>
        <v/>
      </c>
    </row>
    <row r="111" spans="1:43">
      <c r="A111" s="10">
        <v>42648</v>
      </c>
      <c r="B111" s="2">
        <v>41.810001</v>
      </c>
      <c r="C111">
        <f t="shared" si="13"/>
        <v>4.951637855875731</v>
      </c>
      <c r="E111">
        <v>6.7032910869953602E-4</v>
      </c>
      <c r="S111" s="1">
        <v>-2.9999000000003662E-2</v>
      </c>
      <c r="T111" s="1">
        <f t="shared" si="15"/>
        <v>0.15999999999998948</v>
      </c>
      <c r="U111" s="1"/>
      <c r="Z111" s="1">
        <v>0.15999999999998948</v>
      </c>
      <c r="AA111" s="1">
        <f t="shared" si="16"/>
        <v>5.9997999999978902E-2</v>
      </c>
      <c r="AB111" s="1"/>
      <c r="AG111" s="1">
        <v>0.15999999999998948</v>
      </c>
      <c r="AH111" s="1">
        <f t="shared" si="17"/>
        <v>0.16999499999999301</v>
      </c>
      <c r="AI111" s="3" t="str">
        <f t="shared" si="18"/>
        <v>+</v>
      </c>
      <c r="AJ111">
        <f t="shared" si="19"/>
        <v>1</v>
      </c>
      <c r="AM111" s="1">
        <v>0.15999999999998948</v>
      </c>
      <c r="AN111" s="1">
        <f t="shared" si="20"/>
        <v>5.9997999999978902E-2</v>
      </c>
      <c r="AO111" s="3" t="str">
        <f t="shared" si="21"/>
        <v>+</v>
      </c>
      <c r="AP111">
        <f t="shared" si="22"/>
        <v>1</v>
      </c>
      <c r="AQ111" t="str">
        <f t="shared" si="23"/>
        <v/>
      </c>
    </row>
    <row r="112" spans="1:43">
      <c r="A112" s="10">
        <v>42649</v>
      </c>
      <c r="B112" s="2">
        <v>41.709999000000003</v>
      </c>
      <c r="C112">
        <f t="shared" si="13"/>
        <v>5.406692676074397</v>
      </c>
      <c r="E112">
        <v>1.9882796878090501E-3</v>
      </c>
      <c r="S112" s="1">
        <v>-0.10000199999999637</v>
      </c>
      <c r="T112" s="1">
        <f t="shared" si="15"/>
        <v>-7.000299999999271E-2</v>
      </c>
      <c r="U112" s="1"/>
      <c r="Z112" s="1">
        <v>-7.000299999999271E-2</v>
      </c>
      <c r="AA112" s="1">
        <f t="shared" si="16"/>
        <v>-0.23000299999998219</v>
      </c>
      <c r="AB112" s="1"/>
      <c r="AG112" s="1">
        <v>-7.000299999999271E-2</v>
      </c>
      <c r="AH112" s="1">
        <f t="shared" si="17"/>
        <v>-6.0007999999989181E-2</v>
      </c>
      <c r="AI112" s="3" t="str">
        <f t="shared" si="18"/>
        <v>-</v>
      </c>
      <c r="AJ112">
        <f t="shared" si="19"/>
        <v>1</v>
      </c>
      <c r="AM112" s="1">
        <v>-7.000299999999271E-2</v>
      </c>
      <c r="AN112" s="1">
        <f t="shared" si="20"/>
        <v>-0.23000299999998219</v>
      </c>
      <c r="AO112" s="3" t="str">
        <f t="shared" si="21"/>
        <v>-</v>
      </c>
      <c r="AP112">
        <f t="shared" si="22"/>
        <v>1</v>
      </c>
      <c r="AQ112" t="str">
        <f t="shared" si="23"/>
        <v/>
      </c>
    </row>
    <row r="113" spans="1:43">
      <c r="A113" s="10">
        <v>42650</v>
      </c>
      <c r="B113" s="2">
        <v>41.73</v>
      </c>
      <c r="C113">
        <f t="shared" si="13"/>
        <v>5.3140788817593743</v>
      </c>
      <c r="E113">
        <v>5.7508072717456504E-3</v>
      </c>
      <c r="S113" s="1">
        <v>2.0000999999993496E-2</v>
      </c>
      <c r="T113" s="1">
        <f t="shared" si="15"/>
        <v>0.12000299999998987</v>
      </c>
      <c r="U113" s="1"/>
      <c r="Z113" s="1">
        <v>0.12000299999998987</v>
      </c>
      <c r="AA113" s="1">
        <f t="shared" si="16"/>
        <v>0.19000599999998258</v>
      </c>
      <c r="AB113" s="1"/>
      <c r="AG113" s="1">
        <v>0.12000299999998987</v>
      </c>
      <c r="AH113" s="1">
        <f t="shared" si="17"/>
        <v>0.1299979999999934</v>
      </c>
      <c r="AI113" s="3" t="str">
        <f t="shared" si="18"/>
        <v>+</v>
      </c>
      <c r="AJ113">
        <f t="shared" si="19"/>
        <v>1</v>
      </c>
      <c r="AM113" s="1">
        <v>0.12000299999998987</v>
      </c>
      <c r="AN113" s="1">
        <f t="shared" si="20"/>
        <v>0.19000599999998258</v>
      </c>
      <c r="AO113" s="3" t="str">
        <f t="shared" si="21"/>
        <v>+</v>
      </c>
      <c r="AP113">
        <f t="shared" si="22"/>
        <v>1</v>
      </c>
      <c r="AQ113" t="str">
        <f t="shared" si="23"/>
        <v/>
      </c>
    </row>
    <row r="114" spans="1:43">
      <c r="A114" s="10">
        <v>42653</v>
      </c>
      <c r="B114" s="2">
        <v>41.73</v>
      </c>
      <c r="C114">
        <f t="shared" si="13"/>
        <v>5.3140788817593743</v>
      </c>
      <c r="E114">
        <v>2.9940766335179998E-3</v>
      </c>
      <c r="S114" s="1">
        <v>0</v>
      </c>
      <c r="T114" s="1">
        <f t="shared" si="15"/>
        <v>-2.0000999999993496E-2</v>
      </c>
      <c r="U114" s="1"/>
      <c r="Z114" s="1">
        <v>-2.0000999999993496E-2</v>
      </c>
      <c r="AA114" s="1">
        <f t="shared" si="16"/>
        <v>-0.14000399999998336</v>
      </c>
      <c r="AB114" s="1"/>
      <c r="AG114" s="1">
        <v>-2.0000999999993496E-2</v>
      </c>
      <c r="AH114" s="1">
        <f t="shared" si="17"/>
        <v>-1.0005999999989967E-2</v>
      </c>
      <c r="AI114" s="3" t="str">
        <f t="shared" si="18"/>
        <v>-</v>
      </c>
      <c r="AJ114">
        <f t="shared" si="19"/>
        <v>0</v>
      </c>
      <c r="AM114" s="1">
        <v>-2.0000999999993496E-2</v>
      </c>
      <c r="AN114" s="1">
        <f t="shared" si="20"/>
        <v>-0.14000399999998336</v>
      </c>
      <c r="AO114" s="3" t="str">
        <f t="shared" si="21"/>
        <v>-</v>
      </c>
      <c r="AP114">
        <f t="shared" si="22"/>
        <v>0</v>
      </c>
      <c r="AQ114" t="str">
        <f t="shared" si="23"/>
        <v/>
      </c>
    </row>
    <row r="115" spans="1:43">
      <c r="A115" s="10">
        <v>42654</v>
      </c>
      <c r="B115" s="2">
        <v>41.540000999999997</v>
      </c>
      <c r="C115">
        <f t="shared" si="13"/>
        <v>6.2261607579433473</v>
      </c>
      <c r="E115">
        <v>1.8530399613184E-2</v>
      </c>
      <c r="S115" s="1">
        <v>-0.18999900000000025</v>
      </c>
      <c r="T115" s="1">
        <f t="shared" si="15"/>
        <v>-0.18999900000000025</v>
      </c>
      <c r="U115" s="1"/>
      <c r="Z115" s="1">
        <v>-0.18999900000000025</v>
      </c>
      <c r="AA115" s="1">
        <f t="shared" si="16"/>
        <v>-0.16999800000000675</v>
      </c>
      <c r="AB115" s="1"/>
      <c r="AG115" s="1">
        <v>-0.18999900000000025</v>
      </c>
      <c r="AH115" s="1">
        <f t="shared" si="17"/>
        <v>-0.18000399999999672</v>
      </c>
      <c r="AI115" s="3" t="str">
        <f t="shared" si="18"/>
        <v>-</v>
      </c>
      <c r="AJ115">
        <f t="shared" si="19"/>
        <v>1</v>
      </c>
      <c r="AM115" s="1">
        <v>-0.18999900000000025</v>
      </c>
      <c r="AN115" s="1">
        <f t="shared" si="20"/>
        <v>-0.16999800000000675</v>
      </c>
      <c r="AO115" s="3" t="str">
        <f t="shared" si="21"/>
        <v>-</v>
      </c>
      <c r="AP115">
        <f t="shared" si="22"/>
        <v>1</v>
      </c>
      <c r="AQ115" t="str">
        <f t="shared" si="23"/>
        <v/>
      </c>
    </row>
    <row r="116" spans="1:43">
      <c r="A116" s="10">
        <v>42655</v>
      </c>
      <c r="B116" s="2">
        <v>41.779998999999997</v>
      </c>
      <c r="C116">
        <f t="shared" si="13"/>
        <v>5.08606053257542</v>
      </c>
      <c r="E116">
        <v>8.7296275486647396E-2</v>
      </c>
      <c r="S116" s="1">
        <v>0.23999799999999993</v>
      </c>
      <c r="T116" s="1">
        <f t="shared" si="15"/>
        <v>0.42999700000000018</v>
      </c>
      <c r="U116" s="1"/>
      <c r="Z116" s="1">
        <v>0.42999700000000018</v>
      </c>
      <c r="AA116" s="1">
        <f t="shared" si="16"/>
        <v>0.61999600000000044</v>
      </c>
      <c r="AB116" s="1"/>
      <c r="AG116" s="1">
        <v>0.42999700000000018</v>
      </c>
      <c r="AH116" s="1">
        <f t="shared" si="17"/>
        <v>0.43999200000000371</v>
      </c>
      <c r="AI116" s="3" t="str">
        <f t="shared" si="18"/>
        <v>+</v>
      </c>
      <c r="AJ116">
        <f t="shared" si="19"/>
        <v>1</v>
      </c>
      <c r="AM116" s="1">
        <v>0.42999700000000018</v>
      </c>
      <c r="AN116" s="1">
        <f t="shared" si="20"/>
        <v>0.61999600000000044</v>
      </c>
      <c r="AO116" s="3" t="str">
        <f t="shared" si="21"/>
        <v>+</v>
      </c>
      <c r="AP116">
        <f t="shared" si="22"/>
        <v>1</v>
      </c>
      <c r="AQ116" t="str">
        <f t="shared" si="23"/>
        <v/>
      </c>
    </row>
    <row r="117" spans="1:43">
      <c r="A117" s="10">
        <v>42656</v>
      </c>
      <c r="B117" s="2">
        <v>41.759998000000003</v>
      </c>
      <c r="C117">
        <f t="shared" si="13"/>
        <v>5.1766742668924426</v>
      </c>
      <c r="E117">
        <v>9.950223549069861E-4</v>
      </c>
      <c r="S117" s="1">
        <v>-2.0000999999993496E-2</v>
      </c>
      <c r="T117" s="1">
        <f t="shared" si="15"/>
        <v>-0.25999899999999343</v>
      </c>
      <c r="U117" s="1"/>
      <c r="Z117" s="1">
        <v>-0.25999899999999343</v>
      </c>
      <c r="AA117" s="1">
        <f t="shared" si="16"/>
        <v>-0.68999599999999361</v>
      </c>
      <c r="AB117" s="1"/>
      <c r="AG117" s="1">
        <v>-0.25999899999999343</v>
      </c>
      <c r="AH117" s="1">
        <f t="shared" si="17"/>
        <v>-0.2500039999999899</v>
      </c>
      <c r="AI117" s="3" t="str">
        <f t="shared" si="18"/>
        <v>-</v>
      </c>
      <c r="AJ117">
        <f t="shared" si="19"/>
        <v>0</v>
      </c>
      <c r="AM117" s="1">
        <v>-0.25999899999999343</v>
      </c>
      <c r="AN117" s="1">
        <f t="shared" si="20"/>
        <v>-0.68999599999999361</v>
      </c>
      <c r="AO117" s="3" t="str">
        <f t="shared" si="21"/>
        <v>-</v>
      </c>
      <c r="AP117">
        <f t="shared" si="22"/>
        <v>1</v>
      </c>
      <c r="AQ117" t="str">
        <f t="shared" si="23"/>
        <v/>
      </c>
    </row>
    <row r="118" spans="1:43">
      <c r="A118" s="10">
        <v>42657</v>
      </c>
      <c r="B118" s="2">
        <v>41.669998</v>
      </c>
      <c r="C118">
        <f t="shared" si="13"/>
        <v>5.5943157742483258</v>
      </c>
      <c r="E118">
        <v>1.5213886645380401E-3</v>
      </c>
      <c r="S118" s="1">
        <v>-9.0000000000003411E-2</v>
      </c>
      <c r="T118" s="1">
        <f t="shared" si="15"/>
        <v>-6.9999000000009914E-2</v>
      </c>
      <c r="U118" s="1"/>
      <c r="Z118" s="1">
        <v>-6.9999000000009914E-2</v>
      </c>
      <c r="AA118" s="1">
        <f t="shared" si="16"/>
        <v>0.18999999999998352</v>
      </c>
      <c r="AB118" s="1"/>
      <c r="AG118" s="1">
        <v>-6.9999000000009914E-2</v>
      </c>
      <c r="AH118" s="1">
        <f t="shared" si="17"/>
        <v>-6.0004000000006386E-2</v>
      </c>
      <c r="AI118" s="3" t="str">
        <f t="shared" si="18"/>
        <v>-</v>
      </c>
      <c r="AJ118">
        <f t="shared" si="19"/>
        <v>1</v>
      </c>
      <c r="AM118" s="1">
        <v>-6.9999000000009914E-2</v>
      </c>
      <c r="AN118" s="1">
        <f t="shared" si="20"/>
        <v>0.18999999999998352</v>
      </c>
      <c r="AO118" s="3" t="str">
        <f t="shared" si="21"/>
        <v>+</v>
      </c>
      <c r="AP118">
        <f t="shared" si="22"/>
        <v>0</v>
      </c>
      <c r="AQ118" t="str">
        <f t="shared" si="23"/>
        <v/>
      </c>
    </row>
    <row r="119" spans="1:43">
      <c r="A119" s="10">
        <v>42660</v>
      </c>
      <c r="B119" s="2">
        <v>41.599997999999999</v>
      </c>
      <c r="C119">
        <f t="shared" si="13"/>
        <v>5.9303480577473344</v>
      </c>
      <c r="E119">
        <v>3.4800974782476401E-4</v>
      </c>
      <c r="S119" s="1">
        <v>-7.0000000000000284E-2</v>
      </c>
      <c r="T119" s="1">
        <f t="shared" si="15"/>
        <v>2.0000000000003126E-2</v>
      </c>
      <c r="U119" s="1"/>
      <c r="Z119" s="1">
        <v>2.0000000000003126E-2</v>
      </c>
      <c r="AA119" s="1">
        <f t="shared" si="16"/>
        <v>8.9999000000013041E-2</v>
      </c>
      <c r="AB119" s="1"/>
      <c r="AG119" s="1">
        <v>2.0000000000003126E-2</v>
      </c>
      <c r="AH119" s="1">
        <f t="shared" si="17"/>
        <v>2.9995000000006655E-2</v>
      </c>
      <c r="AI119" s="3" t="str">
        <f t="shared" si="18"/>
        <v>+</v>
      </c>
      <c r="AJ119">
        <f t="shared" si="19"/>
        <v>0</v>
      </c>
      <c r="AM119" s="1">
        <v>2.0000000000003126E-2</v>
      </c>
      <c r="AN119" s="1">
        <f t="shared" si="20"/>
        <v>8.9999000000013041E-2</v>
      </c>
      <c r="AO119" s="3" t="str">
        <f t="shared" si="21"/>
        <v>+</v>
      </c>
      <c r="AP119">
        <f t="shared" si="22"/>
        <v>0</v>
      </c>
      <c r="AQ119" t="str">
        <f t="shared" si="23"/>
        <v/>
      </c>
    </row>
    <row r="120" spans="1:43">
      <c r="A120" s="10">
        <v>42661</v>
      </c>
      <c r="B120" s="2">
        <v>41.970001000000003</v>
      </c>
      <c r="C120">
        <f t="shared" si="13"/>
        <v>4.265165025020841</v>
      </c>
      <c r="E120">
        <v>0.17761029145391899</v>
      </c>
      <c r="S120" s="1">
        <v>0.37000300000000408</v>
      </c>
      <c r="T120" s="1">
        <f t="shared" si="15"/>
        <v>0.44000300000000436</v>
      </c>
      <c r="U120" s="1"/>
      <c r="Z120" s="1">
        <v>0.44000300000000436</v>
      </c>
      <c r="AA120" s="1">
        <f t="shared" si="16"/>
        <v>0.42000300000000124</v>
      </c>
      <c r="AB120" s="1"/>
      <c r="AG120" s="1">
        <v>0.44000300000000436</v>
      </c>
      <c r="AH120" s="1">
        <f t="shared" si="17"/>
        <v>0.44999800000000789</v>
      </c>
      <c r="AI120" s="3" t="str">
        <f t="shared" si="18"/>
        <v>+</v>
      </c>
      <c r="AJ120">
        <f t="shared" si="19"/>
        <v>1</v>
      </c>
      <c r="AM120" s="1">
        <v>0.44000300000000436</v>
      </c>
      <c r="AN120" s="1">
        <f t="shared" si="20"/>
        <v>0.42000300000000124</v>
      </c>
      <c r="AO120" s="3" t="str">
        <f t="shared" si="21"/>
        <v>+</v>
      </c>
      <c r="AP120">
        <f t="shared" si="22"/>
        <v>1</v>
      </c>
      <c r="AQ120" t="str">
        <f t="shared" si="23"/>
        <v/>
      </c>
    </row>
    <row r="121" spans="1:43">
      <c r="A121" s="10">
        <v>42662</v>
      </c>
      <c r="B121" s="2">
        <v>42.049999</v>
      </c>
      <c r="C121">
        <f t="shared" si="13"/>
        <v>3.9411365505078053</v>
      </c>
      <c r="E121">
        <v>1.5853307946181502E-2</v>
      </c>
      <c r="S121" s="1">
        <v>7.9997999999996239E-2</v>
      </c>
      <c r="T121" s="1">
        <f t="shared" si="15"/>
        <v>-0.29000500000000784</v>
      </c>
      <c r="U121" s="1"/>
      <c r="Z121" s="1">
        <v>-0.29000500000000784</v>
      </c>
      <c r="AA121" s="1">
        <f t="shared" si="16"/>
        <v>-0.7300080000000122</v>
      </c>
      <c r="AB121" s="1"/>
      <c r="AG121" s="1">
        <v>-0.29000500000000784</v>
      </c>
      <c r="AH121" s="1">
        <f t="shared" si="17"/>
        <v>-0.28001000000000431</v>
      </c>
      <c r="AI121" s="3" t="str">
        <f t="shared" si="18"/>
        <v>-</v>
      </c>
      <c r="AJ121">
        <f t="shared" si="19"/>
        <v>0</v>
      </c>
      <c r="AM121" s="1">
        <v>-0.29000500000000784</v>
      </c>
      <c r="AN121" s="1">
        <f t="shared" si="20"/>
        <v>-0.7300080000000122</v>
      </c>
      <c r="AO121" s="3" t="str">
        <f t="shared" si="21"/>
        <v>-</v>
      </c>
      <c r="AP121">
        <f t="shared" si="22"/>
        <v>1</v>
      </c>
      <c r="AQ121" t="str">
        <f t="shared" si="23"/>
        <v/>
      </c>
    </row>
    <row r="122" spans="1:43">
      <c r="A122" s="10">
        <v>42663</v>
      </c>
      <c r="B122" s="2">
        <v>41.93</v>
      </c>
      <c r="C122">
        <f t="shared" si="13"/>
        <v>4.431987443190768</v>
      </c>
      <c r="E122">
        <v>5.7518219538226396E-3</v>
      </c>
      <c r="S122" s="1">
        <v>-0.11999899999999997</v>
      </c>
      <c r="T122" s="1">
        <f t="shared" si="15"/>
        <v>-0.19999699999999621</v>
      </c>
      <c r="U122" s="1"/>
      <c r="Z122" s="1">
        <v>-0.19999699999999621</v>
      </c>
      <c r="AA122" s="1">
        <f t="shared" si="16"/>
        <v>9.0008000000011634E-2</v>
      </c>
      <c r="AB122" s="1"/>
      <c r="AG122" s="1">
        <v>-0.19999699999999621</v>
      </c>
      <c r="AH122" s="1">
        <f t="shared" si="17"/>
        <v>-0.19000199999999268</v>
      </c>
      <c r="AI122" s="3" t="str">
        <f t="shared" si="18"/>
        <v>-</v>
      </c>
      <c r="AJ122">
        <f t="shared" si="19"/>
        <v>1</v>
      </c>
      <c r="AM122" s="1">
        <v>-0.19999699999999621</v>
      </c>
      <c r="AN122" s="1">
        <f t="shared" si="20"/>
        <v>9.0008000000011634E-2</v>
      </c>
      <c r="AO122" s="3" t="str">
        <f t="shared" si="21"/>
        <v>+</v>
      </c>
      <c r="AP122">
        <f t="shared" si="22"/>
        <v>0</v>
      </c>
      <c r="AQ122" t="str">
        <f t="shared" si="23"/>
        <v/>
      </c>
    </row>
    <row r="123" spans="1:43">
      <c r="A123" s="10">
        <v>42664</v>
      </c>
      <c r="B123" s="2">
        <v>42.130001</v>
      </c>
      <c r="C123">
        <f t="shared" si="13"/>
        <v>3.629892194165981</v>
      </c>
      <c r="E123">
        <v>6.0014745918580498E-2</v>
      </c>
      <c r="S123" s="1">
        <v>0.20000100000000032</v>
      </c>
      <c r="T123" s="1">
        <f t="shared" si="15"/>
        <v>0.32000000000000028</v>
      </c>
      <c r="U123" s="1"/>
      <c r="Z123" s="1">
        <v>0.32000000000000028</v>
      </c>
      <c r="AA123" s="1">
        <f t="shared" si="16"/>
        <v>0.51999699999999649</v>
      </c>
      <c r="AB123" s="1"/>
      <c r="AG123" s="1">
        <v>0.32000000000000028</v>
      </c>
      <c r="AH123" s="1">
        <f t="shared" si="17"/>
        <v>0.32999500000000381</v>
      </c>
      <c r="AI123" s="3" t="str">
        <f t="shared" si="18"/>
        <v>+</v>
      </c>
      <c r="AJ123">
        <f t="shared" si="19"/>
        <v>0</v>
      </c>
      <c r="AM123" s="1">
        <v>0.32000000000000028</v>
      </c>
      <c r="AN123" s="1">
        <f t="shared" si="20"/>
        <v>0.51999699999999649</v>
      </c>
      <c r="AO123" s="3" t="str">
        <f t="shared" si="21"/>
        <v>+</v>
      </c>
      <c r="AP123">
        <f t="shared" si="22"/>
        <v>1</v>
      </c>
      <c r="AQ123" t="str">
        <f t="shared" si="23"/>
        <v/>
      </c>
    </row>
    <row r="124" spans="1:43">
      <c r="A124" s="10">
        <v>42667</v>
      </c>
      <c r="B124" s="2">
        <v>42.560001</v>
      </c>
      <c r="C124">
        <f t="shared" si="13"/>
        <v>2.1762964612435063</v>
      </c>
      <c r="E124">
        <v>0.22250611863855499</v>
      </c>
      <c r="S124" s="1">
        <v>0.42999999999999972</v>
      </c>
      <c r="T124" s="1">
        <f t="shared" si="15"/>
        <v>0.2299989999999994</v>
      </c>
      <c r="U124" s="1"/>
      <c r="Z124" s="1">
        <v>0.2299989999999994</v>
      </c>
      <c r="AA124" s="1">
        <f t="shared" si="16"/>
        <v>-9.0001000000000886E-2</v>
      </c>
      <c r="AB124" s="1"/>
      <c r="AG124" s="1">
        <v>0.2299989999999994</v>
      </c>
      <c r="AH124" s="1">
        <f t="shared" si="17"/>
        <v>0.23999400000000293</v>
      </c>
      <c r="AI124" s="3" t="str">
        <f t="shared" si="18"/>
        <v>+</v>
      </c>
      <c r="AJ124">
        <f t="shared" si="19"/>
        <v>1</v>
      </c>
      <c r="AM124" s="1">
        <v>0.2299989999999994</v>
      </c>
      <c r="AN124" s="1">
        <f t="shared" si="20"/>
        <v>-9.0001000000000886E-2</v>
      </c>
      <c r="AO124" s="3" t="str">
        <f t="shared" si="21"/>
        <v>-</v>
      </c>
      <c r="AP124">
        <f t="shared" si="22"/>
        <v>0</v>
      </c>
      <c r="AQ124" t="str">
        <f t="shared" si="23"/>
        <v/>
      </c>
    </row>
    <row r="125" spans="1:43">
      <c r="A125" s="10">
        <v>42668</v>
      </c>
      <c r="B125" s="2">
        <v>42.540000999999997</v>
      </c>
      <c r="C125">
        <f t="shared" si="13"/>
        <v>2.2357055651003752</v>
      </c>
      <c r="E125">
        <v>2.4151942305252001E-4</v>
      </c>
      <c r="S125" s="1">
        <v>-2.0000000000003126E-2</v>
      </c>
      <c r="T125" s="1">
        <f t="shared" si="15"/>
        <v>-0.45000000000000284</v>
      </c>
      <c r="U125" s="1"/>
      <c r="Z125" s="1">
        <v>-0.45000000000000284</v>
      </c>
      <c r="AA125" s="1">
        <f t="shared" si="16"/>
        <v>-0.67999900000000224</v>
      </c>
      <c r="AB125" s="1"/>
      <c r="AG125" s="1">
        <v>-0.45000000000000284</v>
      </c>
      <c r="AH125" s="1">
        <f t="shared" si="17"/>
        <v>-0.44000499999999931</v>
      </c>
      <c r="AI125" s="3" t="str">
        <f t="shared" si="18"/>
        <v>-</v>
      </c>
      <c r="AJ125">
        <f t="shared" si="19"/>
        <v>0</v>
      </c>
      <c r="AM125" s="1">
        <v>-0.45000000000000284</v>
      </c>
      <c r="AN125" s="1">
        <f t="shared" si="20"/>
        <v>-0.67999900000000224</v>
      </c>
      <c r="AO125" s="3" t="str">
        <f t="shared" si="21"/>
        <v>-</v>
      </c>
      <c r="AP125">
        <f t="shared" si="22"/>
        <v>1</v>
      </c>
      <c r="AQ125" t="str">
        <f t="shared" si="23"/>
        <v/>
      </c>
    </row>
    <row r="126" spans="1:43">
      <c r="A126" s="10">
        <v>42669</v>
      </c>
      <c r="B126" s="2">
        <v>42.439999</v>
      </c>
      <c r="C126">
        <f t="shared" si="13"/>
        <v>2.5447574652990466</v>
      </c>
      <c r="E126">
        <v>4.1999378446627199E-3</v>
      </c>
      <c r="S126" s="1">
        <v>-0.10000199999999637</v>
      </c>
      <c r="T126" s="1">
        <f t="shared" si="15"/>
        <v>-8.0001999999993245E-2</v>
      </c>
      <c r="U126" s="1"/>
      <c r="Z126" s="1">
        <v>-8.0001999999993245E-2</v>
      </c>
      <c r="AA126" s="1">
        <f t="shared" si="16"/>
        <v>0.3699980000000096</v>
      </c>
      <c r="AB126" s="1"/>
      <c r="AG126" s="1">
        <v>-8.0001999999993245E-2</v>
      </c>
      <c r="AH126" s="1">
        <f t="shared" si="17"/>
        <v>-7.0006999999989716E-2</v>
      </c>
      <c r="AI126" s="3" t="str">
        <f t="shared" si="18"/>
        <v>-</v>
      </c>
      <c r="AJ126">
        <f t="shared" si="19"/>
        <v>0</v>
      </c>
      <c r="AM126" s="1">
        <v>-8.0001999999993245E-2</v>
      </c>
      <c r="AN126" s="1">
        <f t="shared" si="20"/>
        <v>0.3699980000000096</v>
      </c>
      <c r="AO126" s="3" t="str">
        <f t="shared" si="21"/>
        <v>+</v>
      </c>
      <c r="AP126">
        <f t="shared" si="22"/>
        <v>1</v>
      </c>
      <c r="AQ126" t="str">
        <f t="shared" si="23"/>
        <v/>
      </c>
    </row>
    <row r="127" spans="1:43">
      <c r="A127" s="10">
        <v>42670</v>
      </c>
      <c r="B127" s="2">
        <v>42.119999</v>
      </c>
      <c r="C127">
        <f t="shared" si="13"/>
        <v>3.6681044070087965</v>
      </c>
      <c r="E127">
        <v>8.0727490291663997E-2</v>
      </c>
      <c r="S127" s="1">
        <v>-0.32000000000000028</v>
      </c>
      <c r="T127" s="1">
        <f t="shared" si="15"/>
        <v>-0.21999800000000391</v>
      </c>
      <c r="U127" s="1"/>
      <c r="Z127" s="1">
        <v>-0.21999800000000391</v>
      </c>
      <c r="AA127" s="1">
        <f t="shared" si="16"/>
        <v>-0.13999600000001067</v>
      </c>
      <c r="AB127" s="1"/>
      <c r="AG127" s="1">
        <v>-0.21999800000000391</v>
      </c>
      <c r="AH127" s="1">
        <f t="shared" si="17"/>
        <v>-0.21000300000000038</v>
      </c>
      <c r="AI127" s="3" t="str">
        <f t="shared" si="18"/>
        <v>-</v>
      </c>
      <c r="AJ127">
        <f t="shared" si="19"/>
        <v>1</v>
      </c>
      <c r="AM127" s="1">
        <v>-0.21999800000000391</v>
      </c>
      <c r="AN127" s="1">
        <f t="shared" si="20"/>
        <v>-0.13999600000001067</v>
      </c>
      <c r="AO127" s="3" t="str">
        <f t="shared" si="21"/>
        <v>-</v>
      </c>
      <c r="AP127">
        <f t="shared" si="22"/>
        <v>1</v>
      </c>
      <c r="AQ127" t="str">
        <f t="shared" si="23"/>
        <v/>
      </c>
    </row>
    <row r="128" spans="1:43">
      <c r="A128" s="10">
        <v>42671</v>
      </c>
      <c r="B128" s="2">
        <v>42.23</v>
      </c>
      <c r="C128">
        <f t="shared" si="13"/>
        <v>3.2588502853378887</v>
      </c>
      <c r="E128">
        <v>2.2305985004122501E-2</v>
      </c>
      <c r="S128" s="1">
        <v>0.11000099999999691</v>
      </c>
      <c r="T128" s="1">
        <f t="shared" si="15"/>
        <v>0.43000099999999719</v>
      </c>
      <c r="U128" s="1"/>
      <c r="Z128" s="1">
        <v>0.43000099999999719</v>
      </c>
      <c r="AA128" s="1">
        <f t="shared" si="16"/>
        <v>0.6499990000000011</v>
      </c>
      <c r="AB128" s="1"/>
      <c r="AG128" s="1">
        <v>0.43000099999999719</v>
      </c>
      <c r="AH128" s="1">
        <f t="shared" si="17"/>
        <v>0.43999600000000072</v>
      </c>
      <c r="AI128" s="3" t="str">
        <f t="shared" si="18"/>
        <v>+</v>
      </c>
      <c r="AJ128">
        <f t="shared" si="19"/>
        <v>0</v>
      </c>
      <c r="AM128" s="1">
        <v>0.43000099999999719</v>
      </c>
      <c r="AN128" s="1">
        <f t="shared" si="20"/>
        <v>0.6499990000000011</v>
      </c>
      <c r="AO128" s="3" t="str">
        <f t="shared" si="21"/>
        <v>+</v>
      </c>
      <c r="AP128">
        <f t="shared" si="22"/>
        <v>1</v>
      </c>
      <c r="AQ128" t="str">
        <f t="shared" si="23"/>
        <v/>
      </c>
    </row>
    <row r="129" spans="1:43">
      <c r="A129" s="10">
        <v>42674</v>
      </c>
      <c r="B129" s="2">
        <v>42.400002000000001</v>
      </c>
      <c r="C129">
        <f t="shared" si="13"/>
        <v>2.6739660216441852</v>
      </c>
      <c r="E129">
        <v>4.2973360904587102E-2</v>
      </c>
      <c r="S129" s="1">
        <v>0.17000200000000376</v>
      </c>
      <c r="T129" s="1">
        <f t="shared" si="15"/>
        <v>6.0001000000006854E-2</v>
      </c>
      <c r="U129" s="1"/>
      <c r="Z129" s="1">
        <v>6.0001000000006854E-2</v>
      </c>
      <c r="AA129" s="1">
        <f t="shared" si="16"/>
        <v>-0.36999999999999034</v>
      </c>
      <c r="AB129" s="1"/>
      <c r="AG129" s="1">
        <v>6.0001000000006854E-2</v>
      </c>
      <c r="AH129" s="1">
        <f t="shared" si="17"/>
        <v>6.9996000000010383E-2</v>
      </c>
      <c r="AI129" s="3" t="str">
        <f t="shared" si="18"/>
        <v>+</v>
      </c>
      <c r="AJ129">
        <f t="shared" si="19"/>
        <v>1</v>
      </c>
      <c r="AM129" s="1">
        <v>6.0001000000006854E-2</v>
      </c>
      <c r="AN129" s="1">
        <f t="shared" si="20"/>
        <v>-0.36999999999999034</v>
      </c>
      <c r="AO129" s="3" t="str">
        <f t="shared" si="21"/>
        <v>-</v>
      </c>
      <c r="AP129">
        <f t="shared" si="22"/>
        <v>0</v>
      </c>
      <c r="AQ129" t="str">
        <f t="shared" si="23"/>
        <v/>
      </c>
    </row>
    <row r="130" spans="1:43">
      <c r="A130" s="10">
        <v>42675</v>
      </c>
      <c r="B130" s="2">
        <v>42.119999</v>
      </c>
      <c r="C130">
        <f t="shared" ref="C130:C193" si="24">(B130-AVERAGE($B$2:$B$504))^2</f>
        <v>3.6681044070087965</v>
      </c>
      <c r="E130">
        <v>6.0268643454766298E-2</v>
      </c>
      <c r="S130" s="1">
        <v>-0.28000300000000067</v>
      </c>
      <c r="T130" s="1">
        <f t="shared" si="15"/>
        <v>-0.45000500000000443</v>
      </c>
      <c r="U130" s="1"/>
      <c r="Z130" s="1">
        <v>-0.45000500000000443</v>
      </c>
      <c r="AA130" s="1">
        <f t="shared" si="16"/>
        <v>-0.51000600000001128</v>
      </c>
      <c r="AB130" s="1"/>
      <c r="AG130" s="1">
        <v>-0.45000500000000443</v>
      </c>
      <c r="AH130" s="1">
        <f t="shared" si="17"/>
        <v>-0.4400100000000009</v>
      </c>
      <c r="AI130" s="3" t="str">
        <f t="shared" si="18"/>
        <v>-</v>
      </c>
      <c r="AJ130">
        <f t="shared" si="19"/>
        <v>1</v>
      </c>
      <c r="AM130" s="1">
        <v>-0.45000500000000443</v>
      </c>
      <c r="AN130" s="1">
        <f t="shared" si="20"/>
        <v>-0.51000600000001128</v>
      </c>
      <c r="AO130" s="3" t="str">
        <f t="shared" si="21"/>
        <v>-</v>
      </c>
      <c r="AP130">
        <f t="shared" si="22"/>
        <v>1</v>
      </c>
      <c r="AQ130" t="str">
        <f t="shared" si="23"/>
        <v/>
      </c>
    </row>
    <row r="131" spans="1:43">
      <c r="A131" s="10">
        <v>42676</v>
      </c>
      <c r="B131" s="2">
        <v>42.049999</v>
      </c>
      <c r="C131">
        <f t="shared" si="24"/>
        <v>3.9411365505078053</v>
      </c>
      <c r="E131">
        <v>1.0568845873454599E-3</v>
      </c>
      <c r="S131" s="1">
        <v>-7.0000000000000284E-2</v>
      </c>
      <c r="T131" s="1">
        <f t="shared" si="15"/>
        <v>0.21000300000000038</v>
      </c>
      <c r="U131" s="1"/>
      <c r="Z131" s="1">
        <v>0.21000300000000038</v>
      </c>
      <c r="AA131" s="1">
        <f t="shared" si="16"/>
        <v>0.66000800000000481</v>
      </c>
      <c r="AB131" s="1"/>
      <c r="AG131" s="1">
        <v>0.21000300000000038</v>
      </c>
      <c r="AH131" s="1">
        <f t="shared" si="17"/>
        <v>0.21999800000000391</v>
      </c>
      <c r="AI131" s="3" t="str">
        <f t="shared" si="18"/>
        <v>+</v>
      </c>
      <c r="AJ131">
        <f t="shared" si="19"/>
        <v>0</v>
      </c>
      <c r="AM131" s="1">
        <v>0.21000300000000038</v>
      </c>
      <c r="AN131" s="1">
        <f t="shared" si="20"/>
        <v>0.66000800000000481</v>
      </c>
      <c r="AO131" s="3" t="str">
        <f t="shared" si="21"/>
        <v>+</v>
      </c>
      <c r="AP131">
        <f t="shared" si="22"/>
        <v>1</v>
      </c>
      <c r="AQ131" t="str">
        <f t="shared" si="23"/>
        <v/>
      </c>
    </row>
    <row r="132" spans="1:43">
      <c r="A132" s="10">
        <v>42677</v>
      </c>
      <c r="B132" s="2">
        <v>42.029998999999997</v>
      </c>
      <c r="C132">
        <f t="shared" si="24"/>
        <v>4.0209457343646768</v>
      </c>
      <c r="E132">
        <v>3.1532343984694598E-4</v>
      </c>
      <c r="S132" s="1">
        <v>-2.0000000000003126E-2</v>
      </c>
      <c r="T132" s="1">
        <f t="shared" si="15"/>
        <v>4.9999999999997158E-2</v>
      </c>
      <c r="U132" s="1"/>
      <c r="Z132" s="1">
        <v>4.9999999999997158E-2</v>
      </c>
      <c r="AA132" s="1">
        <f t="shared" si="16"/>
        <v>-0.16000300000000323</v>
      </c>
      <c r="AB132" s="1"/>
      <c r="AG132" s="1">
        <v>4.9999999999997158E-2</v>
      </c>
      <c r="AH132" s="1">
        <f t="shared" si="17"/>
        <v>5.9995000000000687E-2</v>
      </c>
      <c r="AI132" s="3" t="str">
        <f t="shared" si="18"/>
        <v>+</v>
      </c>
      <c r="AJ132">
        <f t="shared" si="19"/>
        <v>1</v>
      </c>
      <c r="AM132" s="1">
        <v>4.9999999999997158E-2</v>
      </c>
      <c r="AN132" s="1">
        <f t="shared" si="20"/>
        <v>-0.16000300000000323</v>
      </c>
      <c r="AO132" s="3" t="str">
        <f t="shared" si="21"/>
        <v>-</v>
      </c>
      <c r="AP132">
        <f t="shared" si="22"/>
        <v>0</v>
      </c>
      <c r="AQ132" t="str">
        <f t="shared" si="23"/>
        <v/>
      </c>
    </row>
    <row r="133" spans="1:43">
      <c r="A133" s="10">
        <v>42678</v>
      </c>
      <c r="B133" s="2">
        <v>41.689999</v>
      </c>
      <c r="C133">
        <f t="shared" si="24"/>
        <v>5.5001018599312701</v>
      </c>
      <c r="E133">
        <v>9.1576895416520199E-2</v>
      </c>
      <c r="S133" s="1">
        <v>-0.33999999999999631</v>
      </c>
      <c r="T133" s="1">
        <f t="shared" ref="T133:T196" si="25">S133-S132</f>
        <v>-0.31999999999999318</v>
      </c>
      <c r="U133" s="1"/>
      <c r="Z133" s="1">
        <v>-0.31999999999999318</v>
      </c>
      <c r="AA133" s="1">
        <f t="shared" ref="AA133:AA196" si="26">Z133-Z132</f>
        <v>-0.36999999999999034</v>
      </c>
      <c r="AB133" s="1"/>
      <c r="AG133" s="1">
        <v>-0.31999999999999318</v>
      </c>
      <c r="AH133" s="1">
        <f t="shared" ref="AH133:AH196" si="27">AG133-$AI$2</f>
        <v>-0.31000499999998965</v>
      </c>
      <c r="AI133" s="3" t="str">
        <f t="shared" ref="AI133:AI196" si="28">IF(AH133&gt;0,"+","-")</f>
        <v>-</v>
      </c>
      <c r="AJ133">
        <f t="shared" ref="AJ133:AJ196" si="29">IF(AI133=AI134,0,1)</f>
        <v>1</v>
      </c>
      <c r="AM133" s="1">
        <v>-0.31999999999999318</v>
      </c>
      <c r="AN133" s="1">
        <f t="shared" si="20"/>
        <v>-0.36999999999999034</v>
      </c>
      <c r="AO133" s="3" t="str">
        <f t="shared" si="21"/>
        <v>-</v>
      </c>
      <c r="AP133">
        <f t="shared" si="22"/>
        <v>1</v>
      </c>
      <c r="AQ133" t="str">
        <f t="shared" si="23"/>
        <v/>
      </c>
    </row>
    <row r="134" spans="1:43">
      <c r="A134" s="10">
        <v>42681</v>
      </c>
      <c r="B134" s="2">
        <v>42.459999000000003</v>
      </c>
      <c r="C134">
        <f t="shared" si="24"/>
        <v>2.4813482814421772</v>
      </c>
      <c r="E134">
        <v>0.65787646378970499</v>
      </c>
      <c r="S134" s="1">
        <v>0.77000000000000313</v>
      </c>
      <c r="T134" s="1">
        <f t="shared" si="25"/>
        <v>1.1099999999999994</v>
      </c>
      <c r="U134" s="1"/>
      <c r="Z134" s="1">
        <v>1.1099999999999994</v>
      </c>
      <c r="AA134" s="1">
        <f t="shared" si="26"/>
        <v>1.4299999999999926</v>
      </c>
      <c r="AB134" s="1"/>
      <c r="AG134" s="1">
        <v>1.1099999999999994</v>
      </c>
      <c r="AH134" s="1">
        <f t="shared" si="27"/>
        <v>1.119995000000003</v>
      </c>
      <c r="AI134" s="3" t="str">
        <f t="shared" si="28"/>
        <v>+</v>
      </c>
      <c r="AJ134">
        <f t="shared" si="29"/>
        <v>1</v>
      </c>
      <c r="AM134" s="1">
        <v>1.1099999999999994</v>
      </c>
      <c r="AN134" s="1">
        <f t="shared" ref="AN134:AN197" si="30">AM134-AM133</f>
        <v>1.4299999999999926</v>
      </c>
      <c r="AO134" s="3" t="str">
        <f t="shared" ref="AO134:AO197" si="31">IF(AN134&gt;0,"+","-")</f>
        <v>+</v>
      </c>
      <c r="AP134">
        <f t="shared" ref="AP134:AP197" si="32">IF(AO134=AO135,0,1)</f>
        <v>1</v>
      </c>
      <c r="AQ134" t="str">
        <f t="shared" ref="AQ134:AQ197" si="33">IF(AN134=0,"qwerty","")</f>
        <v/>
      </c>
    </row>
    <row r="135" spans="1:43">
      <c r="A135" s="10">
        <v>42682</v>
      </c>
      <c r="B135" s="2">
        <v>42.880001</v>
      </c>
      <c r="C135">
        <f t="shared" si="24"/>
        <v>1.3345507995337564</v>
      </c>
      <c r="E135">
        <v>0.20304391098911001</v>
      </c>
      <c r="S135" s="1">
        <v>0.42000199999999666</v>
      </c>
      <c r="T135" s="1">
        <f t="shared" si="25"/>
        <v>-0.34999800000000647</v>
      </c>
      <c r="U135" s="1"/>
      <c r="Z135" s="1">
        <v>-0.34999800000000647</v>
      </c>
      <c r="AA135" s="1">
        <f t="shared" si="26"/>
        <v>-1.4599980000000059</v>
      </c>
      <c r="AB135" s="1"/>
      <c r="AG135" s="1">
        <v>-0.34999800000000647</v>
      </c>
      <c r="AH135" s="1">
        <f t="shared" si="27"/>
        <v>-0.34000300000000294</v>
      </c>
      <c r="AI135" s="3" t="str">
        <f t="shared" si="28"/>
        <v>-</v>
      </c>
      <c r="AJ135">
        <f t="shared" si="29"/>
        <v>0</v>
      </c>
      <c r="AM135" s="1">
        <v>-0.34999800000000647</v>
      </c>
      <c r="AN135" s="1">
        <f t="shared" si="30"/>
        <v>-1.4599980000000059</v>
      </c>
      <c r="AO135" s="3" t="str">
        <f t="shared" si="31"/>
        <v>-</v>
      </c>
      <c r="AP135">
        <f t="shared" si="32"/>
        <v>0</v>
      </c>
      <c r="AQ135" t="str">
        <f t="shared" si="33"/>
        <v/>
      </c>
    </row>
    <row r="136" spans="1:43">
      <c r="A136" s="10">
        <v>42683</v>
      </c>
      <c r="B136" s="2">
        <v>42.27</v>
      </c>
      <c r="C136">
        <f t="shared" si="24"/>
        <v>3.1160319976241477</v>
      </c>
      <c r="E136">
        <v>0.34256969311707203</v>
      </c>
      <c r="S136" s="1">
        <v>-0.61000099999999691</v>
      </c>
      <c r="T136" s="1">
        <f t="shared" si="25"/>
        <v>-1.0300029999999936</v>
      </c>
      <c r="U136" s="1"/>
      <c r="Z136" s="1">
        <v>-1.0300029999999936</v>
      </c>
      <c r="AA136" s="1">
        <f t="shared" si="26"/>
        <v>-0.68000499999998709</v>
      </c>
      <c r="AB136" s="1"/>
      <c r="AG136" s="1">
        <v>-1.0300029999999936</v>
      </c>
      <c r="AH136" s="1">
        <f t="shared" si="27"/>
        <v>-1.02000799999999</v>
      </c>
      <c r="AI136" s="3" t="str">
        <f t="shared" si="28"/>
        <v>-</v>
      </c>
      <c r="AJ136">
        <f t="shared" si="29"/>
        <v>0</v>
      </c>
      <c r="AM136" s="1">
        <v>-1.0300029999999936</v>
      </c>
      <c r="AN136" s="1">
        <f t="shared" si="30"/>
        <v>-0.68000499999998709</v>
      </c>
      <c r="AO136" s="3" t="str">
        <f t="shared" si="31"/>
        <v>-</v>
      </c>
      <c r="AP136">
        <f t="shared" si="32"/>
        <v>1</v>
      </c>
      <c r="AQ136" t="str">
        <f t="shared" si="33"/>
        <v/>
      </c>
    </row>
    <row r="137" spans="1:43">
      <c r="A137" s="10">
        <v>42684</v>
      </c>
      <c r="B137" s="2">
        <v>40.939999</v>
      </c>
      <c r="C137">
        <f t="shared" si="24"/>
        <v>9.5804462545634941</v>
      </c>
      <c r="E137">
        <v>1.6847419995159101</v>
      </c>
      <c r="S137" s="1">
        <v>-1.3300010000000029</v>
      </c>
      <c r="T137" s="1">
        <f t="shared" si="25"/>
        <v>-0.72000000000000597</v>
      </c>
      <c r="U137" s="1"/>
      <c r="Z137" s="1">
        <v>-0.72000000000000597</v>
      </c>
      <c r="AA137" s="1">
        <f t="shared" si="26"/>
        <v>0.31000299999998759</v>
      </c>
      <c r="AB137" s="1"/>
      <c r="AG137" s="1">
        <v>-0.72000000000000597</v>
      </c>
      <c r="AH137" s="1">
        <f t="shared" si="27"/>
        <v>-0.71000500000000244</v>
      </c>
      <c r="AI137" s="3" t="str">
        <f t="shared" si="28"/>
        <v>-</v>
      </c>
      <c r="AJ137">
        <f t="shared" si="29"/>
        <v>1</v>
      </c>
      <c r="AM137" s="1">
        <v>-0.72000000000000597</v>
      </c>
      <c r="AN137" s="1">
        <f t="shared" si="30"/>
        <v>0.31000299999998759</v>
      </c>
      <c r="AO137" s="3" t="str">
        <f t="shared" si="31"/>
        <v>+</v>
      </c>
      <c r="AP137">
        <f t="shared" si="32"/>
        <v>0</v>
      </c>
      <c r="AQ137" t="str">
        <f t="shared" si="33"/>
        <v/>
      </c>
    </row>
    <row r="138" spans="1:43">
      <c r="A138" s="10">
        <v>42685</v>
      </c>
      <c r="B138" s="2">
        <v>41.029998999999997</v>
      </c>
      <c r="C138">
        <f t="shared" si="24"/>
        <v>9.0314049272076495</v>
      </c>
      <c r="E138">
        <v>1.91640415358428E-2</v>
      </c>
      <c r="S138" s="1">
        <v>8.9999999999996305E-2</v>
      </c>
      <c r="T138" s="1">
        <f t="shared" si="25"/>
        <v>1.4200009999999992</v>
      </c>
      <c r="U138" s="1"/>
      <c r="Z138" s="1">
        <v>1.4200009999999992</v>
      </c>
      <c r="AA138" s="1">
        <f t="shared" si="26"/>
        <v>2.1400010000000051</v>
      </c>
      <c r="AB138" s="1"/>
      <c r="AG138" s="1">
        <v>1.4200009999999992</v>
      </c>
      <c r="AH138" s="1">
        <f t="shared" si="27"/>
        <v>1.4299960000000027</v>
      </c>
      <c r="AI138" s="3" t="str">
        <f t="shared" si="28"/>
        <v>+</v>
      </c>
      <c r="AJ138">
        <f t="shared" si="29"/>
        <v>0</v>
      </c>
      <c r="AM138" s="1">
        <v>1.4200009999999992</v>
      </c>
      <c r="AN138" s="1">
        <f t="shared" si="30"/>
        <v>2.1400010000000051</v>
      </c>
      <c r="AO138" s="3" t="str">
        <f t="shared" si="31"/>
        <v>+</v>
      </c>
      <c r="AP138">
        <f t="shared" si="32"/>
        <v>1</v>
      </c>
      <c r="AQ138" t="str">
        <f t="shared" si="33"/>
        <v/>
      </c>
    </row>
    <row r="139" spans="1:43">
      <c r="A139" s="10">
        <v>42688</v>
      </c>
      <c r="B139" s="2">
        <v>41.169998</v>
      </c>
      <c r="C139">
        <f t="shared" si="24"/>
        <v>8.2095463706698091</v>
      </c>
      <c r="E139">
        <v>3.4789636826008101E-2</v>
      </c>
      <c r="S139" s="1">
        <v>0.13999900000000309</v>
      </c>
      <c r="T139" s="1">
        <f t="shared" si="25"/>
        <v>4.9999000000006788E-2</v>
      </c>
      <c r="U139" s="1"/>
      <c r="Z139" s="1">
        <v>4.9999000000006788E-2</v>
      </c>
      <c r="AA139" s="1">
        <f t="shared" si="26"/>
        <v>-1.3700019999999924</v>
      </c>
      <c r="AB139" s="1"/>
      <c r="AG139" s="1">
        <v>4.9999000000006788E-2</v>
      </c>
      <c r="AH139" s="1">
        <f t="shared" si="27"/>
        <v>5.9994000000010317E-2</v>
      </c>
      <c r="AI139" s="3" t="str">
        <f t="shared" si="28"/>
        <v>+</v>
      </c>
      <c r="AJ139">
        <f t="shared" si="29"/>
        <v>0</v>
      </c>
      <c r="AM139" s="1">
        <v>4.9999000000006788E-2</v>
      </c>
      <c r="AN139" s="1">
        <f t="shared" si="30"/>
        <v>-1.3700019999999924</v>
      </c>
      <c r="AO139" s="3" t="str">
        <f t="shared" si="31"/>
        <v>-</v>
      </c>
      <c r="AP139">
        <f t="shared" si="32"/>
        <v>1</v>
      </c>
      <c r="AQ139" t="str">
        <f t="shared" si="33"/>
        <v/>
      </c>
    </row>
    <row r="140" spans="1:43">
      <c r="A140" s="10">
        <v>42689</v>
      </c>
      <c r="B140" s="2">
        <v>41.439999</v>
      </c>
      <c r="C140">
        <f t="shared" si="24"/>
        <v>6.7352166581420114</v>
      </c>
      <c r="E140">
        <v>9.8592845959881895E-2</v>
      </c>
      <c r="S140" s="1">
        <v>0.2700010000000006</v>
      </c>
      <c r="T140" s="1">
        <f t="shared" si="25"/>
        <v>0.13000199999999751</v>
      </c>
      <c r="U140" s="1"/>
      <c r="Z140" s="1">
        <v>0.13000199999999751</v>
      </c>
      <c r="AA140" s="1">
        <f t="shared" si="26"/>
        <v>8.000299999999072E-2</v>
      </c>
      <c r="AB140" s="1"/>
      <c r="AG140" s="1">
        <v>0.13000199999999751</v>
      </c>
      <c r="AH140" s="1">
        <f t="shared" si="27"/>
        <v>0.13999700000000104</v>
      </c>
      <c r="AI140" s="3" t="str">
        <f t="shared" si="28"/>
        <v>+</v>
      </c>
      <c r="AJ140">
        <f t="shared" si="29"/>
        <v>1</v>
      </c>
      <c r="AM140" s="1">
        <v>0.13000199999999751</v>
      </c>
      <c r="AN140" s="1">
        <f t="shared" si="30"/>
        <v>8.000299999999072E-2</v>
      </c>
      <c r="AO140" s="3" t="str">
        <f t="shared" si="31"/>
        <v>+</v>
      </c>
      <c r="AP140">
        <f t="shared" si="32"/>
        <v>1</v>
      </c>
      <c r="AQ140" t="str">
        <f t="shared" si="33"/>
        <v/>
      </c>
    </row>
    <row r="141" spans="1:43">
      <c r="A141" s="10">
        <v>42690</v>
      </c>
      <c r="B141" s="2">
        <v>41.259998000000003</v>
      </c>
      <c r="C141">
        <f t="shared" si="24"/>
        <v>7.7019048633139224</v>
      </c>
      <c r="E141">
        <v>1.9644802505619698E-2</v>
      </c>
      <c r="S141" s="1">
        <v>-0.18000099999999719</v>
      </c>
      <c r="T141" s="1">
        <f t="shared" si="25"/>
        <v>-0.45000199999999779</v>
      </c>
      <c r="U141" s="1"/>
      <c r="Z141" s="1">
        <v>-0.45000199999999779</v>
      </c>
      <c r="AA141" s="1">
        <f t="shared" si="26"/>
        <v>-0.5800039999999953</v>
      </c>
      <c r="AB141" s="1"/>
      <c r="AG141" s="1">
        <v>-0.45000199999999779</v>
      </c>
      <c r="AH141" s="1">
        <f t="shared" si="27"/>
        <v>-0.44000699999999426</v>
      </c>
      <c r="AI141" s="3" t="str">
        <f t="shared" si="28"/>
        <v>-</v>
      </c>
      <c r="AJ141">
        <f t="shared" si="29"/>
        <v>1</v>
      </c>
      <c r="AM141" s="1">
        <v>-0.45000199999999779</v>
      </c>
      <c r="AN141" s="1">
        <f t="shared" si="30"/>
        <v>-0.5800039999999953</v>
      </c>
      <c r="AO141" s="3" t="str">
        <f t="shared" si="31"/>
        <v>-</v>
      </c>
      <c r="AP141">
        <f t="shared" si="32"/>
        <v>1</v>
      </c>
      <c r="AQ141" t="str">
        <f t="shared" si="33"/>
        <v/>
      </c>
    </row>
    <row r="142" spans="1:43">
      <c r="A142" s="10">
        <v>42691</v>
      </c>
      <c r="B142" s="2">
        <v>41.119999</v>
      </c>
      <c r="C142">
        <f t="shared" si="24"/>
        <v>8.4985635998517619</v>
      </c>
      <c r="E142">
        <v>9.7057223725686599E-3</v>
      </c>
      <c r="S142" s="1">
        <v>-0.13999900000000309</v>
      </c>
      <c r="T142" s="1">
        <f t="shared" si="25"/>
        <v>4.0001999999994098E-2</v>
      </c>
      <c r="U142" s="1"/>
      <c r="Z142" s="1">
        <v>4.0001999999994098E-2</v>
      </c>
      <c r="AA142" s="1">
        <f t="shared" si="26"/>
        <v>0.49000399999999189</v>
      </c>
      <c r="AB142" s="1"/>
      <c r="AG142" s="1">
        <v>4.0001999999994098E-2</v>
      </c>
      <c r="AH142" s="1">
        <f t="shared" si="27"/>
        <v>4.9996999999997627E-2</v>
      </c>
      <c r="AI142" s="3" t="str">
        <f t="shared" si="28"/>
        <v>+</v>
      </c>
      <c r="AJ142">
        <f t="shared" si="29"/>
        <v>1</v>
      </c>
      <c r="AM142" s="1">
        <v>4.0001999999994098E-2</v>
      </c>
      <c r="AN142" s="1">
        <f t="shared" si="30"/>
        <v>0.49000399999999189</v>
      </c>
      <c r="AO142" s="3" t="str">
        <f t="shared" si="31"/>
        <v>+</v>
      </c>
      <c r="AP142">
        <f t="shared" si="32"/>
        <v>1</v>
      </c>
      <c r="AQ142" t="str">
        <f t="shared" si="33"/>
        <v/>
      </c>
    </row>
    <row r="143" spans="1:43">
      <c r="A143" s="10">
        <v>42692</v>
      </c>
      <c r="B143" s="2">
        <v>40.909999999999997</v>
      </c>
      <c r="C143">
        <f t="shared" si="24"/>
        <v>9.7670537798906132</v>
      </c>
      <c r="E143">
        <v>2.80256124889709E-2</v>
      </c>
      <c r="S143" s="1">
        <v>-0.20999900000000338</v>
      </c>
      <c r="T143" s="1">
        <f t="shared" si="25"/>
        <v>-7.0000000000000284E-2</v>
      </c>
      <c r="U143" s="1"/>
      <c r="Z143" s="1">
        <v>-7.0000000000000284E-2</v>
      </c>
      <c r="AA143" s="1">
        <f t="shared" si="26"/>
        <v>-0.11000199999999438</v>
      </c>
      <c r="AB143" s="1"/>
      <c r="AG143" s="1">
        <v>-7.0000000000000284E-2</v>
      </c>
      <c r="AH143" s="1">
        <f t="shared" si="27"/>
        <v>-6.0004999999996755E-2</v>
      </c>
      <c r="AI143" s="3" t="str">
        <f t="shared" si="28"/>
        <v>-</v>
      </c>
      <c r="AJ143">
        <f t="shared" si="29"/>
        <v>1</v>
      </c>
      <c r="AM143" s="1">
        <v>-7.0000000000000284E-2</v>
      </c>
      <c r="AN143" s="1">
        <f t="shared" si="30"/>
        <v>-0.11000199999999438</v>
      </c>
      <c r="AO143" s="3" t="str">
        <f t="shared" si="31"/>
        <v>-</v>
      </c>
      <c r="AP143">
        <f t="shared" si="32"/>
        <v>1</v>
      </c>
      <c r="AQ143" t="str">
        <f t="shared" si="33"/>
        <v/>
      </c>
    </row>
    <row r="144" spans="1:43">
      <c r="A144" s="10">
        <v>42695</v>
      </c>
      <c r="B144" s="2">
        <v>41.360000999999997</v>
      </c>
      <c r="C144">
        <f t="shared" si="24"/>
        <v>7.156842692655081</v>
      </c>
      <c r="E144">
        <v>0.24460873902489999</v>
      </c>
      <c r="S144" s="1">
        <v>0.45000100000000032</v>
      </c>
      <c r="T144" s="1">
        <f t="shared" si="25"/>
        <v>0.66000000000000369</v>
      </c>
      <c r="U144" s="1"/>
      <c r="Z144" s="1">
        <v>0.66000000000000369</v>
      </c>
      <c r="AA144" s="1">
        <f t="shared" si="26"/>
        <v>0.73000000000000398</v>
      </c>
      <c r="AB144" s="1"/>
      <c r="AG144" s="1">
        <v>0.66000000000000369</v>
      </c>
      <c r="AH144" s="1">
        <f t="shared" si="27"/>
        <v>0.66999500000000722</v>
      </c>
      <c r="AI144" s="3" t="str">
        <f t="shared" si="28"/>
        <v>+</v>
      </c>
      <c r="AJ144">
        <f t="shared" si="29"/>
        <v>1</v>
      </c>
      <c r="AM144" s="1">
        <v>0.66000000000000369</v>
      </c>
      <c r="AN144" s="1">
        <f t="shared" si="30"/>
        <v>0.73000000000000398</v>
      </c>
      <c r="AO144" s="3" t="str">
        <f t="shared" si="31"/>
        <v>+</v>
      </c>
      <c r="AP144">
        <f t="shared" si="32"/>
        <v>1</v>
      </c>
      <c r="AQ144" t="str">
        <f t="shared" si="33"/>
        <v/>
      </c>
    </row>
    <row r="145" spans="1:43">
      <c r="A145" s="10">
        <v>42696</v>
      </c>
      <c r="B145" s="2">
        <v>41.369999</v>
      </c>
      <c r="C145">
        <f t="shared" si="24"/>
        <v>7.1034488016410204</v>
      </c>
      <c r="E145">
        <v>2.31552773492762E-3</v>
      </c>
      <c r="S145" s="1">
        <v>9.99800000000306E-3</v>
      </c>
      <c r="T145" s="1">
        <f t="shared" si="25"/>
        <v>-0.44000299999999726</v>
      </c>
      <c r="U145" s="1"/>
      <c r="Z145" s="1">
        <v>-0.44000299999999726</v>
      </c>
      <c r="AA145" s="1">
        <f t="shared" si="26"/>
        <v>-1.100003000000001</v>
      </c>
      <c r="AB145" s="1"/>
      <c r="AG145" s="1">
        <v>-0.44000299999999726</v>
      </c>
      <c r="AH145" s="1">
        <f t="shared" si="27"/>
        <v>-0.43000799999999373</v>
      </c>
      <c r="AI145" s="3" t="str">
        <f t="shared" si="28"/>
        <v>-</v>
      </c>
      <c r="AJ145">
        <f t="shared" si="29"/>
        <v>0</v>
      </c>
      <c r="AM145" s="1">
        <v>-0.44000299999999726</v>
      </c>
      <c r="AN145" s="1">
        <f t="shared" si="30"/>
        <v>-1.100003000000001</v>
      </c>
      <c r="AO145" s="3" t="str">
        <f t="shared" si="31"/>
        <v>-</v>
      </c>
      <c r="AP145">
        <f t="shared" si="32"/>
        <v>1</v>
      </c>
      <c r="AQ145" t="str">
        <f t="shared" si="33"/>
        <v/>
      </c>
    </row>
    <row r="146" spans="1:43">
      <c r="A146" s="10">
        <v>42697</v>
      </c>
      <c r="B146" s="2">
        <v>41.119999</v>
      </c>
      <c r="C146">
        <f t="shared" si="24"/>
        <v>8.4985635998517619</v>
      </c>
      <c r="E146">
        <v>4.5215543869727197E-2</v>
      </c>
      <c r="S146" s="1">
        <v>-0.25</v>
      </c>
      <c r="T146" s="1">
        <f t="shared" si="25"/>
        <v>-0.25999800000000306</v>
      </c>
      <c r="U146" s="1"/>
      <c r="Z146" s="1">
        <v>-0.25999800000000306</v>
      </c>
      <c r="AA146" s="1">
        <f t="shared" si="26"/>
        <v>0.1800049999999942</v>
      </c>
      <c r="AB146" s="1"/>
      <c r="AG146" s="1">
        <v>-0.25999800000000306</v>
      </c>
      <c r="AH146" s="1">
        <f t="shared" si="27"/>
        <v>-0.25000299999999953</v>
      </c>
      <c r="AI146" s="3" t="str">
        <f t="shared" si="28"/>
        <v>-</v>
      </c>
      <c r="AJ146">
        <f t="shared" si="29"/>
        <v>1</v>
      </c>
      <c r="AM146" s="1">
        <v>-0.25999800000000306</v>
      </c>
      <c r="AN146" s="1">
        <f t="shared" si="30"/>
        <v>0.1800049999999942</v>
      </c>
      <c r="AO146" s="3" t="str">
        <f t="shared" si="31"/>
        <v>+</v>
      </c>
      <c r="AP146">
        <f t="shared" si="32"/>
        <v>0</v>
      </c>
      <c r="AQ146" t="str">
        <f t="shared" si="33"/>
        <v/>
      </c>
    </row>
    <row r="147" spans="1:43">
      <c r="A147" s="10">
        <v>42699</v>
      </c>
      <c r="B147" s="2">
        <v>41.529998999999997</v>
      </c>
      <c r="C147">
        <f t="shared" si="24"/>
        <v>6.2761753307861632</v>
      </c>
      <c r="E147">
        <v>0.20243283947818599</v>
      </c>
      <c r="S147" s="1">
        <v>0.40999999999999659</v>
      </c>
      <c r="T147" s="1">
        <f t="shared" si="25"/>
        <v>0.65999999999999659</v>
      </c>
      <c r="U147" s="1"/>
      <c r="Z147" s="1">
        <v>0.65999999999999659</v>
      </c>
      <c r="AA147" s="1">
        <f t="shared" si="26"/>
        <v>0.91999799999999965</v>
      </c>
      <c r="AB147" s="1"/>
      <c r="AG147" s="1">
        <v>0.65999999999999659</v>
      </c>
      <c r="AH147" s="1">
        <f t="shared" si="27"/>
        <v>0.66999500000000012</v>
      </c>
      <c r="AI147" s="3" t="str">
        <f t="shared" si="28"/>
        <v>+</v>
      </c>
      <c r="AJ147">
        <f t="shared" si="29"/>
        <v>1</v>
      </c>
      <c r="AM147" s="1">
        <v>0.65999999999999659</v>
      </c>
      <c r="AN147" s="1">
        <f t="shared" si="30"/>
        <v>0.91999799999999965</v>
      </c>
      <c r="AO147" s="3" t="str">
        <f t="shared" si="31"/>
        <v>+</v>
      </c>
      <c r="AP147">
        <f t="shared" si="32"/>
        <v>1</v>
      </c>
      <c r="AQ147" t="str">
        <f t="shared" si="33"/>
        <v/>
      </c>
    </row>
    <row r="148" spans="1:43">
      <c r="A148" s="10">
        <v>42702</v>
      </c>
      <c r="B148" s="2">
        <v>41.75</v>
      </c>
      <c r="C148">
        <f t="shared" si="24"/>
        <v>5.2222697379025007</v>
      </c>
      <c r="E148">
        <v>6.4536093570673303E-2</v>
      </c>
      <c r="S148" s="1">
        <v>0.22000100000000344</v>
      </c>
      <c r="T148" s="1">
        <f t="shared" si="25"/>
        <v>-0.18999899999999315</v>
      </c>
      <c r="U148" s="1"/>
      <c r="Z148" s="1">
        <v>-0.18999899999999315</v>
      </c>
      <c r="AA148" s="1">
        <f t="shared" si="26"/>
        <v>-0.84999899999998973</v>
      </c>
      <c r="AB148" s="1"/>
      <c r="AG148" s="1">
        <v>-0.18999899999999315</v>
      </c>
      <c r="AH148" s="1">
        <f t="shared" si="27"/>
        <v>-0.18000399999998962</v>
      </c>
      <c r="AI148" s="3" t="str">
        <f t="shared" si="28"/>
        <v>-</v>
      </c>
      <c r="AJ148">
        <f t="shared" si="29"/>
        <v>0</v>
      </c>
      <c r="AM148" s="1">
        <v>-0.18999899999999315</v>
      </c>
      <c r="AN148" s="1">
        <f t="shared" si="30"/>
        <v>-0.84999899999998973</v>
      </c>
      <c r="AO148" s="3" t="str">
        <f t="shared" si="31"/>
        <v>-</v>
      </c>
      <c r="AP148">
        <f t="shared" si="32"/>
        <v>0</v>
      </c>
      <c r="AQ148" t="str">
        <f t="shared" si="33"/>
        <v/>
      </c>
    </row>
    <row r="149" spans="1:43">
      <c r="A149" s="10">
        <v>42703</v>
      </c>
      <c r="B149" s="2">
        <v>41.150002000000001</v>
      </c>
      <c r="C149">
        <f t="shared" si="24"/>
        <v>8.3245325126978909</v>
      </c>
      <c r="E149">
        <v>0.32415663741402001</v>
      </c>
      <c r="S149" s="1">
        <v>-0.59999799999999937</v>
      </c>
      <c r="T149" s="1">
        <f t="shared" si="25"/>
        <v>-0.81999900000000281</v>
      </c>
      <c r="U149" s="1"/>
      <c r="Z149" s="1">
        <v>-0.81999900000000281</v>
      </c>
      <c r="AA149" s="1">
        <f t="shared" si="26"/>
        <v>-0.63000000000000966</v>
      </c>
      <c r="AB149" s="1"/>
      <c r="AG149" s="1">
        <v>-0.81999900000000281</v>
      </c>
      <c r="AH149" s="1">
        <f t="shared" si="27"/>
        <v>-0.81000399999999928</v>
      </c>
      <c r="AI149" s="3" t="str">
        <f t="shared" si="28"/>
        <v>-</v>
      </c>
      <c r="AJ149">
        <f t="shared" si="29"/>
        <v>0</v>
      </c>
      <c r="AM149" s="1">
        <v>-0.81999900000000281</v>
      </c>
      <c r="AN149" s="1">
        <f t="shared" si="30"/>
        <v>-0.63000000000000966</v>
      </c>
      <c r="AO149" s="3" t="str">
        <f t="shared" si="31"/>
        <v>-</v>
      </c>
      <c r="AP149">
        <f t="shared" si="32"/>
        <v>1</v>
      </c>
      <c r="AQ149" t="str">
        <f t="shared" si="33"/>
        <v/>
      </c>
    </row>
    <row r="150" spans="1:43">
      <c r="A150" s="10">
        <v>42704</v>
      </c>
      <c r="B150" s="2">
        <v>40.349997999999999</v>
      </c>
      <c r="C150">
        <f t="shared" si="24"/>
        <v>13.580924548801043</v>
      </c>
      <c r="E150">
        <v>0.58100761437932802</v>
      </c>
      <c r="S150" s="1">
        <v>-0.80000400000000127</v>
      </c>
      <c r="T150" s="1">
        <f t="shared" si="25"/>
        <v>-0.2000060000000019</v>
      </c>
      <c r="U150" s="1"/>
      <c r="Z150" s="1">
        <v>-0.2000060000000019</v>
      </c>
      <c r="AA150" s="1">
        <f t="shared" si="26"/>
        <v>0.6199930000000009</v>
      </c>
      <c r="AB150" s="1"/>
      <c r="AG150" s="1">
        <v>-0.2000060000000019</v>
      </c>
      <c r="AH150" s="1">
        <f t="shared" si="27"/>
        <v>-0.19001099999999838</v>
      </c>
      <c r="AI150" s="3" t="str">
        <f t="shared" si="28"/>
        <v>-</v>
      </c>
      <c r="AJ150">
        <f t="shared" si="29"/>
        <v>1</v>
      </c>
      <c r="AM150" s="1">
        <v>-0.2000060000000019</v>
      </c>
      <c r="AN150" s="1">
        <f t="shared" si="30"/>
        <v>0.6199930000000009</v>
      </c>
      <c r="AO150" s="3" t="str">
        <f t="shared" si="31"/>
        <v>+</v>
      </c>
      <c r="AP150">
        <f t="shared" si="32"/>
        <v>0</v>
      </c>
      <c r="AQ150" t="str">
        <f t="shared" si="33"/>
        <v/>
      </c>
    </row>
    <row r="151" spans="1:43">
      <c r="A151" s="10">
        <v>42705</v>
      </c>
      <c r="B151" s="2">
        <v>40.169998</v>
      </c>
      <c r="C151">
        <f t="shared" si="24"/>
        <v>14.940007563512776</v>
      </c>
      <c r="E151">
        <v>1.7598421624959601E-2</v>
      </c>
      <c r="S151" s="1">
        <v>-0.17999999999999972</v>
      </c>
      <c r="T151" s="1">
        <f t="shared" si="25"/>
        <v>0.62000400000000155</v>
      </c>
      <c r="U151" s="1"/>
      <c r="Z151" s="1">
        <v>0.62000400000000155</v>
      </c>
      <c r="AA151" s="1">
        <f t="shared" si="26"/>
        <v>0.82001000000000346</v>
      </c>
      <c r="AB151" s="1"/>
      <c r="AG151" s="1">
        <v>0.62000400000000155</v>
      </c>
      <c r="AH151" s="1">
        <f t="shared" si="27"/>
        <v>0.62999900000000508</v>
      </c>
      <c r="AI151" s="3" t="str">
        <f t="shared" si="28"/>
        <v>+</v>
      </c>
      <c r="AJ151">
        <f t="shared" si="29"/>
        <v>0</v>
      </c>
      <c r="AM151" s="1">
        <v>0.62000400000000155</v>
      </c>
      <c r="AN151" s="1">
        <f t="shared" si="30"/>
        <v>0.82001000000000346</v>
      </c>
      <c r="AO151" s="3" t="str">
        <f t="shared" si="31"/>
        <v>+</v>
      </c>
      <c r="AP151">
        <f t="shared" si="32"/>
        <v>1</v>
      </c>
      <c r="AQ151" t="str">
        <f t="shared" si="33"/>
        <v/>
      </c>
    </row>
    <row r="152" spans="1:43">
      <c r="A152" s="10">
        <v>42706</v>
      </c>
      <c r="B152" s="2">
        <v>40.360000999999997</v>
      </c>
      <c r="C152">
        <f t="shared" si="24"/>
        <v>13.507297885498053</v>
      </c>
      <c r="E152">
        <v>5.70677484999862E-2</v>
      </c>
      <c r="S152" s="1">
        <v>0.19000299999999726</v>
      </c>
      <c r="T152" s="1">
        <f t="shared" si="25"/>
        <v>0.37000299999999697</v>
      </c>
      <c r="U152" s="1"/>
      <c r="Z152" s="1">
        <v>0.37000299999999697</v>
      </c>
      <c r="AA152" s="1">
        <f t="shared" si="26"/>
        <v>-0.25000100000000458</v>
      </c>
      <c r="AB152" s="1"/>
      <c r="AG152" s="1">
        <v>0.37000299999999697</v>
      </c>
      <c r="AH152" s="1">
        <f t="shared" si="27"/>
        <v>0.3799980000000005</v>
      </c>
      <c r="AI152" s="3" t="str">
        <f t="shared" si="28"/>
        <v>+</v>
      </c>
      <c r="AJ152">
        <f t="shared" si="29"/>
        <v>0</v>
      </c>
      <c r="AM152" s="1">
        <v>0.37000299999999697</v>
      </c>
      <c r="AN152" s="1">
        <f t="shared" si="30"/>
        <v>-0.25000100000000458</v>
      </c>
      <c r="AO152" s="3" t="str">
        <f t="shared" si="31"/>
        <v>-</v>
      </c>
      <c r="AP152">
        <f t="shared" si="32"/>
        <v>0</v>
      </c>
      <c r="AQ152" t="str">
        <f t="shared" si="33"/>
        <v/>
      </c>
    </row>
    <row r="153" spans="1:43">
      <c r="A153" s="10">
        <v>42709</v>
      </c>
      <c r="B153" s="2">
        <v>40.619999</v>
      </c>
      <c r="C153">
        <f t="shared" si="24"/>
        <v>11.663793196273245</v>
      </c>
      <c r="E153">
        <v>9.3445599286076597E-2</v>
      </c>
      <c r="S153" s="1">
        <v>0.25999800000000306</v>
      </c>
      <c r="T153" s="1">
        <f t="shared" si="25"/>
        <v>6.9995000000005803E-2</v>
      </c>
      <c r="U153" s="1"/>
      <c r="Z153" s="1">
        <v>6.9995000000005803E-2</v>
      </c>
      <c r="AA153" s="1">
        <f t="shared" si="26"/>
        <v>-0.30000799999999117</v>
      </c>
      <c r="AB153" s="1"/>
      <c r="AG153" s="1">
        <v>6.9995000000005803E-2</v>
      </c>
      <c r="AH153" s="1">
        <f t="shared" si="27"/>
        <v>7.9990000000009331E-2</v>
      </c>
      <c r="AI153" s="3" t="str">
        <f t="shared" si="28"/>
        <v>+</v>
      </c>
      <c r="AJ153">
        <f t="shared" si="29"/>
        <v>1</v>
      </c>
      <c r="AM153" s="1">
        <v>6.9995000000005803E-2</v>
      </c>
      <c r="AN153" s="1">
        <f t="shared" si="30"/>
        <v>-0.30000799999999117</v>
      </c>
      <c r="AO153" s="3" t="str">
        <f t="shared" si="31"/>
        <v>-</v>
      </c>
      <c r="AP153">
        <f t="shared" si="32"/>
        <v>0</v>
      </c>
      <c r="AQ153" t="str">
        <f t="shared" si="33"/>
        <v/>
      </c>
    </row>
    <row r="154" spans="1:43">
      <c r="A154" s="10">
        <v>42710</v>
      </c>
      <c r="B154" s="2">
        <v>40.57</v>
      </c>
      <c r="C154">
        <f t="shared" si="24"/>
        <v>12.007809225457198</v>
      </c>
      <c r="E154" s="11">
        <v>6.98095595881251E-5</v>
      </c>
      <c r="S154" s="1">
        <v>-4.9998999999999683E-2</v>
      </c>
      <c r="T154" s="1">
        <f t="shared" si="25"/>
        <v>-0.30999700000000274</v>
      </c>
      <c r="U154" s="1"/>
      <c r="Z154" s="1">
        <v>-0.30999700000000274</v>
      </c>
      <c r="AA154" s="1">
        <f t="shared" si="26"/>
        <v>-0.37999200000000855</v>
      </c>
      <c r="AB154" s="1"/>
      <c r="AG154" s="1">
        <v>-0.30999700000000274</v>
      </c>
      <c r="AH154" s="1">
        <f t="shared" si="27"/>
        <v>-0.30000199999999921</v>
      </c>
      <c r="AI154" s="3" t="str">
        <f t="shared" si="28"/>
        <v>-</v>
      </c>
      <c r="AJ154">
        <f t="shared" si="29"/>
        <v>1</v>
      </c>
      <c r="AM154" s="1">
        <v>-0.30999700000000274</v>
      </c>
      <c r="AN154" s="1">
        <f t="shared" si="30"/>
        <v>-0.37999200000000855</v>
      </c>
      <c r="AO154" s="3" t="str">
        <f t="shared" si="31"/>
        <v>-</v>
      </c>
      <c r="AP154">
        <f t="shared" si="32"/>
        <v>1</v>
      </c>
      <c r="AQ154" t="str">
        <f t="shared" si="33"/>
        <v/>
      </c>
    </row>
    <row r="155" spans="1:43">
      <c r="A155" s="10">
        <v>42711</v>
      </c>
      <c r="B155" s="2">
        <v>41.290000999999997</v>
      </c>
      <c r="C155">
        <f t="shared" si="24"/>
        <v>7.5362745561540905</v>
      </c>
      <c r="E155">
        <v>0.58004032376349202</v>
      </c>
      <c r="S155" s="1">
        <v>0.72000099999999634</v>
      </c>
      <c r="T155" s="1">
        <f t="shared" si="25"/>
        <v>0.76999999999999602</v>
      </c>
      <c r="U155" s="1"/>
      <c r="Z155" s="1">
        <v>0.76999999999999602</v>
      </c>
      <c r="AA155" s="1">
        <f t="shared" si="26"/>
        <v>1.0799969999999988</v>
      </c>
      <c r="AB155" s="1"/>
      <c r="AG155" s="1">
        <v>0.76999999999999602</v>
      </c>
      <c r="AH155" s="1">
        <f t="shared" si="27"/>
        <v>0.77999499999999955</v>
      </c>
      <c r="AI155" s="3" t="str">
        <f t="shared" si="28"/>
        <v>+</v>
      </c>
      <c r="AJ155">
        <f t="shared" si="29"/>
        <v>1</v>
      </c>
      <c r="AM155" s="1">
        <v>0.76999999999999602</v>
      </c>
      <c r="AN155" s="1">
        <f t="shared" si="30"/>
        <v>1.0799969999999988</v>
      </c>
      <c r="AO155" s="3" t="str">
        <f t="shared" si="31"/>
        <v>+</v>
      </c>
      <c r="AP155">
        <f t="shared" si="32"/>
        <v>1</v>
      </c>
      <c r="AQ155" t="str">
        <f t="shared" si="33"/>
        <v/>
      </c>
    </row>
    <row r="156" spans="1:43">
      <c r="A156" s="10">
        <v>42712</v>
      </c>
      <c r="B156" s="2">
        <v>40.98</v>
      </c>
      <c r="C156">
        <f t="shared" si="24"/>
        <v>9.3344217763916042</v>
      </c>
      <c r="E156">
        <v>7.7429071510956404E-2</v>
      </c>
      <c r="S156" s="1">
        <v>-0.31000099999999975</v>
      </c>
      <c r="T156" s="1">
        <f t="shared" si="25"/>
        <v>-1.0300019999999961</v>
      </c>
      <c r="U156" s="1"/>
      <c r="Z156" s="1">
        <v>-1.0300019999999961</v>
      </c>
      <c r="AA156" s="1">
        <f t="shared" si="26"/>
        <v>-1.8000019999999921</v>
      </c>
      <c r="AB156" s="1"/>
      <c r="AG156" s="1">
        <v>-1.0300019999999961</v>
      </c>
      <c r="AH156" s="1">
        <f t="shared" si="27"/>
        <v>-1.0200069999999926</v>
      </c>
      <c r="AI156" s="3" t="str">
        <f t="shared" si="28"/>
        <v>-</v>
      </c>
      <c r="AJ156">
        <f t="shared" si="29"/>
        <v>1</v>
      </c>
      <c r="AM156" s="1">
        <v>-1.0300019999999961</v>
      </c>
      <c r="AN156" s="1">
        <f t="shared" si="30"/>
        <v>-1.8000019999999921</v>
      </c>
      <c r="AO156" s="3" t="str">
        <f t="shared" si="31"/>
        <v>-</v>
      </c>
      <c r="AP156">
        <f t="shared" si="32"/>
        <v>1</v>
      </c>
      <c r="AQ156" t="str">
        <f t="shared" si="33"/>
        <v/>
      </c>
    </row>
    <row r="157" spans="1:43">
      <c r="A157" s="10">
        <v>42713</v>
      </c>
      <c r="B157" s="2">
        <v>42</v>
      </c>
      <c r="C157">
        <f t="shared" si="24"/>
        <v>4.1421554396917593</v>
      </c>
      <c r="E157">
        <v>1.11332486501675</v>
      </c>
      <c r="S157" s="1">
        <v>1.0200000000000031</v>
      </c>
      <c r="T157" s="1">
        <f t="shared" si="25"/>
        <v>1.3300010000000029</v>
      </c>
      <c r="U157" s="1"/>
      <c r="Z157" s="1">
        <v>1.3300010000000029</v>
      </c>
      <c r="AA157" s="1">
        <f t="shared" si="26"/>
        <v>2.360002999999999</v>
      </c>
      <c r="AB157" s="1"/>
      <c r="AG157" s="1">
        <v>1.3300010000000029</v>
      </c>
      <c r="AH157" s="1">
        <f t="shared" si="27"/>
        <v>1.3399960000000064</v>
      </c>
      <c r="AI157" s="3" t="str">
        <f t="shared" si="28"/>
        <v>+</v>
      </c>
      <c r="AJ157">
        <f t="shared" si="29"/>
        <v>1</v>
      </c>
      <c r="AM157" s="1">
        <v>1.3300010000000029</v>
      </c>
      <c r="AN157" s="1">
        <f t="shared" si="30"/>
        <v>2.360002999999999</v>
      </c>
      <c r="AO157" s="3" t="str">
        <f t="shared" si="31"/>
        <v>+</v>
      </c>
      <c r="AP157">
        <f t="shared" si="32"/>
        <v>1</v>
      </c>
      <c r="AQ157" t="str">
        <f t="shared" si="33"/>
        <v/>
      </c>
    </row>
    <row r="158" spans="1:43">
      <c r="A158" s="10">
        <v>42716</v>
      </c>
      <c r="B158" s="2">
        <v>41.900002000000001</v>
      </c>
      <c r="C158">
        <f t="shared" si="24"/>
        <v>4.5591926180656674</v>
      </c>
      <c r="E158">
        <v>6.1564176316412401E-3</v>
      </c>
      <c r="S158" s="1">
        <v>-9.9997999999999365E-2</v>
      </c>
      <c r="T158" s="1">
        <f t="shared" si="25"/>
        <v>-1.1199980000000025</v>
      </c>
      <c r="U158" s="1"/>
      <c r="Z158" s="1">
        <v>-1.1199980000000025</v>
      </c>
      <c r="AA158" s="1">
        <f t="shared" si="26"/>
        <v>-2.4499990000000054</v>
      </c>
      <c r="AB158" s="1"/>
      <c r="AG158" s="1">
        <v>-1.1199980000000025</v>
      </c>
      <c r="AH158" s="1">
        <f t="shared" si="27"/>
        <v>-1.110002999999999</v>
      </c>
      <c r="AI158" s="3" t="str">
        <f t="shared" si="28"/>
        <v>-</v>
      </c>
      <c r="AJ158">
        <f t="shared" si="29"/>
        <v>0</v>
      </c>
      <c r="AM158" s="1">
        <v>-1.1199980000000025</v>
      </c>
      <c r="AN158" s="1">
        <f t="shared" si="30"/>
        <v>-2.4499990000000054</v>
      </c>
      <c r="AO158" s="3" t="str">
        <f t="shared" si="31"/>
        <v>-</v>
      </c>
      <c r="AP158">
        <f t="shared" si="32"/>
        <v>1</v>
      </c>
      <c r="AQ158" t="str">
        <f t="shared" si="33"/>
        <v/>
      </c>
    </row>
    <row r="159" spans="1:43">
      <c r="A159" s="10">
        <v>42717</v>
      </c>
      <c r="B159" s="2">
        <v>41.759998000000003</v>
      </c>
      <c r="C159">
        <f t="shared" si="24"/>
        <v>5.1766742668924426</v>
      </c>
      <c r="E159">
        <v>1.38334189501448E-2</v>
      </c>
      <c r="S159" s="1">
        <v>-0.14000399999999757</v>
      </c>
      <c r="T159" s="1">
        <f t="shared" si="25"/>
        <v>-4.000599999999821E-2</v>
      </c>
      <c r="U159" s="1"/>
      <c r="Z159" s="1">
        <v>-4.000599999999821E-2</v>
      </c>
      <c r="AA159" s="1">
        <f t="shared" si="26"/>
        <v>1.0799920000000043</v>
      </c>
      <c r="AB159" s="1"/>
      <c r="AG159" s="1">
        <v>-4.000599999999821E-2</v>
      </c>
      <c r="AH159" s="1">
        <f t="shared" si="27"/>
        <v>-3.0010999999994681E-2</v>
      </c>
      <c r="AI159" s="3" t="str">
        <f t="shared" si="28"/>
        <v>-</v>
      </c>
      <c r="AJ159">
        <f t="shared" si="29"/>
        <v>0</v>
      </c>
      <c r="AM159" s="1">
        <v>-4.000599999999821E-2</v>
      </c>
      <c r="AN159" s="1">
        <f t="shared" si="30"/>
        <v>1.0799920000000043</v>
      </c>
      <c r="AO159" s="3" t="str">
        <f t="shared" si="31"/>
        <v>+</v>
      </c>
      <c r="AP159">
        <f t="shared" si="32"/>
        <v>1</v>
      </c>
      <c r="AQ159" t="str">
        <f t="shared" si="33"/>
        <v/>
      </c>
    </row>
    <row r="160" spans="1:43">
      <c r="A160" s="10">
        <v>42718</v>
      </c>
      <c r="B160" s="2">
        <v>41.209999000000003</v>
      </c>
      <c r="C160">
        <f t="shared" si="24"/>
        <v>7.9819222724958765</v>
      </c>
      <c r="E160">
        <v>0.27694731215901203</v>
      </c>
      <c r="S160" s="1">
        <v>-0.54999899999999968</v>
      </c>
      <c r="T160" s="1">
        <f t="shared" si="25"/>
        <v>-0.40999500000000211</v>
      </c>
      <c r="U160" s="1"/>
      <c r="Z160" s="1">
        <v>-0.40999500000000211</v>
      </c>
      <c r="AA160" s="1">
        <f t="shared" si="26"/>
        <v>-0.3699890000000039</v>
      </c>
      <c r="AB160" s="1"/>
      <c r="AG160" s="1">
        <v>-0.40999500000000211</v>
      </c>
      <c r="AH160" s="1">
        <f t="shared" si="27"/>
        <v>-0.39999999999999858</v>
      </c>
      <c r="AI160" s="3" t="str">
        <f t="shared" si="28"/>
        <v>-</v>
      </c>
      <c r="AJ160">
        <f t="shared" si="29"/>
        <v>1</v>
      </c>
      <c r="AM160" s="1">
        <v>-0.40999500000000211</v>
      </c>
      <c r="AN160" s="1">
        <f t="shared" si="30"/>
        <v>-0.3699890000000039</v>
      </c>
      <c r="AO160" s="3" t="str">
        <f t="shared" si="31"/>
        <v>-</v>
      </c>
      <c r="AP160">
        <f t="shared" si="32"/>
        <v>1</v>
      </c>
      <c r="AQ160" t="str">
        <f t="shared" si="33"/>
        <v/>
      </c>
    </row>
    <row r="161" spans="1:43">
      <c r="A161" s="10">
        <v>42719</v>
      </c>
      <c r="B161" s="2">
        <v>41.549999</v>
      </c>
      <c r="C161">
        <f t="shared" si="24"/>
        <v>6.1763661469292881</v>
      </c>
      <c r="E161">
        <v>0.13712691132667901</v>
      </c>
      <c r="S161" s="1">
        <v>0.33999999999999631</v>
      </c>
      <c r="T161" s="1">
        <f t="shared" si="25"/>
        <v>0.88999899999999599</v>
      </c>
      <c r="U161" s="1"/>
      <c r="Z161" s="1">
        <v>0.88999899999999599</v>
      </c>
      <c r="AA161" s="1">
        <f t="shared" si="26"/>
        <v>1.2999939999999981</v>
      </c>
      <c r="AB161" s="1"/>
      <c r="AG161" s="1">
        <v>0.88999899999999599</v>
      </c>
      <c r="AH161" s="1">
        <f t="shared" si="27"/>
        <v>0.89999399999999952</v>
      </c>
      <c r="AI161" s="3" t="str">
        <f t="shared" si="28"/>
        <v>+</v>
      </c>
      <c r="AJ161">
        <f t="shared" si="29"/>
        <v>1</v>
      </c>
      <c r="AM161" s="1">
        <v>0.88999899999999599</v>
      </c>
      <c r="AN161" s="1">
        <f t="shared" si="30"/>
        <v>1.2999939999999981</v>
      </c>
      <c r="AO161" s="3" t="str">
        <f t="shared" si="31"/>
        <v>+</v>
      </c>
      <c r="AP161">
        <f t="shared" si="32"/>
        <v>1</v>
      </c>
      <c r="AQ161" t="str">
        <f t="shared" si="33"/>
        <v/>
      </c>
    </row>
    <row r="162" spans="1:43">
      <c r="A162" s="10">
        <v>42720</v>
      </c>
      <c r="B162" s="2">
        <v>41.740001999999997</v>
      </c>
      <c r="C162">
        <f t="shared" si="24"/>
        <v>5.2680651289205587</v>
      </c>
      <c r="E162">
        <v>4.6413663819843402E-2</v>
      </c>
      <c r="S162" s="1">
        <v>0.19000299999999726</v>
      </c>
      <c r="T162" s="1">
        <f t="shared" si="25"/>
        <v>-0.14999699999999905</v>
      </c>
      <c r="U162" s="1"/>
      <c r="Z162" s="1">
        <v>-0.14999699999999905</v>
      </c>
      <c r="AA162" s="1">
        <f t="shared" si="26"/>
        <v>-1.039995999999995</v>
      </c>
      <c r="AB162" s="1"/>
      <c r="AG162" s="1">
        <v>-0.14999699999999905</v>
      </c>
      <c r="AH162" s="1">
        <f t="shared" si="27"/>
        <v>-0.14000199999999552</v>
      </c>
      <c r="AI162" s="3" t="str">
        <f t="shared" si="28"/>
        <v>-</v>
      </c>
      <c r="AJ162">
        <f t="shared" si="29"/>
        <v>0</v>
      </c>
      <c r="AM162" s="1">
        <v>-0.14999699999999905</v>
      </c>
      <c r="AN162" s="1">
        <f t="shared" si="30"/>
        <v>-1.039995999999995</v>
      </c>
      <c r="AO162" s="3" t="str">
        <f t="shared" si="31"/>
        <v>-</v>
      </c>
      <c r="AP162">
        <f t="shared" si="32"/>
        <v>0</v>
      </c>
      <c r="AQ162" t="str">
        <f t="shared" si="33"/>
        <v/>
      </c>
    </row>
    <row r="163" spans="1:43">
      <c r="A163" s="10">
        <v>42723</v>
      </c>
      <c r="B163" s="2">
        <v>41.669998</v>
      </c>
      <c r="C163">
        <f t="shared" si="24"/>
        <v>5.5943157742483258</v>
      </c>
      <c r="E163">
        <v>2.25286951027207E-3</v>
      </c>
      <c r="S163" s="1">
        <v>-7.0003999999997291E-2</v>
      </c>
      <c r="T163" s="1">
        <f t="shared" si="25"/>
        <v>-0.26000699999999455</v>
      </c>
      <c r="U163" s="1"/>
      <c r="Z163" s="1">
        <v>-0.26000699999999455</v>
      </c>
      <c r="AA163" s="1">
        <f t="shared" si="26"/>
        <v>-0.1100099999999955</v>
      </c>
      <c r="AB163" s="1"/>
      <c r="AG163" s="1">
        <v>-0.26000699999999455</v>
      </c>
      <c r="AH163" s="1">
        <f t="shared" si="27"/>
        <v>-0.25001199999999102</v>
      </c>
      <c r="AI163" s="3" t="str">
        <f t="shared" si="28"/>
        <v>-</v>
      </c>
      <c r="AJ163">
        <f t="shared" si="29"/>
        <v>1</v>
      </c>
      <c r="AM163" s="1">
        <v>-0.26000699999999455</v>
      </c>
      <c r="AN163" s="1">
        <f t="shared" si="30"/>
        <v>-0.1100099999999955</v>
      </c>
      <c r="AO163" s="3" t="str">
        <f t="shared" si="31"/>
        <v>-</v>
      </c>
      <c r="AP163">
        <f t="shared" si="32"/>
        <v>1</v>
      </c>
      <c r="AQ163" t="str">
        <f t="shared" si="33"/>
        <v/>
      </c>
    </row>
    <row r="164" spans="1:43">
      <c r="A164" s="10">
        <v>42724</v>
      </c>
      <c r="B164" s="2">
        <v>41.66</v>
      </c>
      <c r="C164">
        <f t="shared" si="24"/>
        <v>5.6417108852583837</v>
      </c>
      <c r="E164">
        <v>1.68986188347925E-4</v>
      </c>
      <c r="S164" s="1">
        <v>-9.99800000000306E-3</v>
      </c>
      <c r="T164" s="1">
        <f t="shared" si="25"/>
        <v>6.0005999999994231E-2</v>
      </c>
      <c r="U164" s="1"/>
      <c r="Z164" s="1">
        <v>6.0005999999994231E-2</v>
      </c>
      <c r="AA164" s="1">
        <f t="shared" si="26"/>
        <v>0.32001299999998878</v>
      </c>
      <c r="AB164" s="1"/>
      <c r="AG164" s="1">
        <v>6.0005999999994231E-2</v>
      </c>
      <c r="AH164" s="1">
        <f t="shared" si="27"/>
        <v>7.0000999999997759E-2</v>
      </c>
      <c r="AI164" s="3" t="str">
        <f t="shared" si="28"/>
        <v>+</v>
      </c>
      <c r="AJ164">
        <f t="shared" si="29"/>
        <v>1</v>
      </c>
      <c r="AM164" s="1">
        <v>6.0005999999994231E-2</v>
      </c>
      <c r="AN164" s="1">
        <f t="shared" si="30"/>
        <v>0.32001299999998878</v>
      </c>
      <c r="AO164" s="3" t="str">
        <f t="shared" si="31"/>
        <v>+</v>
      </c>
      <c r="AP164">
        <f t="shared" si="32"/>
        <v>1</v>
      </c>
      <c r="AQ164" t="str">
        <f t="shared" si="33"/>
        <v/>
      </c>
    </row>
    <row r="165" spans="1:43">
      <c r="A165" s="10">
        <v>42725</v>
      </c>
      <c r="B165" s="2">
        <v>41.57</v>
      </c>
      <c r="C165">
        <f t="shared" si="24"/>
        <v>6.0773520326142334</v>
      </c>
      <c r="E165">
        <v>4.5314351700422896E-3</v>
      </c>
      <c r="S165" s="1">
        <v>-8.9999999999996305E-2</v>
      </c>
      <c r="T165" s="1">
        <f t="shared" si="25"/>
        <v>-8.0001999999993245E-2</v>
      </c>
      <c r="U165" s="1"/>
      <c r="Z165" s="1">
        <v>-8.0001999999993245E-2</v>
      </c>
      <c r="AA165" s="1">
        <f t="shared" si="26"/>
        <v>-0.14000799999998748</v>
      </c>
      <c r="AB165" s="1"/>
      <c r="AG165" s="1">
        <v>-8.0001999999993245E-2</v>
      </c>
      <c r="AH165" s="1">
        <f t="shared" si="27"/>
        <v>-7.0006999999989716E-2</v>
      </c>
      <c r="AI165" s="3" t="str">
        <f t="shared" si="28"/>
        <v>-</v>
      </c>
      <c r="AJ165">
        <f t="shared" si="29"/>
        <v>1</v>
      </c>
      <c r="AM165" s="1">
        <v>-8.0001999999993245E-2</v>
      </c>
      <c r="AN165" s="1">
        <f t="shared" si="30"/>
        <v>-0.14000799999998748</v>
      </c>
      <c r="AO165" s="3" t="str">
        <f t="shared" si="31"/>
        <v>-</v>
      </c>
      <c r="AP165">
        <f t="shared" si="32"/>
        <v>1</v>
      </c>
      <c r="AQ165" t="str">
        <f t="shared" si="33"/>
        <v/>
      </c>
    </row>
    <row r="166" spans="1:43">
      <c r="A166" s="10">
        <v>42726</v>
      </c>
      <c r="B166" s="2">
        <v>41.549999</v>
      </c>
      <c r="C166">
        <f t="shared" si="24"/>
        <v>6.1763661469292881</v>
      </c>
      <c r="E166" s="11">
        <v>1.1520332219493101E-5</v>
      </c>
      <c r="S166" s="1">
        <v>-2.0001000000000602E-2</v>
      </c>
      <c r="T166" s="1">
        <f t="shared" si="25"/>
        <v>6.9998999999995704E-2</v>
      </c>
      <c r="U166" s="1"/>
      <c r="Z166" s="1">
        <v>6.9998999999995704E-2</v>
      </c>
      <c r="AA166" s="1">
        <f t="shared" si="26"/>
        <v>0.15000099999998895</v>
      </c>
      <c r="AB166" s="1"/>
      <c r="AG166" s="1">
        <v>6.9998999999995704E-2</v>
      </c>
      <c r="AH166" s="1">
        <f t="shared" si="27"/>
        <v>7.9993999999999232E-2</v>
      </c>
      <c r="AI166" s="3" t="str">
        <f t="shared" si="28"/>
        <v>+</v>
      </c>
      <c r="AJ166">
        <f t="shared" si="29"/>
        <v>0</v>
      </c>
      <c r="AM166" s="1">
        <v>6.9998999999995704E-2</v>
      </c>
      <c r="AN166" s="1">
        <f t="shared" si="30"/>
        <v>0.15000099999998895</v>
      </c>
      <c r="AO166" s="3" t="str">
        <f t="shared" si="31"/>
        <v>+</v>
      </c>
      <c r="AP166">
        <f t="shared" si="32"/>
        <v>0</v>
      </c>
      <c r="AQ166" t="str">
        <f t="shared" si="33"/>
        <v/>
      </c>
    </row>
    <row r="167" spans="1:43">
      <c r="A167" s="10">
        <v>42727</v>
      </c>
      <c r="B167" s="2">
        <v>41.599997999999999</v>
      </c>
      <c r="C167">
        <f t="shared" si="24"/>
        <v>5.9303480577473344</v>
      </c>
      <c r="E167">
        <v>5.3587205375698896E-3</v>
      </c>
      <c r="S167" s="1">
        <v>4.9998999999999683E-2</v>
      </c>
      <c r="T167" s="1">
        <f t="shared" si="25"/>
        <v>7.0000000000000284E-2</v>
      </c>
      <c r="U167" s="1"/>
      <c r="Z167" s="1">
        <v>7.0000000000000284E-2</v>
      </c>
      <c r="AA167" s="1">
        <f t="shared" si="26"/>
        <v>1.0000000045806701E-6</v>
      </c>
      <c r="AB167" s="1"/>
      <c r="AG167" s="1">
        <v>7.0000000000000284E-2</v>
      </c>
      <c r="AH167" s="1">
        <f t="shared" si="27"/>
        <v>7.9995000000003813E-2</v>
      </c>
      <c r="AI167" s="3" t="str">
        <f t="shared" si="28"/>
        <v>+</v>
      </c>
      <c r="AJ167">
        <f t="shared" si="29"/>
        <v>1</v>
      </c>
      <c r="AM167" s="1">
        <v>7.0000000000000284E-2</v>
      </c>
      <c r="AN167" s="1">
        <f t="shared" si="30"/>
        <v>1.0000000045806701E-6</v>
      </c>
      <c r="AO167" s="3" t="str">
        <f t="shared" si="31"/>
        <v>+</v>
      </c>
      <c r="AP167">
        <f t="shared" si="32"/>
        <v>1</v>
      </c>
      <c r="AQ167" t="str">
        <f t="shared" si="33"/>
        <v/>
      </c>
    </row>
    <row r="168" spans="1:43">
      <c r="A168" s="10">
        <v>42731</v>
      </c>
      <c r="B168" s="2">
        <v>41.610000999999997</v>
      </c>
      <c r="C168">
        <f t="shared" si="24"/>
        <v>5.881728894444338</v>
      </c>
      <c r="E168">
        <v>1.0320747188920999E-3</v>
      </c>
      <c r="S168" s="1">
        <v>1.0002999999997542E-2</v>
      </c>
      <c r="T168" s="1">
        <f t="shared" si="25"/>
        <v>-3.9996000000002141E-2</v>
      </c>
      <c r="U168" s="1"/>
      <c r="Z168" s="1">
        <v>-3.9996000000002141E-2</v>
      </c>
      <c r="AA168" s="1">
        <f t="shared" si="26"/>
        <v>-0.10999600000000243</v>
      </c>
      <c r="AB168" s="1"/>
      <c r="AG168" s="1">
        <v>-3.9996000000002141E-2</v>
      </c>
      <c r="AH168" s="1">
        <f t="shared" si="27"/>
        <v>-3.0000999999998612E-2</v>
      </c>
      <c r="AI168" s="3" t="str">
        <f t="shared" si="28"/>
        <v>-</v>
      </c>
      <c r="AJ168">
        <f t="shared" si="29"/>
        <v>0</v>
      </c>
      <c r="AM168" s="1">
        <v>-3.9996000000002141E-2</v>
      </c>
      <c r="AN168" s="1">
        <f t="shared" si="30"/>
        <v>-0.10999600000000243</v>
      </c>
      <c r="AO168" s="3" t="str">
        <f t="shared" si="31"/>
        <v>-</v>
      </c>
      <c r="AP168">
        <f t="shared" si="32"/>
        <v>0</v>
      </c>
      <c r="AQ168" t="str">
        <f t="shared" si="33"/>
        <v/>
      </c>
    </row>
    <row r="169" spans="1:43">
      <c r="A169" s="10">
        <v>42732</v>
      </c>
      <c r="B169" s="2">
        <v>41.389999000000003</v>
      </c>
      <c r="C169">
        <f t="shared" si="24"/>
        <v>6.9972396177841452</v>
      </c>
      <c r="E169">
        <v>3.9377029068256901E-2</v>
      </c>
      <c r="S169" s="1">
        <v>-0.22000199999999381</v>
      </c>
      <c r="T169" s="1">
        <f t="shared" si="25"/>
        <v>-0.23000499999999136</v>
      </c>
      <c r="U169" s="1"/>
      <c r="Z169" s="1">
        <v>-0.23000499999999136</v>
      </c>
      <c r="AA169" s="1">
        <f t="shared" si="26"/>
        <v>-0.19000899999998921</v>
      </c>
      <c r="AB169" s="1"/>
      <c r="AG169" s="1">
        <v>-0.23000499999999136</v>
      </c>
      <c r="AH169" s="1">
        <f t="shared" si="27"/>
        <v>-0.22000999999998783</v>
      </c>
      <c r="AI169" s="3" t="str">
        <f t="shared" si="28"/>
        <v>-</v>
      </c>
      <c r="AJ169">
        <f t="shared" si="29"/>
        <v>1</v>
      </c>
      <c r="AM169" s="1">
        <v>-0.23000499999999136</v>
      </c>
      <c r="AN169" s="1">
        <f t="shared" si="30"/>
        <v>-0.19000899999998921</v>
      </c>
      <c r="AO169" s="3" t="str">
        <f t="shared" si="31"/>
        <v>-</v>
      </c>
      <c r="AP169">
        <f t="shared" si="32"/>
        <v>1</v>
      </c>
      <c r="AQ169" t="str">
        <f t="shared" si="33"/>
        <v/>
      </c>
    </row>
    <row r="170" spans="1:43">
      <c r="A170" s="10">
        <v>42733</v>
      </c>
      <c r="B170" s="2">
        <v>41.599997999999999</v>
      </c>
      <c r="C170">
        <f t="shared" si="24"/>
        <v>5.9303480577473344</v>
      </c>
      <c r="E170">
        <v>5.4731763084294602E-2</v>
      </c>
      <c r="S170" s="1">
        <v>0.20999899999999627</v>
      </c>
      <c r="T170" s="1">
        <f t="shared" si="25"/>
        <v>0.43000099999999009</v>
      </c>
      <c r="U170" s="1"/>
      <c r="Z170" s="1">
        <v>0.43000099999999009</v>
      </c>
      <c r="AA170" s="1">
        <f t="shared" si="26"/>
        <v>0.66000599999998144</v>
      </c>
      <c r="AB170" s="1"/>
      <c r="AG170" s="1">
        <v>0.43000099999999009</v>
      </c>
      <c r="AH170" s="1">
        <f t="shared" si="27"/>
        <v>0.43999599999999361</v>
      </c>
      <c r="AI170" s="3" t="str">
        <f t="shared" si="28"/>
        <v>+</v>
      </c>
      <c r="AJ170">
        <f t="shared" si="29"/>
        <v>1</v>
      </c>
      <c r="AM170" s="1">
        <v>0.43000099999999009</v>
      </c>
      <c r="AN170" s="1">
        <f t="shared" si="30"/>
        <v>0.66000599999998144</v>
      </c>
      <c r="AO170" s="3" t="str">
        <f t="shared" si="31"/>
        <v>+</v>
      </c>
      <c r="AP170">
        <f t="shared" si="32"/>
        <v>1</v>
      </c>
      <c r="AQ170" t="str">
        <f t="shared" si="33"/>
        <v/>
      </c>
    </row>
    <row r="171" spans="1:43">
      <c r="A171" s="10">
        <v>42734</v>
      </c>
      <c r="B171" s="2">
        <v>41.459999000000003</v>
      </c>
      <c r="C171">
        <f t="shared" si="24"/>
        <v>6.6318074742851367</v>
      </c>
      <c r="E171">
        <v>1.42042572759872E-2</v>
      </c>
      <c r="S171" s="1">
        <v>-0.13999899999999599</v>
      </c>
      <c r="T171" s="1">
        <f t="shared" si="25"/>
        <v>-0.34999799999999226</v>
      </c>
      <c r="U171" s="1"/>
      <c r="Z171" s="1">
        <v>-0.34999799999999226</v>
      </c>
      <c r="AA171" s="1">
        <f t="shared" si="26"/>
        <v>-0.77999899999998235</v>
      </c>
      <c r="AB171" s="1"/>
      <c r="AG171" s="1">
        <v>-0.34999799999999226</v>
      </c>
      <c r="AH171" s="1">
        <f t="shared" si="27"/>
        <v>-0.34000299999998873</v>
      </c>
      <c r="AI171" s="3" t="str">
        <f t="shared" si="28"/>
        <v>-</v>
      </c>
      <c r="AJ171">
        <f t="shared" si="29"/>
        <v>1</v>
      </c>
      <c r="AM171" s="1">
        <v>-0.34999799999999226</v>
      </c>
      <c r="AN171" s="1">
        <f t="shared" si="30"/>
        <v>-0.77999899999998235</v>
      </c>
      <c r="AO171" s="3" t="str">
        <f t="shared" si="31"/>
        <v>-</v>
      </c>
      <c r="AP171">
        <f t="shared" si="32"/>
        <v>1</v>
      </c>
      <c r="AQ171" t="str">
        <f t="shared" si="33"/>
        <v/>
      </c>
    </row>
    <row r="172" spans="1:43">
      <c r="A172" s="10">
        <v>42738</v>
      </c>
      <c r="B172" s="2">
        <v>41.799999</v>
      </c>
      <c r="C172">
        <f t="shared" si="24"/>
        <v>4.9962513487185465</v>
      </c>
      <c r="E172">
        <v>0.13118165373846999</v>
      </c>
      <c r="S172" s="1">
        <v>0.33999999999999631</v>
      </c>
      <c r="T172" s="1">
        <f t="shared" si="25"/>
        <v>0.47999899999999229</v>
      </c>
      <c r="U172" s="1"/>
      <c r="Z172" s="1">
        <v>0.47999899999999229</v>
      </c>
      <c r="AA172" s="1">
        <f t="shared" si="26"/>
        <v>0.82999699999998455</v>
      </c>
      <c r="AB172" s="1"/>
      <c r="AG172" s="1">
        <v>0.47999899999999229</v>
      </c>
      <c r="AH172" s="1">
        <f t="shared" si="27"/>
        <v>0.48999399999999582</v>
      </c>
      <c r="AI172" s="3" t="str">
        <f t="shared" si="28"/>
        <v>+</v>
      </c>
      <c r="AJ172">
        <f t="shared" si="29"/>
        <v>1</v>
      </c>
      <c r="AM172" s="1">
        <v>0.47999899999999229</v>
      </c>
      <c r="AN172" s="1">
        <f t="shared" si="30"/>
        <v>0.82999699999998455</v>
      </c>
      <c r="AO172" s="3" t="str">
        <f t="shared" si="31"/>
        <v>+</v>
      </c>
      <c r="AP172">
        <f t="shared" si="32"/>
        <v>1</v>
      </c>
      <c r="AQ172" t="str">
        <f t="shared" si="33"/>
        <v/>
      </c>
    </row>
    <row r="173" spans="1:43">
      <c r="A173" s="10">
        <v>42739</v>
      </c>
      <c r="B173" s="2">
        <v>41.650002000000001</v>
      </c>
      <c r="C173">
        <f t="shared" si="24"/>
        <v>5.6893059162764086</v>
      </c>
      <c r="E173">
        <v>1.75760222126807E-2</v>
      </c>
      <c r="S173" s="1">
        <v>-0.14999699999999905</v>
      </c>
      <c r="T173" s="1">
        <f t="shared" si="25"/>
        <v>-0.48999699999999535</v>
      </c>
      <c r="U173" s="1"/>
      <c r="Z173" s="1">
        <v>-0.48999699999999535</v>
      </c>
      <c r="AA173" s="1">
        <f t="shared" si="26"/>
        <v>-0.96999599999998765</v>
      </c>
      <c r="AB173" s="1"/>
      <c r="AG173" s="1">
        <v>-0.48999699999999535</v>
      </c>
      <c r="AH173" s="1">
        <f t="shared" si="27"/>
        <v>-0.48000199999999182</v>
      </c>
      <c r="AI173" s="3" t="str">
        <f t="shared" si="28"/>
        <v>-</v>
      </c>
      <c r="AJ173">
        <f t="shared" si="29"/>
        <v>1</v>
      </c>
      <c r="AM173" s="1">
        <v>-0.48999699999999535</v>
      </c>
      <c r="AN173" s="1">
        <f t="shared" si="30"/>
        <v>-0.96999599999998765</v>
      </c>
      <c r="AO173" s="3" t="str">
        <f t="shared" si="31"/>
        <v>-</v>
      </c>
      <c r="AP173">
        <f t="shared" si="32"/>
        <v>1</v>
      </c>
      <c r="AQ173" t="str">
        <f t="shared" si="33"/>
        <v/>
      </c>
    </row>
    <row r="174" spans="1:43">
      <c r="A174" s="10">
        <v>42740</v>
      </c>
      <c r="B174" s="2">
        <v>41.75</v>
      </c>
      <c r="C174">
        <f t="shared" si="24"/>
        <v>5.2222697379025007</v>
      </c>
      <c r="E174">
        <v>1.4152419871442499E-2</v>
      </c>
      <c r="S174" s="1">
        <v>9.9997999999999365E-2</v>
      </c>
      <c r="T174" s="1">
        <f t="shared" si="25"/>
        <v>0.24999499999999841</v>
      </c>
      <c r="U174" s="1"/>
      <c r="Z174" s="1">
        <v>0.24999499999999841</v>
      </c>
      <c r="AA174" s="1">
        <f t="shared" si="26"/>
        <v>0.73999199999999377</v>
      </c>
      <c r="AB174" s="1"/>
      <c r="AG174" s="1">
        <v>0.24999499999999841</v>
      </c>
      <c r="AH174" s="1">
        <f t="shared" si="27"/>
        <v>0.25999000000000194</v>
      </c>
      <c r="AI174" s="3" t="str">
        <f t="shared" si="28"/>
        <v>+</v>
      </c>
      <c r="AJ174">
        <f t="shared" si="29"/>
        <v>1</v>
      </c>
      <c r="AM174" s="1">
        <v>0.24999499999999841</v>
      </c>
      <c r="AN174" s="1">
        <f t="shared" si="30"/>
        <v>0.73999199999999377</v>
      </c>
      <c r="AO174" s="3" t="str">
        <f t="shared" si="31"/>
        <v>+</v>
      </c>
      <c r="AP174">
        <f t="shared" si="32"/>
        <v>1</v>
      </c>
      <c r="AQ174" t="str">
        <f t="shared" si="33"/>
        <v/>
      </c>
    </row>
    <row r="175" spans="1:43">
      <c r="A175" s="10">
        <v>42741</v>
      </c>
      <c r="B175" s="2">
        <v>41.740001999999997</v>
      </c>
      <c r="C175">
        <f t="shared" si="24"/>
        <v>5.2680651289205587</v>
      </c>
      <c r="E175" s="11">
        <v>5.33317526284882E-5</v>
      </c>
      <c r="S175" s="1">
        <v>-9.99800000000306E-3</v>
      </c>
      <c r="T175" s="1">
        <f t="shared" si="25"/>
        <v>-0.10999600000000243</v>
      </c>
      <c r="U175" s="1"/>
      <c r="Z175" s="1">
        <v>-0.10999600000000243</v>
      </c>
      <c r="AA175" s="1">
        <f t="shared" si="26"/>
        <v>-0.35999100000000084</v>
      </c>
      <c r="AB175" s="1"/>
      <c r="AG175" s="1">
        <v>-0.10999600000000243</v>
      </c>
      <c r="AH175" s="1">
        <f t="shared" si="27"/>
        <v>-0.1000009999999989</v>
      </c>
      <c r="AI175" s="3" t="str">
        <f t="shared" si="28"/>
        <v>-</v>
      </c>
      <c r="AJ175">
        <f t="shared" si="29"/>
        <v>0</v>
      </c>
      <c r="AM175" s="1">
        <v>-0.10999600000000243</v>
      </c>
      <c r="AN175" s="1">
        <f t="shared" si="30"/>
        <v>-0.35999100000000084</v>
      </c>
      <c r="AO175" s="3" t="str">
        <f t="shared" si="31"/>
        <v>-</v>
      </c>
      <c r="AP175">
        <f t="shared" si="32"/>
        <v>0</v>
      </c>
      <c r="AQ175" t="str">
        <f t="shared" si="33"/>
        <v/>
      </c>
    </row>
    <row r="176" spans="1:43">
      <c r="A176" s="10">
        <v>42744</v>
      </c>
      <c r="B176" s="2">
        <v>41.32</v>
      </c>
      <c r="C176">
        <f t="shared" si="24"/>
        <v>7.3724663308249747</v>
      </c>
      <c r="E176">
        <v>0.16236215804656701</v>
      </c>
      <c r="S176" s="1">
        <v>-0.42000199999999666</v>
      </c>
      <c r="T176" s="1">
        <f t="shared" si="25"/>
        <v>-0.4100039999999936</v>
      </c>
      <c r="U176" s="1"/>
      <c r="Z176" s="1">
        <v>-0.4100039999999936</v>
      </c>
      <c r="AA176" s="1">
        <f t="shared" si="26"/>
        <v>-0.30000799999999117</v>
      </c>
      <c r="AB176" s="1"/>
      <c r="AG176" s="1">
        <v>-0.4100039999999936</v>
      </c>
      <c r="AH176" s="1">
        <f t="shared" si="27"/>
        <v>-0.40000899999999007</v>
      </c>
      <c r="AI176" s="3" t="str">
        <f t="shared" si="28"/>
        <v>-</v>
      </c>
      <c r="AJ176">
        <f t="shared" si="29"/>
        <v>1</v>
      </c>
      <c r="AM176" s="1">
        <v>-0.4100039999999936</v>
      </c>
      <c r="AN176" s="1">
        <f t="shared" si="30"/>
        <v>-0.30000799999999117</v>
      </c>
      <c r="AO176" s="3" t="str">
        <f t="shared" si="31"/>
        <v>-</v>
      </c>
      <c r="AP176">
        <f t="shared" si="32"/>
        <v>1</v>
      </c>
      <c r="AQ176" t="str">
        <f t="shared" si="33"/>
        <v/>
      </c>
    </row>
    <row r="177" spans="1:43">
      <c r="A177" s="10">
        <v>42745</v>
      </c>
      <c r="B177" s="2">
        <v>41.040000999999997</v>
      </c>
      <c r="C177">
        <f t="shared" si="24"/>
        <v>8.9713883543648336</v>
      </c>
      <c r="E177">
        <v>6.6536420784054098E-2</v>
      </c>
      <c r="S177" s="1">
        <v>-0.27999900000000366</v>
      </c>
      <c r="T177" s="1">
        <f t="shared" si="25"/>
        <v>0.14000299999999299</v>
      </c>
      <c r="U177" s="1"/>
      <c r="Z177" s="1">
        <v>0.14000299999999299</v>
      </c>
      <c r="AA177" s="1">
        <f t="shared" si="26"/>
        <v>0.55000699999998659</v>
      </c>
      <c r="AB177" s="1"/>
      <c r="AG177" s="1">
        <v>0.14000299999999299</v>
      </c>
      <c r="AH177" s="1">
        <f t="shared" si="27"/>
        <v>0.14999799999999652</v>
      </c>
      <c r="AI177" s="3" t="str">
        <f t="shared" si="28"/>
        <v>+</v>
      </c>
      <c r="AJ177">
        <f t="shared" si="29"/>
        <v>0</v>
      </c>
      <c r="AM177" s="1">
        <v>0.14000299999999299</v>
      </c>
      <c r="AN177" s="1">
        <f t="shared" si="30"/>
        <v>0.55000699999998659</v>
      </c>
      <c r="AO177" s="3" t="str">
        <f t="shared" si="31"/>
        <v>+</v>
      </c>
      <c r="AP177">
        <f t="shared" si="32"/>
        <v>0</v>
      </c>
      <c r="AQ177" t="str">
        <f t="shared" si="33"/>
        <v/>
      </c>
    </row>
    <row r="178" spans="1:43">
      <c r="A178" s="10">
        <v>42746</v>
      </c>
      <c r="B178" s="2">
        <v>41.049999</v>
      </c>
      <c r="C178">
        <f t="shared" si="24"/>
        <v>8.9115957433507713</v>
      </c>
      <c r="E178">
        <v>1.23856342155172E-3</v>
      </c>
      <c r="S178" s="1">
        <v>9.99800000000306E-3</v>
      </c>
      <c r="T178" s="1">
        <f t="shared" si="25"/>
        <v>0.28999700000000672</v>
      </c>
      <c r="U178" s="1"/>
      <c r="Z178" s="1">
        <v>0.28999700000000672</v>
      </c>
      <c r="AA178" s="1">
        <f t="shared" si="26"/>
        <v>0.14999400000001373</v>
      </c>
      <c r="AB178" s="1"/>
      <c r="AG178" s="1">
        <v>0.28999700000000672</v>
      </c>
      <c r="AH178" s="1">
        <f t="shared" si="27"/>
        <v>0.29999200000001025</v>
      </c>
      <c r="AI178" s="3" t="str">
        <f t="shared" si="28"/>
        <v>+</v>
      </c>
      <c r="AJ178">
        <f t="shared" si="29"/>
        <v>1</v>
      </c>
      <c r="AM178" s="1">
        <v>0.28999700000000672</v>
      </c>
      <c r="AN178" s="1">
        <f t="shared" si="30"/>
        <v>0.14999400000001373</v>
      </c>
      <c r="AO178" s="3" t="str">
        <f t="shared" si="31"/>
        <v>+</v>
      </c>
      <c r="AP178">
        <f t="shared" si="32"/>
        <v>1</v>
      </c>
      <c r="AQ178" t="str">
        <f t="shared" si="33"/>
        <v/>
      </c>
    </row>
    <row r="179" spans="1:43">
      <c r="A179" s="10">
        <v>42747</v>
      </c>
      <c r="B179" s="2">
        <v>40.950001</v>
      </c>
      <c r="C179">
        <f t="shared" si="24"/>
        <v>9.5186293217206792</v>
      </c>
      <c r="E179">
        <v>5.6850510521465596E-3</v>
      </c>
      <c r="S179" s="1">
        <v>-9.9997999999999365E-2</v>
      </c>
      <c r="T179" s="1">
        <f t="shared" si="25"/>
        <v>-0.10999600000000243</v>
      </c>
      <c r="U179" s="1"/>
      <c r="Z179" s="1">
        <v>-0.10999600000000243</v>
      </c>
      <c r="AA179" s="1">
        <f t="shared" si="26"/>
        <v>-0.39999300000000915</v>
      </c>
      <c r="AB179" s="1"/>
      <c r="AG179" s="1">
        <v>-0.10999600000000243</v>
      </c>
      <c r="AH179" s="1">
        <f t="shared" si="27"/>
        <v>-0.1000009999999989</v>
      </c>
      <c r="AI179" s="3" t="str">
        <f t="shared" si="28"/>
        <v>-</v>
      </c>
      <c r="AJ179">
        <f t="shared" si="29"/>
        <v>1</v>
      </c>
      <c r="AM179" s="1">
        <v>-0.10999600000000243</v>
      </c>
      <c r="AN179" s="1">
        <f t="shared" si="30"/>
        <v>-0.39999300000000915</v>
      </c>
      <c r="AO179" s="3" t="str">
        <f t="shared" si="31"/>
        <v>-</v>
      </c>
      <c r="AP179">
        <f t="shared" si="32"/>
        <v>1</v>
      </c>
      <c r="AQ179" t="str">
        <f t="shared" si="33"/>
        <v/>
      </c>
    </row>
    <row r="180" spans="1:43">
      <c r="A180" s="10">
        <v>42748</v>
      </c>
      <c r="B180" s="2">
        <v>40.880001</v>
      </c>
      <c r="C180">
        <f t="shared" si="24"/>
        <v>9.9554611852196881</v>
      </c>
      <c r="E180">
        <v>1.9880067803343601E-3</v>
      </c>
      <c r="S180" s="1">
        <v>-7.0000000000000284E-2</v>
      </c>
      <c r="T180" s="1">
        <f t="shared" si="25"/>
        <v>2.9997999999999081E-2</v>
      </c>
      <c r="U180" s="1"/>
      <c r="Z180" s="1">
        <v>2.9997999999999081E-2</v>
      </c>
      <c r="AA180" s="1">
        <f t="shared" si="26"/>
        <v>0.13999400000000151</v>
      </c>
      <c r="AB180" s="1"/>
      <c r="AG180" s="1">
        <v>2.9997999999999081E-2</v>
      </c>
      <c r="AH180" s="1">
        <f t="shared" si="27"/>
        <v>3.999300000000261E-2</v>
      </c>
      <c r="AI180" s="3" t="str">
        <f t="shared" si="28"/>
        <v>+</v>
      </c>
      <c r="AJ180">
        <f t="shared" si="29"/>
        <v>0</v>
      </c>
      <c r="AM180" s="1">
        <v>2.9997999999999081E-2</v>
      </c>
      <c r="AN180" s="1">
        <f t="shared" si="30"/>
        <v>0.13999400000000151</v>
      </c>
      <c r="AO180" s="3" t="str">
        <f t="shared" si="31"/>
        <v>+</v>
      </c>
      <c r="AP180">
        <f t="shared" si="32"/>
        <v>0</v>
      </c>
      <c r="AQ180" t="str">
        <f t="shared" si="33"/>
        <v/>
      </c>
    </row>
    <row r="181" spans="1:43">
      <c r="A181" s="10">
        <v>42752</v>
      </c>
      <c r="B181" s="2">
        <v>41.220001000000003</v>
      </c>
      <c r="C181">
        <f t="shared" si="24"/>
        <v>7.9255064196530602</v>
      </c>
      <c r="E181">
        <v>0.13383458761956701</v>
      </c>
      <c r="S181" s="1">
        <v>0.34000000000000341</v>
      </c>
      <c r="T181" s="1">
        <f t="shared" si="25"/>
        <v>0.41000000000000369</v>
      </c>
      <c r="U181" s="1"/>
      <c r="Z181" s="1">
        <v>0.41000000000000369</v>
      </c>
      <c r="AA181" s="1">
        <f t="shared" si="26"/>
        <v>0.38000200000000461</v>
      </c>
      <c r="AB181" s="1"/>
      <c r="AG181" s="1">
        <v>0.41000000000000369</v>
      </c>
      <c r="AH181" s="1">
        <f t="shared" si="27"/>
        <v>0.41999500000000722</v>
      </c>
      <c r="AI181" s="3" t="str">
        <f t="shared" si="28"/>
        <v>+</v>
      </c>
      <c r="AJ181">
        <f t="shared" si="29"/>
        <v>1</v>
      </c>
      <c r="AM181" s="1">
        <v>0.41000000000000369</v>
      </c>
      <c r="AN181" s="1">
        <f t="shared" si="30"/>
        <v>0.38000200000000461</v>
      </c>
      <c r="AO181" s="3" t="str">
        <f t="shared" si="31"/>
        <v>+</v>
      </c>
      <c r="AP181">
        <f t="shared" si="32"/>
        <v>1</v>
      </c>
      <c r="AQ181" t="str">
        <f t="shared" si="33"/>
        <v/>
      </c>
    </row>
    <row r="182" spans="1:43">
      <c r="A182" s="10">
        <v>42753</v>
      </c>
      <c r="B182" s="2">
        <v>41.290000999999997</v>
      </c>
      <c r="C182">
        <f t="shared" si="24"/>
        <v>7.5362745561540905</v>
      </c>
      <c r="E182">
        <v>8.2846303483884495E-3</v>
      </c>
      <c r="S182" s="1">
        <v>6.9999999999993179E-2</v>
      </c>
      <c r="T182" s="1">
        <f t="shared" si="25"/>
        <v>-0.27000000000001023</v>
      </c>
      <c r="U182" s="1"/>
      <c r="Z182" s="1">
        <v>-0.27000000000001023</v>
      </c>
      <c r="AA182" s="1">
        <f t="shared" si="26"/>
        <v>-0.68000000000001393</v>
      </c>
      <c r="AB182" s="1"/>
      <c r="AG182" s="1">
        <v>-0.27000000000001023</v>
      </c>
      <c r="AH182" s="1">
        <f t="shared" si="27"/>
        <v>-0.2600050000000067</v>
      </c>
      <c r="AI182" s="3" t="str">
        <f t="shared" si="28"/>
        <v>-</v>
      </c>
      <c r="AJ182">
        <f t="shared" si="29"/>
        <v>0</v>
      </c>
      <c r="AM182" s="1">
        <v>-0.27000000000001023</v>
      </c>
      <c r="AN182" s="1">
        <f t="shared" si="30"/>
        <v>-0.68000000000001393</v>
      </c>
      <c r="AO182" s="3" t="str">
        <f t="shared" si="31"/>
        <v>-</v>
      </c>
      <c r="AP182">
        <f t="shared" si="32"/>
        <v>1</v>
      </c>
      <c r="AQ182" t="str">
        <f t="shared" si="33"/>
        <v/>
      </c>
    </row>
    <row r="183" spans="1:43">
      <c r="A183" s="10">
        <v>42754</v>
      </c>
      <c r="B183" s="2">
        <v>41.139999000000003</v>
      </c>
      <c r="C183">
        <f t="shared" si="24"/>
        <v>8.3823544159948842</v>
      </c>
      <c r="E183">
        <v>1.6975663029125999E-2</v>
      </c>
      <c r="S183" s="1">
        <v>-0.15000199999999353</v>
      </c>
      <c r="T183" s="1">
        <f t="shared" si="25"/>
        <v>-0.22000199999998671</v>
      </c>
      <c r="U183" s="1"/>
      <c r="Z183" s="1">
        <v>-0.22000199999998671</v>
      </c>
      <c r="AA183" s="1">
        <f t="shared" si="26"/>
        <v>4.9998000000023524E-2</v>
      </c>
      <c r="AB183" s="1"/>
      <c r="AG183" s="1">
        <v>-0.22000199999998671</v>
      </c>
      <c r="AH183" s="1">
        <f t="shared" si="27"/>
        <v>-0.21000699999998318</v>
      </c>
      <c r="AI183" s="3" t="str">
        <f t="shared" si="28"/>
        <v>-</v>
      </c>
      <c r="AJ183">
        <f t="shared" si="29"/>
        <v>1</v>
      </c>
      <c r="AM183" s="1">
        <v>-0.22000199999998671</v>
      </c>
      <c r="AN183" s="1">
        <f t="shared" si="30"/>
        <v>4.9998000000023524E-2</v>
      </c>
      <c r="AO183" s="3" t="str">
        <f t="shared" si="31"/>
        <v>+</v>
      </c>
      <c r="AP183">
        <f t="shared" si="32"/>
        <v>0</v>
      </c>
      <c r="AQ183" t="str">
        <f t="shared" si="33"/>
        <v/>
      </c>
    </row>
    <row r="184" spans="1:43">
      <c r="A184" s="10">
        <v>42755</v>
      </c>
      <c r="B184" s="2">
        <v>41.32</v>
      </c>
      <c r="C184">
        <f t="shared" si="24"/>
        <v>7.3724663308249747</v>
      </c>
      <c r="E184">
        <v>4.0492190677928301E-2</v>
      </c>
      <c r="S184" s="1">
        <v>0.18000099999999719</v>
      </c>
      <c r="T184" s="1">
        <f t="shared" si="25"/>
        <v>0.33000299999999072</v>
      </c>
      <c r="U184" s="1"/>
      <c r="Z184" s="1">
        <v>0.33000299999999072</v>
      </c>
      <c r="AA184" s="1">
        <f t="shared" si="26"/>
        <v>0.55000499999997743</v>
      </c>
      <c r="AB184" s="1"/>
      <c r="AG184" s="1">
        <v>0.33000299999999072</v>
      </c>
      <c r="AH184" s="1">
        <f t="shared" si="27"/>
        <v>0.33999799999999425</v>
      </c>
      <c r="AI184" s="3" t="str">
        <f t="shared" si="28"/>
        <v>+</v>
      </c>
      <c r="AJ184">
        <f t="shared" si="29"/>
        <v>1</v>
      </c>
      <c r="AM184" s="1">
        <v>0.33000299999999072</v>
      </c>
      <c r="AN184" s="1">
        <f t="shared" si="30"/>
        <v>0.55000499999997743</v>
      </c>
      <c r="AO184" s="3" t="str">
        <f t="shared" si="31"/>
        <v>+</v>
      </c>
      <c r="AP184">
        <f t="shared" si="32"/>
        <v>1</v>
      </c>
      <c r="AQ184" t="str">
        <f t="shared" si="33"/>
        <v/>
      </c>
    </row>
    <row r="185" spans="1:43">
      <c r="A185" s="10">
        <v>42758</v>
      </c>
      <c r="B185" s="2">
        <v>41.43</v>
      </c>
      <c r="C185">
        <f t="shared" si="24"/>
        <v>6.7872160396122512</v>
      </c>
      <c r="E185">
        <v>1.6515151262979699E-2</v>
      </c>
      <c r="S185" s="1">
        <v>0.10999999999999943</v>
      </c>
      <c r="T185" s="1">
        <f t="shared" si="25"/>
        <v>-7.0000999999997759E-2</v>
      </c>
      <c r="U185" s="1"/>
      <c r="Z185" s="1">
        <v>-7.0000999999997759E-2</v>
      </c>
      <c r="AA185" s="1">
        <f t="shared" si="26"/>
        <v>-0.40000399999998848</v>
      </c>
      <c r="AB185" s="1"/>
      <c r="AG185" s="1">
        <v>-7.0000999999997759E-2</v>
      </c>
      <c r="AH185" s="1">
        <f t="shared" si="27"/>
        <v>-6.0005999999994231E-2</v>
      </c>
      <c r="AI185" s="3" t="str">
        <f t="shared" si="28"/>
        <v>-</v>
      </c>
      <c r="AJ185">
        <f t="shared" si="29"/>
        <v>1</v>
      </c>
      <c r="AM185" s="1">
        <v>-7.0000999999997759E-2</v>
      </c>
      <c r="AN185" s="1">
        <f t="shared" si="30"/>
        <v>-0.40000399999998848</v>
      </c>
      <c r="AO185" s="3" t="str">
        <f t="shared" si="31"/>
        <v>-</v>
      </c>
      <c r="AP185">
        <f t="shared" si="32"/>
        <v>1</v>
      </c>
      <c r="AQ185" t="str">
        <f t="shared" si="33"/>
        <v/>
      </c>
    </row>
    <row r="186" spans="1:43">
      <c r="A186" s="10">
        <v>42759</v>
      </c>
      <c r="B186" s="2">
        <v>41.900002000000001</v>
      </c>
      <c r="C186">
        <f t="shared" si="24"/>
        <v>4.5591926180656674</v>
      </c>
      <c r="E186">
        <v>0.23690260637968999</v>
      </c>
      <c r="S186" s="1">
        <v>0.47000200000000092</v>
      </c>
      <c r="T186" s="1">
        <f t="shared" si="25"/>
        <v>0.36000200000000149</v>
      </c>
      <c r="U186" s="1"/>
      <c r="Z186" s="1">
        <v>0.36000200000000149</v>
      </c>
      <c r="AA186" s="1">
        <f t="shared" si="26"/>
        <v>0.43000299999999925</v>
      </c>
      <c r="AB186" s="1"/>
      <c r="AG186" s="1">
        <v>0.36000200000000149</v>
      </c>
      <c r="AH186" s="1">
        <f t="shared" si="27"/>
        <v>0.36999700000000502</v>
      </c>
      <c r="AI186" s="3" t="str">
        <f t="shared" si="28"/>
        <v>+</v>
      </c>
      <c r="AJ186">
        <f t="shared" si="29"/>
        <v>1</v>
      </c>
      <c r="AM186" s="1">
        <v>0.36000200000000149</v>
      </c>
      <c r="AN186" s="1">
        <f t="shared" si="30"/>
        <v>0.43000299999999925</v>
      </c>
      <c r="AO186" s="3" t="str">
        <f t="shared" si="31"/>
        <v>+</v>
      </c>
      <c r="AP186">
        <f t="shared" si="32"/>
        <v>1</v>
      </c>
      <c r="AQ186" t="str">
        <f t="shared" si="33"/>
        <v/>
      </c>
    </row>
    <row r="187" spans="1:43">
      <c r="A187" s="10">
        <v>42760</v>
      </c>
      <c r="B187" s="2">
        <v>42.119999</v>
      </c>
      <c r="C187">
        <f t="shared" si="24"/>
        <v>3.6681044070087965</v>
      </c>
      <c r="E187">
        <v>5.3068109421588197E-2</v>
      </c>
      <c r="S187" s="1">
        <v>0.21999699999999933</v>
      </c>
      <c r="T187" s="1">
        <f t="shared" si="25"/>
        <v>-0.25000500000000159</v>
      </c>
      <c r="U187" s="1"/>
      <c r="Z187" s="1">
        <v>-0.25000500000000159</v>
      </c>
      <c r="AA187" s="1">
        <f t="shared" si="26"/>
        <v>-0.61000700000000307</v>
      </c>
      <c r="AB187" s="1"/>
      <c r="AG187" s="1">
        <v>-0.25000500000000159</v>
      </c>
      <c r="AH187" s="1">
        <f t="shared" si="27"/>
        <v>-0.24000999999999806</v>
      </c>
      <c r="AI187" s="3" t="str">
        <f t="shared" si="28"/>
        <v>-</v>
      </c>
      <c r="AJ187">
        <f t="shared" si="29"/>
        <v>0</v>
      </c>
      <c r="AM187" s="1">
        <v>-0.25000500000000159</v>
      </c>
      <c r="AN187" s="1">
        <f t="shared" si="30"/>
        <v>-0.61000700000000307</v>
      </c>
      <c r="AO187" s="3" t="str">
        <f t="shared" si="31"/>
        <v>-</v>
      </c>
      <c r="AP187">
        <f t="shared" si="32"/>
        <v>0</v>
      </c>
      <c r="AQ187" t="str">
        <f t="shared" si="33"/>
        <v/>
      </c>
    </row>
    <row r="188" spans="1:43">
      <c r="A188" s="10">
        <v>42761</v>
      </c>
      <c r="B188" s="2">
        <v>41.810001</v>
      </c>
      <c r="C188">
        <f t="shared" si="24"/>
        <v>4.951637855875731</v>
      </c>
      <c r="E188">
        <v>9.1636946446897793E-2</v>
      </c>
      <c r="S188" s="1">
        <v>-0.30999800000000022</v>
      </c>
      <c r="T188" s="1">
        <f t="shared" si="25"/>
        <v>-0.52999499999999955</v>
      </c>
      <c r="U188" s="1"/>
      <c r="Z188" s="1">
        <v>-0.52999499999999955</v>
      </c>
      <c r="AA188" s="1">
        <f t="shared" si="26"/>
        <v>-0.27998999999999796</v>
      </c>
      <c r="AB188" s="1"/>
      <c r="AG188" s="1">
        <v>-0.52999499999999955</v>
      </c>
      <c r="AH188" s="1">
        <f t="shared" si="27"/>
        <v>-0.51999999999999602</v>
      </c>
      <c r="AI188" s="3" t="str">
        <f t="shared" si="28"/>
        <v>-</v>
      </c>
      <c r="AJ188">
        <f t="shared" si="29"/>
        <v>0</v>
      </c>
      <c r="AM188" s="1">
        <v>-0.52999499999999955</v>
      </c>
      <c r="AN188" s="1">
        <f t="shared" si="30"/>
        <v>-0.27998999999999796</v>
      </c>
      <c r="AO188" s="3" t="str">
        <f t="shared" si="31"/>
        <v>-</v>
      </c>
      <c r="AP188">
        <f t="shared" si="32"/>
        <v>1</v>
      </c>
      <c r="AQ188" t="str">
        <f t="shared" si="33"/>
        <v/>
      </c>
    </row>
    <row r="189" spans="1:43">
      <c r="A189" s="10">
        <v>42762</v>
      </c>
      <c r="B189" s="2">
        <v>41.450001</v>
      </c>
      <c r="C189">
        <f t="shared" si="24"/>
        <v>6.6834017252991957</v>
      </c>
      <c r="E189">
        <v>0.12180385944593999</v>
      </c>
      <c r="S189" s="1">
        <v>-0.35999999999999943</v>
      </c>
      <c r="T189" s="1">
        <f t="shared" si="25"/>
        <v>-5.0001999999999214E-2</v>
      </c>
      <c r="U189" s="1"/>
      <c r="Z189" s="1">
        <v>-5.0001999999999214E-2</v>
      </c>
      <c r="AA189" s="1">
        <f t="shared" si="26"/>
        <v>0.47999300000000034</v>
      </c>
      <c r="AB189" s="1"/>
      <c r="AG189" s="1">
        <v>-5.0001999999999214E-2</v>
      </c>
      <c r="AH189" s="1">
        <f t="shared" si="27"/>
        <v>-4.0006999999995685E-2</v>
      </c>
      <c r="AI189" s="3" t="str">
        <f t="shared" si="28"/>
        <v>-</v>
      </c>
      <c r="AJ189">
        <f t="shared" si="29"/>
        <v>1</v>
      </c>
      <c r="AM189" s="1">
        <v>-5.0001999999999214E-2</v>
      </c>
      <c r="AN189" s="1">
        <f t="shared" si="30"/>
        <v>0.47999300000000034</v>
      </c>
      <c r="AO189" s="3" t="str">
        <f t="shared" si="31"/>
        <v>+</v>
      </c>
      <c r="AP189">
        <f t="shared" si="32"/>
        <v>0</v>
      </c>
      <c r="AQ189" t="str">
        <f t="shared" si="33"/>
        <v/>
      </c>
    </row>
    <row r="190" spans="1:43">
      <c r="A190" s="10">
        <v>42765</v>
      </c>
      <c r="B190" s="2">
        <v>41.380001</v>
      </c>
      <c r="C190">
        <f t="shared" si="24"/>
        <v>7.0502335887982053</v>
      </c>
      <c r="E190">
        <v>2.9920673212518998E-3</v>
      </c>
      <c r="S190" s="1">
        <v>-7.0000000000000284E-2</v>
      </c>
      <c r="T190" s="1">
        <f t="shared" si="25"/>
        <v>0.28999999999999915</v>
      </c>
      <c r="U190" s="1"/>
      <c r="Z190" s="1">
        <v>0.28999999999999915</v>
      </c>
      <c r="AA190" s="1">
        <f t="shared" si="26"/>
        <v>0.34000199999999836</v>
      </c>
      <c r="AB190" s="1"/>
      <c r="AG190" s="1">
        <v>0.28999999999999915</v>
      </c>
      <c r="AH190" s="1">
        <f t="shared" si="27"/>
        <v>0.29999500000000268</v>
      </c>
      <c r="AI190" s="3" t="str">
        <f t="shared" si="28"/>
        <v>+</v>
      </c>
      <c r="AJ190">
        <f t="shared" si="29"/>
        <v>0</v>
      </c>
      <c r="AM190" s="1">
        <v>0.28999999999999915</v>
      </c>
      <c r="AN190" s="1">
        <f t="shared" si="30"/>
        <v>0.34000199999999836</v>
      </c>
      <c r="AO190" s="3" t="str">
        <f t="shared" si="31"/>
        <v>+</v>
      </c>
      <c r="AP190">
        <f t="shared" si="32"/>
        <v>1</v>
      </c>
      <c r="AQ190" t="str">
        <f t="shared" si="33"/>
        <v/>
      </c>
    </row>
    <row r="191" spans="1:43">
      <c r="A191" s="10">
        <v>42766</v>
      </c>
      <c r="B191" s="2">
        <v>41.57</v>
      </c>
      <c r="C191">
        <f t="shared" si="24"/>
        <v>6.0773520326142334</v>
      </c>
      <c r="E191">
        <v>4.2373964398485203E-2</v>
      </c>
      <c r="S191" s="1">
        <v>0.18999900000000025</v>
      </c>
      <c r="T191" s="1">
        <f t="shared" si="25"/>
        <v>0.25999900000000054</v>
      </c>
      <c r="U191" s="1"/>
      <c r="Z191" s="1">
        <v>0.25999900000000054</v>
      </c>
      <c r="AA191" s="1">
        <f t="shared" si="26"/>
        <v>-3.0000999999998612E-2</v>
      </c>
      <c r="AB191" s="1"/>
      <c r="AG191" s="1">
        <v>0.25999900000000054</v>
      </c>
      <c r="AH191" s="1">
        <f t="shared" si="27"/>
        <v>0.26999400000000406</v>
      </c>
      <c r="AI191" s="3" t="str">
        <f t="shared" si="28"/>
        <v>+</v>
      </c>
      <c r="AJ191">
        <f t="shared" si="29"/>
        <v>1</v>
      </c>
      <c r="AM191" s="1">
        <v>0.25999900000000054</v>
      </c>
      <c r="AN191" s="1">
        <f t="shared" si="30"/>
        <v>-3.0000999999998612E-2</v>
      </c>
      <c r="AO191" s="3" t="str">
        <f t="shared" si="31"/>
        <v>-</v>
      </c>
      <c r="AP191">
        <f t="shared" si="32"/>
        <v>0</v>
      </c>
      <c r="AQ191" t="str">
        <f t="shared" si="33"/>
        <v/>
      </c>
    </row>
    <row r="192" spans="1:43">
      <c r="A192" s="10">
        <v>42767</v>
      </c>
      <c r="B192" s="2">
        <v>41.259998000000003</v>
      </c>
      <c r="C192">
        <f t="shared" si="24"/>
        <v>7.7019048633139224</v>
      </c>
      <c r="E192">
        <v>8.8164467257018306E-2</v>
      </c>
      <c r="S192" s="1">
        <v>-0.31000199999999722</v>
      </c>
      <c r="T192" s="1">
        <f t="shared" si="25"/>
        <v>-0.50000099999999748</v>
      </c>
      <c r="U192" s="1"/>
      <c r="Z192" s="1">
        <v>-0.50000099999999748</v>
      </c>
      <c r="AA192" s="1">
        <f t="shared" si="26"/>
        <v>-0.75999999999999801</v>
      </c>
      <c r="AB192" s="1"/>
      <c r="AG192" s="1">
        <v>-0.50000099999999748</v>
      </c>
      <c r="AH192" s="1">
        <f t="shared" si="27"/>
        <v>-0.49000599999999395</v>
      </c>
      <c r="AI192" s="3" t="str">
        <f t="shared" si="28"/>
        <v>-</v>
      </c>
      <c r="AJ192">
        <f t="shared" si="29"/>
        <v>1</v>
      </c>
      <c r="AM192" s="1">
        <v>-0.50000099999999748</v>
      </c>
      <c r="AN192" s="1">
        <f t="shared" si="30"/>
        <v>-0.75999999999999801</v>
      </c>
      <c r="AO192" s="3" t="str">
        <f t="shared" si="31"/>
        <v>-</v>
      </c>
      <c r="AP192">
        <f t="shared" si="32"/>
        <v>1</v>
      </c>
      <c r="AQ192" t="str">
        <f t="shared" si="33"/>
        <v/>
      </c>
    </row>
    <row r="193" spans="1:43">
      <c r="A193" s="10">
        <v>42768</v>
      </c>
      <c r="B193" s="2">
        <v>41.400002000000001</v>
      </c>
      <c r="C193">
        <f t="shared" si="24"/>
        <v>6.9444192144871497</v>
      </c>
      <c r="E193">
        <v>2.4561460855422199E-2</v>
      </c>
      <c r="S193" s="1">
        <v>0.14000399999999757</v>
      </c>
      <c r="T193" s="1">
        <f t="shared" si="25"/>
        <v>0.4500059999999948</v>
      </c>
      <c r="U193" s="1"/>
      <c r="Z193" s="1">
        <v>0.4500059999999948</v>
      </c>
      <c r="AA193" s="1">
        <f t="shared" si="26"/>
        <v>0.95000699999999227</v>
      </c>
      <c r="AB193" s="1"/>
      <c r="AG193" s="1">
        <v>0.4500059999999948</v>
      </c>
      <c r="AH193" s="1">
        <f t="shared" si="27"/>
        <v>0.46000099999999833</v>
      </c>
      <c r="AI193" s="3" t="str">
        <f t="shared" si="28"/>
        <v>+</v>
      </c>
      <c r="AJ193">
        <f t="shared" si="29"/>
        <v>0</v>
      </c>
      <c r="AM193" s="1">
        <v>0.4500059999999948</v>
      </c>
      <c r="AN193" s="1">
        <f t="shared" si="30"/>
        <v>0.95000699999999227</v>
      </c>
      <c r="AO193" s="3" t="str">
        <f t="shared" si="31"/>
        <v>+</v>
      </c>
      <c r="AP193">
        <f t="shared" si="32"/>
        <v>1</v>
      </c>
      <c r="AQ193" t="str">
        <f t="shared" si="33"/>
        <v/>
      </c>
    </row>
    <row r="194" spans="1:43">
      <c r="A194" s="10">
        <v>42769</v>
      </c>
      <c r="B194" s="2">
        <v>41.540000999999997</v>
      </c>
      <c r="C194">
        <f t="shared" ref="C194:C257" si="34">(B194-AVERAGE($B$2:$B$504))^2</f>
        <v>6.2261607579433473</v>
      </c>
      <c r="E194">
        <v>2.38916539702256E-2</v>
      </c>
      <c r="S194" s="1">
        <v>0.13999899999999599</v>
      </c>
      <c r="T194" s="1">
        <f t="shared" si="25"/>
        <v>-5.0000000015870683E-6</v>
      </c>
      <c r="U194" s="1"/>
      <c r="Z194" s="1">
        <v>-5.0000000015870683E-6</v>
      </c>
      <c r="AA194" s="1">
        <f t="shared" si="26"/>
        <v>-0.45001099999999639</v>
      </c>
      <c r="AB194" s="1"/>
      <c r="AG194" s="1">
        <v>-5.0000000015870683E-6</v>
      </c>
      <c r="AH194" s="1">
        <f t="shared" si="27"/>
        <v>9.9900000000019418E-3</v>
      </c>
      <c r="AI194" s="3" t="str">
        <f t="shared" si="28"/>
        <v>+</v>
      </c>
      <c r="AJ194">
        <f t="shared" si="29"/>
        <v>1</v>
      </c>
      <c r="AM194" s="1">
        <v>-5.0000000015870683E-6</v>
      </c>
      <c r="AN194" s="1">
        <f t="shared" si="30"/>
        <v>-0.45001099999999639</v>
      </c>
      <c r="AO194" s="3" t="str">
        <f t="shared" si="31"/>
        <v>-</v>
      </c>
      <c r="AP194">
        <f t="shared" si="32"/>
        <v>0</v>
      </c>
      <c r="AQ194" t="str">
        <f t="shared" si="33"/>
        <v/>
      </c>
    </row>
    <row r="195" spans="1:43">
      <c r="A195" s="10">
        <v>42772</v>
      </c>
      <c r="B195" s="2">
        <v>41.560001</v>
      </c>
      <c r="C195">
        <f t="shared" si="34"/>
        <v>6.1267516540864726</v>
      </c>
      <c r="E195">
        <v>1.0530666359861E-3</v>
      </c>
      <c r="S195" s="1">
        <v>2.0000000000003126E-2</v>
      </c>
      <c r="T195" s="1">
        <f t="shared" si="25"/>
        <v>-0.11999899999999286</v>
      </c>
      <c r="U195" s="1"/>
      <c r="Z195" s="1">
        <v>-0.11999899999999286</v>
      </c>
      <c r="AA195" s="1">
        <f t="shared" si="26"/>
        <v>-0.11999399999999127</v>
      </c>
      <c r="AB195" s="1"/>
      <c r="AG195" s="1">
        <v>-0.11999899999999286</v>
      </c>
      <c r="AH195" s="1">
        <f t="shared" si="27"/>
        <v>-0.11000399999998933</v>
      </c>
      <c r="AI195" s="3" t="str">
        <f t="shared" si="28"/>
        <v>-</v>
      </c>
      <c r="AJ195">
        <f t="shared" si="29"/>
        <v>1</v>
      </c>
      <c r="AM195" s="1">
        <v>-0.11999899999999286</v>
      </c>
      <c r="AN195" s="1">
        <f t="shared" si="30"/>
        <v>-0.11999399999999127</v>
      </c>
      <c r="AO195" s="3" t="str">
        <f t="shared" si="31"/>
        <v>-</v>
      </c>
      <c r="AP195">
        <f t="shared" si="32"/>
        <v>1</v>
      </c>
      <c r="AQ195" t="str">
        <f t="shared" si="33"/>
        <v/>
      </c>
    </row>
    <row r="196" spans="1:43">
      <c r="A196" s="10">
        <v>42773</v>
      </c>
      <c r="B196" s="2">
        <v>41.900002000000001</v>
      </c>
      <c r="C196">
        <f t="shared" si="34"/>
        <v>4.5591926180656674</v>
      </c>
      <c r="E196">
        <v>0.123826896455605</v>
      </c>
      <c r="S196" s="1">
        <v>0.34000100000000089</v>
      </c>
      <c r="T196" s="1">
        <f t="shared" si="25"/>
        <v>0.32000099999999776</v>
      </c>
      <c r="U196" s="1"/>
      <c r="Z196" s="1">
        <v>0.32000099999999776</v>
      </c>
      <c r="AA196" s="1">
        <f t="shared" si="26"/>
        <v>0.43999999999999062</v>
      </c>
      <c r="AB196" s="1"/>
      <c r="AG196" s="1">
        <v>0.32000099999999776</v>
      </c>
      <c r="AH196" s="1">
        <f t="shared" si="27"/>
        <v>0.32999600000000129</v>
      </c>
      <c r="AI196" s="3" t="str">
        <f t="shared" si="28"/>
        <v>+</v>
      </c>
      <c r="AJ196">
        <f t="shared" si="29"/>
        <v>1</v>
      </c>
      <c r="AM196" s="1">
        <v>0.32000099999999776</v>
      </c>
      <c r="AN196" s="1">
        <f t="shared" si="30"/>
        <v>0.43999999999999062</v>
      </c>
      <c r="AO196" s="3" t="str">
        <f t="shared" si="31"/>
        <v>+</v>
      </c>
      <c r="AP196">
        <f t="shared" si="32"/>
        <v>1</v>
      </c>
      <c r="AQ196" t="str">
        <f t="shared" si="33"/>
        <v/>
      </c>
    </row>
    <row r="197" spans="1:43">
      <c r="A197" s="10">
        <v>42774</v>
      </c>
      <c r="B197" s="2">
        <v>42.02</v>
      </c>
      <c r="C197">
        <f t="shared" si="34"/>
        <v>4.0611462958348872</v>
      </c>
      <c r="E197">
        <v>1.6192860737177399E-2</v>
      </c>
      <c r="S197" s="1">
        <v>0.11999800000000249</v>
      </c>
      <c r="T197" s="1">
        <f t="shared" ref="T197:T260" si="35">S197-S196</f>
        <v>-0.22000299999999839</v>
      </c>
      <c r="U197" s="1"/>
      <c r="Z197" s="1">
        <v>-0.22000299999999839</v>
      </c>
      <c r="AA197" s="1">
        <f t="shared" ref="AA197:AA260" si="36">Z197-Z196</f>
        <v>-0.54000399999999615</v>
      </c>
      <c r="AB197" s="1"/>
      <c r="AG197" s="1">
        <v>-0.22000299999999839</v>
      </c>
      <c r="AH197" s="1">
        <f t="shared" ref="AH197:AH260" si="37">AG197-$AI$2</f>
        <v>-0.21000799999999487</v>
      </c>
      <c r="AI197" s="3" t="str">
        <f t="shared" ref="AI197:AI260" si="38">IF(AH197&gt;0,"+","-")</f>
        <v>-</v>
      </c>
      <c r="AJ197">
        <f t="shared" ref="AJ197:AJ260" si="39">IF(AI197=AI198,0,1)</f>
        <v>0</v>
      </c>
      <c r="AM197" s="1">
        <v>-0.22000299999999839</v>
      </c>
      <c r="AN197" s="1">
        <f t="shared" si="30"/>
        <v>-0.54000399999999615</v>
      </c>
      <c r="AO197" s="3" t="str">
        <f t="shared" si="31"/>
        <v>-</v>
      </c>
      <c r="AP197">
        <f t="shared" si="32"/>
        <v>0</v>
      </c>
      <c r="AQ197" t="str">
        <f t="shared" si="33"/>
        <v/>
      </c>
    </row>
    <row r="198" spans="1:43">
      <c r="A198" s="10">
        <v>42775</v>
      </c>
      <c r="B198" s="2">
        <v>41.25</v>
      </c>
      <c r="C198">
        <f t="shared" si="34"/>
        <v>7.7574983343239836</v>
      </c>
      <c r="E198">
        <v>0.58448719769507096</v>
      </c>
      <c r="S198" s="1">
        <v>-0.77000000000000313</v>
      </c>
      <c r="T198" s="1">
        <f t="shared" si="35"/>
        <v>-0.88999800000000562</v>
      </c>
      <c r="U198" s="1"/>
      <c r="Z198" s="1">
        <v>-0.88999800000000562</v>
      </c>
      <c r="AA198" s="1">
        <f t="shared" si="36"/>
        <v>-0.66999500000000722</v>
      </c>
      <c r="AB198" s="1"/>
      <c r="AG198" s="1">
        <v>-0.88999800000000562</v>
      </c>
      <c r="AH198" s="1">
        <f t="shared" si="37"/>
        <v>-0.88000300000000209</v>
      </c>
      <c r="AI198" s="3" t="str">
        <f t="shared" si="38"/>
        <v>-</v>
      </c>
      <c r="AJ198">
        <f t="shared" si="39"/>
        <v>1</v>
      </c>
      <c r="AM198" s="1">
        <v>-0.88999800000000562</v>
      </c>
      <c r="AN198" s="1">
        <f t="shared" ref="AN198:AN261" si="40">AM198-AM197</f>
        <v>-0.66999500000000722</v>
      </c>
      <c r="AO198" s="3" t="str">
        <f t="shared" ref="AO198:AO261" si="41">IF(AN198&gt;0,"+","-")</f>
        <v>-</v>
      </c>
      <c r="AP198">
        <f t="shared" ref="AP198:AP261" si="42">IF(AO198=AO199,0,1)</f>
        <v>1</v>
      </c>
      <c r="AQ198" t="str">
        <f t="shared" ref="AQ198:AQ261" si="43">IF(AN198=0,"qwerty","")</f>
        <v/>
      </c>
    </row>
    <row r="199" spans="1:43">
      <c r="A199" s="10">
        <v>42776</v>
      </c>
      <c r="B199" s="2">
        <v>40.580002</v>
      </c>
      <c r="C199">
        <f t="shared" si="34"/>
        <v>11.938590832618383</v>
      </c>
      <c r="E199">
        <v>0.42890847086787598</v>
      </c>
      <c r="S199" s="1">
        <v>-0.66999799999999965</v>
      </c>
      <c r="T199" s="1">
        <f t="shared" si="35"/>
        <v>0.10000200000000348</v>
      </c>
      <c r="U199" s="1"/>
      <c r="Z199" s="1">
        <v>0.10000200000000348</v>
      </c>
      <c r="AA199" s="1">
        <f t="shared" si="36"/>
        <v>0.99000000000000909</v>
      </c>
      <c r="AB199" s="1"/>
      <c r="AG199" s="1">
        <v>0.10000200000000348</v>
      </c>
      <c r="AH199" s="1">
        <f t="shared" si="37"/>
        <v>0.10999700000000701</v>
      </c>
      <c r="AI199" s="3" t="str">
        <f t="shared" si="38"/>
        <v>+</v>
      </c>
      <c r="AJ199">
        <f t="shared" si="39"/>
        <v>0</v>
      </c>
      <c r="AM199" s="1">
        <v>0.10000200000000348</v>
      </c>
      <c r="AN199" s="1">
        <f t="shared" si="40"/>
        <v>0.99000000000000909</v>
      </c>
      <c r="AO199" s="3" t="str">
        <f t="shared" si="41"/>
        <v>+</v>
      </c>
      <c r="AP199">
        <f t="shared" si="42"/>
        <v>0</v>
      </c>
      <c r="AQ199" t="str">
        <f t="shared" si="43"/>
        <v/>
      </c>
    </row>
    <row r="200" spans="1:43">
      <c r="A200" s="10">
        <v>42779</v>
      </c>
      <c r="B200" s="2">
        <v>40.619999</v>
      </c>
      <c r="C200">
        <f t="shared" si="34"/>
        <v>11.663793196273245</v>
      </c>
      <c r="E200">
        <v>4.0056753121506597E-3</v>
      </c>
      <c r="S200" s="1">
        <v>3.9996999999999616E-2</v>
      </c>
      <c r="T200" s="1">
        <f t="shared" si="35"/>
        <v>0.70999499999999927</v>
      </c>
      <c r="U200" s="1"/>
      <c r="Z200" s="1">
        <v>0.70999499999999927</v>
      </c>
      <c r="AA200" s="1">
        <f t="shared" si="36"/>
        <v>0.60999299999999579</v>
      </c>
      <c r="AB200" s="1"/>
      <c r="AG200" s="1">
        <v>0.70999499999999927</v>
      </c>
      <c r="AH200" s="1">
        <f t="shared" si="37"/>
        <v>0.71999000000000279</v>
      </c>
      <c r="AI200" s="3" t="str">
        <f t="shared" si="38"/>
        <v>+</v>
      </c>
      <c r="AJ200">
        <f t="shared" si="39"/>
        <v>1</v>
      </c>
      <c r="AM200" s="1">
        <v>0.70999499999999927</v>
      </c>
      <c r="AN200" s="1">
        <f t="shared" si="40"/>
        <v>0.60999299999999579</v>
      </c>
      <c r="AO200" s="3" t="str">
        <f t="shared" si="41"/>
        <v>+</v>
      </c>
      <c r="AP200">
        <f t="shared" si="42"/>
        <v>1</v>
      </c>
      <c r="AQ200" t="str">
        <f t="shared" si="43"/>
        <v/>
      </c>
    </row>
    <row r="201" spans="1:43">
      <c r="A201" s="10">
        <v>42780</v>
      </c>
      <c r="B201" s="2">
        <v>40.529998999999997</v>
      </c>
      <c r="C201">
        <f t="shared" si="34"/>
        <v>12.286634523629136</v>
      </c>
      <c r="E201">
        <v>4.5780798753902001E-3</v>
      </c>
      <c r="S201" s="1">
        <v>-9.0000000000003411E-2</v>
      </c>
      <c r="T201" s="1">
        <f t="shared" si="35"/>
        <v>-0.12999700000000303</v>
      </c>
      <c r="U201" s="1"/>
      <c r="Z201" s="1">
        <v>-0.12999700000000303</v>
      </c>
      <c r="AA201" s="1">
        <f t="shared" si="36"/>
        <v>-0.83999200000000229</v>
      </c>
      <c r="AB201" s="1"/>
      <c r="AG201" s="1">
        <v>-0.12999700000000303</v>
      </c>
      <c r="AH201" s="1">
        <f t="shared" si="37"/>
        <v>-0.1200019999999995</v>
      </c>
      <c r="AI201" s="3" t="str">
        <f t="shared" si="38"/>
        <v>-</v>
      </c>
      <c r="AJ201">
        <f t="shared" si="39"/>
        <v>1</v>
      </c>
      <c r="AM201" s="1">
        <v>-0.12999700000000303</v>
      </c>
      <c r="AN201" s="1">
        <f t="shared" si="40"/>
        <v>-0.83999200000000229</v>
      </c>
      <c r="AO201" s="3" t="str">
        <f t="shared" si="41"/>
        <v>-</v>
      </c>
      <c r="AP201">
        <f t="shared" si="42"/>
        <v>1</v>
      </c>
      <c r="AQ201" t="str">
        <f t="shared" si="43"/>
        <v/>
      </c>
    </row>
    <row r="202" spans="1:43">
      <c r="A202" s="10">
        <v>42781</v>
      </c>
      <c r="B202" s="2">
        <v>40.439999</v>
      </c>
      <c r="C202">
        <f t="shared" si="34"/>
        <v>12.925675850984977</v>
      </c>
      <c r="E202">
        <v>4.4817675116052402E-3</v>
      </c>
      <c r="S202" s="1">
        <v>-8.9999999999996305E-2</v>
      </c>
      <c r="T202" s="1">
        <f t="shared" si="35"/>
        <v>7.1054273576010019E-15</v>
      </c>
      <c r="U202" s="1"/>
      <c r="Z202" s="1">
        <v>7.1054273576010019E-15</v>
      </c>
      <c r="AA202" s="1">
        <f t="shared" si="36"/>
        <v>0.12999700000001013</v>
      </c>
      <c r="AB202" s="1"/>
      <c r="AG202" s="1">
        <v>7.1054273576010019E-15</v>
      </c>
      <c r="AH202" s="1">
        <f t="shared" si="37"/>
        <v>9.9950000000106343E-3</v>
      </c>
      <c r="AI202" s="3" t="str">
        <f t="shared" si="38"/>
        <v>+</v>
      </c>
      <c r="AJ202">
        <f t="shared" si="39"/>
        <v>0</v>
      </c>
      <c r="AM202" s="1">
        <v>7.1054273576010019E-15</v>
      </c>
      <c r="AN202" s="1">
        <f t="shared" si="40"/>
        <v>0.12999700000001013</v>
      </c>
      <c r="AO202" s="3" t="str">
        <f t="shared" si="41"/>
        <v>+</v>
      </c>
      <c r="AP202">
        <f t="shared" si="42"/>
        <v>0</v>
      </c>
      <c r="AQ202" t="str">
        <f t="shared" si="43"/>
        <v/>
      </c>
    </row>
    <row r="203" spans="1:43">
      <c r="A203" s="10">
        <v>42782</v>
      </c>
      <c r="B203" s="2">
        <v>41.200001</v>
      </c>
      <c r="C203">
        <f t="shared" si="34"/>
        <v>8.0385155235099379</v>
      </c>
      <c r="E203">
        <v>0.61428345841909404</v>
      </c>
      <c r="S203" s="1">
        <v>0.76000200000000007</v>
      </c>
      <c r="T203" s="1">
        <f t="shared" si="35"/>
        <v>0.85000199999999637</v>
      </c>
      <c r="U203" s="1"/>
      <c r="Z203" s="1">
        <v>0.85000199999999637</v>
      </c>
      <c r="AA203" s="1">
        <f t="shared" si="36"/>
        <v>0.85000199999998927</v>
      </c>
      <c r="AB203" s="1"/>
      <c r="AG203" s="1">
        <v>0.85000199999999637</v>
      </c>
      <c r="AH203" s="1">
        <f t="shared" si="37"/>
        <v>0.8599969999999999</v>
      </c>
      <c r="AI203" s="3" t="str">
        <f t="shared" si="38"/>
        <v>+</v>
      </c>
      <c r="AJ203">
        <f t="shared" si="39"/>
        <v>1</v>
      </c>
      <c r="AM203" s="1">
        <v>0.85000199999999637</v>
      </c>
      <c r="AN203" s="1">
        <f t="shared" si="40"/>
        <v>0.85000199999998927</v>
      </c>
      <c r="AO203" s="3" t="str">
        <f t="shared" si="41"/>
        <v>+</v>
      </c>
      <c r="AP203">
        <f t="shared" si="42"/>
        <v>1</v>
      </c>
      <c r="AQ203" t="str">
        <f t="shared" si="43"/>
        <v/>
      </c>
    </row>
    <row r="204" spans="1:43">
      <c r="A204" s="10">
        <v>42783</v>
      </c>
      <c r="B204" s="2">
        <v>41.23</v>
      </c>
      <c r="C204">
        <f t="shared" si="34"/>
        <v>7.8693074781808603</v>
      </c>
      <c r="E204">
        <v>1.90219300439693E-3</v>
      </c>
      <c r="S204" s="1">
        <v>2.9998999999996556E-2</v>
      </c>
      <c r="T204" s="1">
        <f t="shared" si="35"/>
        <v>-0.73000300000000351</v>
      </c>
      <c r="U204" s="1"/>
      <c r="Z204" s="1">
        <v>-0.73000300000000351</v>
      </c>
      <c r="AA204" s="1">
        <f t="shared" si="36"/>
        <v>-1.5800049999999999</v>
      </c>
      <c r="AB204" s="1"/>
      <c r="AG204" s="1">
        <v>-0.73000300000000351</v>
      </c>
      <c r="AH204" s="1">
        <f t="shared" si="37"/>
        <v>-0.72000799999999998</v>
      </c>
      <c r="AI204" s="3" t="str">
        <f t="shared" si="38"/>
        <v>-</v>
      </c>
      <c r="AJ204">
        <f t="shared" si="39"/>
        <v>1</v>
      </c>
      <c r="AM204" s="1">
        <v>-0.73000300000000351</v>
      </c>
      <c r="AN204" s="1">
        <f t="shared" si="40"/>
        <v>-1.5800049999999999</v>
      </c>
      <c r="AO204" s="3" t="str">
        <f t="shared" si="41"/>
        <v>-</v>
      </c>
      <c r="AP204">
        <f t="shared" si="42"/>
        <v>1</v>
      </c>
      <c r="AQ204" t="str">
        <f t="shared" si="43"/>
        <v/>
      </c>
    </row>
    <row r="205" spans="1:43">
      <c r="A205" s="10">
        <v>42787</v>
      </c>
      <c r="B205" s="2">
        <v>41.459999000000003</v>
      </c>
      <c r="C205">
        <f t="shared" si="34"/>
        <v>6.6318074742851367</v>
      </c>
      <c r="E205">
        <v>5.9005371814285598E-2</v>
      </c>
      <c r="S205" s="1">
        <v>0.2299990000000065</v>
      </c>
      <c r="T205" s="1">
        <f t="shared" si="35"/>
        <v>0.20000000000000995</v>
      </c>
      <c r="U205" s="1"/>
      <c r="Z205" s="1">
        <v>0.20000000000000995</v>
      </c>
      <c r="AA205" s="1">
        <f t="shared" si="36"/>
        <v>0.93000300000001346</v>
      </c>
      <c r="AB205" s="1"/>
      <c r="AG205" s="1">
        <v>0.20000000000000995</v>
      </c>
      <c r="AH205" s="1">
        <f t="shared" si="37"/>
        <v>0.20999500000001348</v>
      </c>
      <c r="AI205" s="3" t="str">
        <f t="shared" si="38"/>
        <v>+</v>
      </c>
      <c r="AJ205">
        <f t="shared" si="39"/>
        <v>1</v>
      </c>
      <c r="AM205" s="1">
        <v>0.20000000000000995</v>
      </c>
      <c r="AN205" s="1">
        <f t="shared" si="40"/>
        <v>0.93000300000001346</v>
      </c>
      <c r="AO205" s="3" t="str">
        <f t="shared" si="41"/>
        <v>+</v>
      </c>
      <c r="AP205">
        <f t="shared" si="42"/>
        <v>1</v>
      </c>
      <c r="AQ205" t="str">
        <f t="shared" si="43"/>
        <v/>
      </c>
    </row>
    <row r="206" spans="1:43">
      <c r="A206" s="10">
        <v>42788</v>
      </c>
      <c r="B206" s="2">
        <v>41.599997999999999</v>
      </c>
      <c r="C206">
        <f t="shared" si="34"/>
        <v>5.9303480577473344</v>
      </c>
      <c r="E206">
        <v>2.23993349525183E-2</v>
      </c>
      <c r="S206" s="1">
        <v>0.13999899999999599</v>
      </c>
      <c r="T206" s="1">
        <f t="shared" si="35"/>
        <v>-9.0000000000010516E-2</v>
      </c>
      <c r="U206" s="1"/>
      <c r="Z206" s="1">
        <v>-9.0000000000010516E-2</v>
      </c>
      <c r="AA206" s="1">
        <f t="shared" si="36"/>
        <v>-0.29000000000002046</v>
      </c>
      <c r="AB206" s="1"/>
      <c r="AG206" s="1">
        <v>-9.0000000000010516E-2</v>
      </c>
      <c r="AH206" s="1">
        <f t="shared" si="37"/>
        <v>-8.0005000000006987E-2</v>
      </c>
      <c r="AI206" s="3" t="str">
        <f t="shared" si="38"/>
        <v>-</v>
      </c>
      <c r="AJ206">
        <f t="shared" si="39"/>
        <v>0</v>
      </c>
      <c r="AM206" s="1">
        <v>-9.0000000000010516E-2</v>
      </c>
      <c r="AN206" s="1">
        <f t="shared" si="40"/>
        <v>-0.29000000000002046</v>
      </c>
      <c r="AO206" s="3" t="str">
        <f t="shared" si="41"/>
        <v>-</v>
      </c>
      <c r="AP206">
        <f t="shared" si="42"/>
        <v>1</v>
      </c>
      <c r="AQ206" t="str">
        <f t="shared" si="43"/>
        <v/>
      </c>
    </row>
    <row r="207" spans="1:43">
      <c r="A207" s="10">
        <v>42789</v>
      </c>
      <c r="B207" s="2">
        <v>41.66</v>
      </c>
      <c r="C207">
        <f t="shared" si="34"/>
        <v>5.6417108852583837</v>
      </c>
      <c r="E207">
        <v>4.5711633822440199E-3</v>
      </c>
      <c r="S207" s="1">
        <v>6.0001999999997224E-2</v>
      </c>
      <c r="T207" s="1">
        <f t="shared" si="35"/>
        <v>-7.9996999999998764E-2</v>
      </c>
      <c r="U207" s="1"/>
      <c r="Z207" s="1">
        <v>-7.9996999999998764E-2</v>
      </c>
      <c r="AA207" s="1">
        <f t="shared" si="36"/>
        <v>1.0003000000011752E-2</v>
      </c>
      <c r="AB207" s="1"/>
      <c r="AG207" s="1">
        <v>-7.9996999999998764E-2</v>
      </c>
      <c r="AH207" s="1">
        <f t="shared" si="37"/>
        <v>-7.0001999999995235E-2</v>
      </c>
      <c r="AI207" s="3" t="str">
        <f t="shared" si="38"/>
        <v>-</v>
      </c>
      <c r="AJ207">
        <f t="shared" si="39"/>
        <v>1</v>
      </c>
      <c r="AM207" s="1">
        <v>-7.9996999999998764E-2</v>
      </c>
      <c r="AN207" s="1">
        <f t="shared" si="40"/>
        <v>1.0003000000011752E-2</v>
      </c>
      <c r="AO207" s="3" t="str">
        <f t="shared" si="41"/>
        <v>+</v>
      </c>
      <c r="AP207">
        <f t="shared" si="42"/>
        <v>0</v>
      </c>
      <c r="AQ207" t="str">
        <f t="shared" si="43"/>
        <v/>
      </c>
    </row>
    <row r="208" spans="1:43">
      <c r="A208" s="10">
        <v>42790</v>
      </c>
      <c r="B208" s="2">
        <v>41.779998999999997</v>
      </c>
      <c r="C208">
        <f t="shared" si="34"/>
        <v>5.08606053257542</v>
      </c>
      <c r="E208">
        <v>1.6026891464225299E-2</v>
      </c>
      <c r="S208" s="1">
        <v>0.11999899999999997</v>
      </c>
      <c r="T208" s="1">
        <f t="shared" si="35"/>
        <v>5.9997000000002743E-2</v>
      </c>
      <c r="U208" s="1"/>
      <c r="Z208" s="1">
        <v>5.9997000000002743E-2</v>
      </c>
      <c r="AA208" s="1">
        <f t="shared" si="36"/>
        <v>0.13999400000000151</v>
      </c>
      <c r="AB208" s="1"/>
      <c r="AG208" s="1">
        <v>5.9997000000002743E-2</v>
      </c>
      <c r="AH208" s="1">
        <f t="shared" si="37"/>
        <v>6.9992000000006271E-2</v>
      </c>
      <c r="AI208" s="3" t="str">
        <f t="shared" si="38"/>
        <v>+</v>
      </c>
      <c r="AJ208">
        <f t="shared" si="39"/>
        <v>1</v>
      </c>
      <c r="AM208" s="1">
        <v>5.9997000000002743E-2</v>
      </c>
      <c r="AN208" s="1">
        <f t="shared" si="40"/>
        <v>0.13999400000000151</v>
      </c>
      <c r="AO208" s="3" t="str">
        <f t="shared" si="41"/>
        <v>+</v>
      </c>
      <c r="AP208">
        <f t="shared" si="42"/>
        <v>1</v>
      </c>
      <c r="AQ208" t="str">
        <f t="shared" si="43"/>
        <v/>
      </c>
    </row>
    <row r="209" spans="1:43">
      <c r="A209" s="10">
        <v>42793</v>
      </c>
      <c r="B209" s="2">
        <v>41.669998</v>
      </c>
      <c r="C209">
        <f t="shared" si="34"/>
        <v>5.5943157742483258</v>
      </c>
      <c r="E209">
        <v>1.10596975010031E-2</v>
      </c>
      <c r="S209" s="1">
        <v>-0.11000099999999691</v>
      </c>
      <c r="T209" s="1">
        <f t="shared" si="35"/>
        <v>-0.22999999999999687</v>
      </c>
      <c r="U209" s="1"/>
      <c r="Z209" s="1">
        <v>-0.22999999999999687</v>
      </c>
      <c r="AA209" s="1">
        <f t="shared" si="36"/>
        <v>-0.28999699999999962</v>
      </c>
      <c r="AB209" s="1"/>
      <c r="AG209" s="1">
        <v>-0.22999999999999687</v>
      </c>
      <c r="AH209" s="1">
        <f t="shared" si="37"/>
        <v>-0.22000499999999334</v>
      </c>
      <c r="AI209" s="3" t="str">
        <f t="shared" si="38"/>
        <v>-</v>
      </c>
      <c r="AJ209">
        <f t="shared" si="39"/>
        <v>1</v>
      </c>
      <c r="AM209" s="1">
        <v>-0.22999999999999687</v>
      </c>
      <c r="AN209" s="1">
        <f t="shared" si="40"/>
        <v>-0.28999699999999962</v>
      </c>
      <c r="AO209" s="3" t="str">
        <f t="shared" si="41"/>
        <v>-</v>
      </c>
      <c r="AP209">
        <f t="shared" si="42"/>
        <v>1</v>
      </c>
      <c r="AQ209" t="str">
        <f t="shared" si="43"/>
        <v/>
      </c>
    </row>
    <row r="210" spans="1:43">
      <c r="A210" s="10">
        <v>42794</v>
      </c>
      <c r="B210" s="2">
        <v>41.959999000000003</v>
      </c>
      <c r="C210">
        <f t="shared" si="34"/>
        <v>4.3065778778636572</v>
      </c>
      <c r="E210">
        <v>8.7634236617877295E-2</v>
      </c>
      <c r="S210" s="1">
        <v>0.29000100000000373</v>
      </c>
      <c r="T210" s="1">
        <f t="shared" si="35"/>
        <v>0.40000200000000063</v>
      </c>
      <c r="U210" s="1"/>
      <c r="Z210" s="1">
        <v>0.40000200000000063</v>
      </c>
      <c r="AA210" s="1">
        <f t="shared" si="36"/>
        <v>0.63000199999999751</v>
      </c>
      <c r="AB210" s="1"/>
      <c r="AG210" s="1">
        <v>0.40000200000000063</v>
      </c>
      <c r="AH210" s="1">
        <f t="shared" si="37"/>
        <v>0.40999700000000416</v>
      </c>
      <c r="AI210" s="3" t="str">
        <f t="shared" si="38"/>
        <v>+</v>
      </c>
      <c r="AJ210">
        <f t="shared" si="39"/>
        <v>1</v>
      </c>
      <c r="AM210" s="1">
        <v>0.40000200000000063</v>
      </c>
      <c r="AN210" s="1">
        <f t="shared" si="40"/>
        <v>0.63000199999999751</v>
      </c>
      <c r="AO210" s="3" t="str">
        <f t="shared" si="41"/>
        <v>+</v>
      </c>
      <c r="AP210">
        <f t="shared" si="42"/>
        <v>1</v>
      </c>
      <c r="AQ210" t="str">
        <f t="shared" si="43"/>
        <v/>
      </c>
    </row>
    <row r="211" spans="1:43">
      <c r="A211" s="10">
        <v>42795</v>
      </c>
      <c r="B211" s="2">
        <v>42.16</v>
      </c>
      <c r="C211">
        <f t="shared" si="34"/>
        <v>3.5164822888368974</v>
      </c>
      <c r="E211">
        <v>4.0847263224969399E-2</v>
      </c>
      <c r="S211" s="1">
        <v>0.20000099999999321</v>
      </c>
      <c r="T211" s="1">
        <f t="shared" si="35"/>
        <v>-9.0000000000010516E-2</v>
      </c>
      <c r="U211" s="1"/>
      <c r="Z211" s="1">
        <v>-9.0000000000010516E-2</v>
      </c>
      <c r="AA211" s="1">
        <f t="shared" si="36"/>
        <v>-0.49000200000001115</v>
      </c>
      <c r="AB211" s="1"/>
      <c r="AG211" s="1">
        <v>-9.0000000000010516E-2</v>
      </c>
      <c r="AH211" s="1">
        <f t="shared" si="37"/>
        <v>-8.0005000000006987E-2</v>
      </c>
      <c r="AI211" s="3" t="str">
        <f t="shared" si="38"/>
        <v>-</v>
      </c>
      <c r="AJ211">
        <f t="shared" si="39"/>
        <v>1</v>
      </c>
      <c r="AM211" s="1">
        <v>-9.0000000000010516E-2</v>
      </c>
      <c r="AN211" s="1">
        <f t="shared" si="40"/>
        <v>-0.49000200000001115</v>
      </c>
      <c r="AO211" s="3" t="str">
        <f t="shared" si="41"/>
        <v>-</v>
      </c>
      <c r="AP211">
        <f t="shared" si="42"/>
        <v>1</v>
      </c>
      <c r="AQ211" t="str">
        <f t="shared" si="43"/>
        <v/>
      </c>
    </row>
    <row r="212" spans="1:43">
      <c r="A212" s="10">
        <v>42796</v>
      </c>
      <c r="B212" s="2">
        <v>42.470001000000003</v>
      </c>
      <c r="C212">
        <f t="shared" si="34"/>
        <v>2.4499374285993616</v>
      </c>
      <c r="E212">
        <v>9.5716852531287394E-2</v>
      </c>
      <c r="S212" s="1">
        <v>0.31000100000000685</v>
      </c>
      <c r="T212" s="1">
        <f t="shared" si="35"/>
        <v>0.11000000000001364</v>
      </c>
      <c r="U212" s="1"/>
      <c r="Z212" s="1">
        <v>0.11000000000001364</v>
      </c>
      <c r="AA212" s="1">
        <f t="shared" si="36"/>
        <v>0.20000000000002416</v>
      </c>
      <c r="AB212" s="1"/>
      <c r="AG212" s="1">
        <v>0.11000000000001364</v>
      </c>
      <c r="AH212" s="1">
        <f t="shared" si="37"/>
        <v>0.11999500000001717</v>
      </c>
      <c r="AI212" s="3" t="str">
        <f t="shared" si="38"/>
        <v>+</v>
      </c>
      <c r="AJ212">
        <f t="shared" si="39"/>
        <v>1</v>
      </c>
      <c r="AM212" s="1">
        <v>0.11000000000001364</v>
      </c>
      <c r="AN212" s="1">
        <f t="shared" si="40"/>
        <v>0.20000000000002416</v>
      </c>
      <c r="AO212" s="3" t="str">
        <f t="shared" si="41"/>
        <v>+</v>
      </c>
      <c r="AP212">
        <f t="shared" si="42"/>
        <v>1</v>
      </c>
      <c r="AQ212" t="str">
        <f t="shared" si="43"/>
        <v/>
      </c>
    </row>
    <row r="213" spans="1:43">
      <c r="A213" s="10">
        <v>42797</v>
      </c>
      <c r="B213" s="2">
        <v>42.48</v>
      </c>
      <c r="C213">
        <f t="shared" si="34"/>
        <v>2.4187359871271457</v>
      </c>
      <c r="E213" s="11">
        <v>2.7935013798148601E-5</v>
      </c>
      <c r="S213" s="1">
        <v>9.9989999999934298E-3</v>
      </c>
      <c r="T213" s="1">
        <f t="shared" si="35"/>
        <v>-0.30000200000001342</v>
      </c>
      <c r="U213" s="1"/>
      <c r="Z213" s="1">
        <v>-0.30000200000001342</v>
      </c>
      <c r="AA213" s="1">
        <f t="shared" si="36"/>
        <v>-0.41000200000002707</v>
      </c>
      <c r="AB213" s="1"/>
      <c r="AG213" s="1">
        <v>-0.30000200000001342</v>
      </c>
      <c r="AH213" s="1">
        <f t="shared" si="37"/>
        <v>-0.2900070000000099</v>
      </c>
      <c r="AI213" s="3" t="str">
        <f t="shared" si="38"/>
        <v>-</v>
      </c>
      <c r="AJ213">
        <f t="shared" si="39"/>
        <v>0</v>
      </c>
      <c r="AM213" s="1">
        <v>-0.30000200000001342</v>
      </c>
      <c r="AN213" s="1">
        <f t="shared" si="40"/>
        <v>-0.41000200000002707</v>
      </c>
      <c r="AO213" s="3" t="str">
        <f t="shared" si="41"/>
        <v>-</v>
      </c>
      <c r="AP213">
        <f t="shared" si="42"/>
        <v>0</v>
      </c>
      <c r="AQ213" t="str">
        <f t="shared" si="43"/>
        <v/>
      </c>
    </row>
    <row r="214" spans="1:43">
      <c r="A214" s="10">
        <v>42800</v>
      </c>
      <c r="B214" s="2">
        <v>42.18</v>
      </c>
      <c r="C214">
        <f t="shared" si="34"/>
        <v>3.4418731449800264</v>
      </c>
      <c r="E214">
        <v>9.2981478435710502E-2</v>
      </c>
      <c r="S214" s="1">
        <v>-0.29999999999999716</v>
      </c>
      <c r="T214" s="1">
        <f t="shared" si="35"/>
        <v>-0.30999899999999059</v>
      </c>
      <c r="U214" s="1"/>
      <c r="Z214" s="1">
        <v>-0.30999899999999059</v>
      </c>
      <c r="AA214" s="1">
        <f t="shared" si="36"/>
        <v>-9.996999999977163E-3</v>
      </c>
      <c r="AB214" s="1"/>
      <c r="AG214" s="1">
        <v>-0.30999899999999059</v>
      </c>
      <c r="AH214" s="1">
        <f t="shared" si="37"/>
        <v>-0.30000399999998706</v>
      </c>
      <c r="AI214" s="3" t="str">
        <f t="shared" si="38"/>
        <v>-</v>
      </c>
      <c r="AJ214">
        <f t="shared" si="39"/>
        <v>1</v>
      </c>
      <c r="AM214" s="1">
        <v>-0.30999899999999059</v>
      </c>
      <c r="AN214" s="1">
        <f t="shared" si="40"/>
        <v>-9.996999999977163E-3</v>
      </c>
      <c r="AO214" s="3" t="str">
        <f t="shared" si="41"/>
        <v>-</v>
      </c>
      <c r="AP214">
        <f t="shared" si="42"/>
        <v>1</v>
      </c>
      <c r="AQ214" t="str">
        <f t="shared" si="43"/>
        <v/>
      </c>
    </row>
    <row r="215" spans="1:43">
      <c r="A215" s="10">
        <v>42801</v>
      </c>
      <c r="B215" s="2">
        <v>41.990001999999997</v>
      </c>
      <c r="C215">
        <f t="shared" si="34"/>
        <v>4.1829518307098157</v>
      </c>
      <c r="E215">
        <v>3.6551538372089798E-2</v>
      </c>
      <c r="S215" s="1">
        <v>-0.18999800000000278</v>
      </c>
      <c r="T215" s="1">
        <f t="shared" si="35"/>
        <v>0.11000199999999438</v>
      </c>
      <c r="U215" s="1"/>
      <c r="Z215" s="1">
        <v>0.11000199999999438</v>
      </c>
      <c r="AA215" s="1">
        <f t="shared" si="36"/>
        <v>0.42000099999998497</v>
      </c>
      <c r="AB215" s="1"/>
      <c r="AG215" s="1">
        <v>0.11000199999999438</v>
      </c>
      <c r="AH215" s="1">
        <f t="shared" si="37"/>
        <v>0.11999699999999791</v>
      </c>
      <c r="AI215" s="3" t="str">
        <f t="shared" si="38"/>
        <v>+</v>
      </c>
      <c r="AJ215">
        <f t="shared" si="39"/>
        <v>0</v>
      </c>
      <c r="AM215" s="1">
        <v>0.11000199999999438</v>
      </c>
      <c r="AN215" s="1">
        <f t="shared" si="40"/>
        <v>0.42000099999998497</v>
      </c>
      <c r="AO215" s="3" t="str">
        <f t="shared" si="41"/>
        <v>+</v>
      </c>
      <c r="AP215">
        <f t="shared" si="42"/>
        <v>0</v>
      </c>
      <c r="AQ215" t="str">
        <f t="shared" si="43"/>
        <v/>
      </c>
    </row>
    <row r="216" spans="1:43">
      <c r="A216" s="10">
        <v>42802</v>
      </c>
      <c r="B216" s="2">
        <v>41.990001999999997</v>
      </c>
      <c r="C216">
        <f t="shared" si="34"/>
        <v>4.1829518307098157</v>
      </c>
      <c r="E216" s="11">
        <v>1.2201318570846701E-6</v>
      </c>
      <c r="S216" s="1">
        <v>0</v>
      </c>
      <c r="T216" s="1">
        <f t="shared" si="35"/>
        <v>0.18999800000000278</v>
      </c>
      <c r="U216" s="1"/>
      <c r="Z216" s="1">
        <v>0.18999800000000278</v>
      </c>
      <c r="AA216" s="1">
        <f t="shared" si="36"/>
        <v>7.9996000000008394E-2</v>
      </c>
      <c r="AB216" s="1"/>
      <c r="AG216" s="1">
        <v>0.18999800000000278</v>
      </c>
      <c r="AH216" s="1">
        <f t="shared" si="37"/>
        <v>0.1999930000000063</v>
      </c>
      <c r="AI216" s="3" t="str">
        <f t="shared" si="38"/>
        <v>+</v>
      </c>
      <c r="AJ216">
        <f t="shared" si="39"/>
        <v>0</v>
      </c>
      <c r="AM216" s="1">
        <v>0.18999800000000278</v>
      </c>
      <c r="AN216" s="1">
        <f t="shared" si="40"/>
        <v>7.9996000000008394E-2</v>
      </c>
      <c r="AO216" s="3" t="str">
        <f t="shared" si="41"/>
        <v>+</v>
      </c>
      <c r="AP216">
        <f t="shared" si="42"/>
        <v>1</v>
      </c>
      <c r="AQ216" t="str">
        <f t="shared" si="43"/>
        <v/>
      </c>
    </row>
    <row r="217" spans="1:43">
      <c r="A217" s="10">
        <v>42803</v>
      </c>
      <c r="B217" s="2">
        <v>42.029998999999997</v>
      </c>
      <c r="C217">
        <f t="shared" si="34"/>
        <v>4.0209457343646768</v>
      </c>
      <c r="E217">
        <v>1.6760772319614401E-3</v>
      </c>
      <c r="S217" s="1">
        <v>3.9996999999999616E-2</v>
      </c>
      <c r="T217" s="1">
        <f t="shared" si="35"/>
        <v>3.9996999999999616E-2</v>
      </c>
      <c r="U217" s="1"/>
      <c r="Z217" s="1">
        <v>3.9996999999999616E-2</v>
      </c>
      <c r="AA217" s="1">
        <f t="shared" si="36"/>
        <v>-0.15000100000000316</v>
      </c>
      <c r="AB217" s="1"/>
      <c r="AG217" s="1">
        <v>3.9996999999999616E-2</v>
      </c>
      <c r="AH217" s="1">
        <f t="shared" si="37"/>
        <v>4.9992000000003145E-2</v>
      </c>
      <c r="AI217" s="3" t="str">
        <f t="shared" si="38"/>
        <v>+</v>
      </c>
      <c r="AJ217">
        <f t="shared" si="39"/>
        <v>0</v>
      </c>
      <c r="AM217" s="1">
        <v>3.9996999999999616E-2</v>
      </c>
      <c r="AN217" s="1">
        <f t="shared" si="40"/>
        <v>-0.15000100000000316</v>
      </c>
      <c r="AO217" s="3" t="str">
        <f t="shared" si="41"/>
        <v>-</v>
      </c>
      <c r="AP217">
        <f t="shared" si="42"/>
        <v>1</v>
      </c>
      <c r="AQ217" t="str">
        <f t="shared" si="43"/>
        <v/>
      </c>
    </row>
    <row r="218" spans="1:43">
      <c r="A218" s="10">
        <v>42804</v>
      </c>
      <c r="B218" s="2">
        <v>42.290000999999997</v>
      </c>
      <c r="C218">
        <f t="shared" si="34"/>
        <v>3.0458193633111184</v>
      </c>
      <c r="E218">
        <v>6.7743133024341706E-2</v>
      </c>
      <c r="S218" s="1">
        <v>0.26000200000000007</v>
      </c>
      <c r="T218" s="1">
        <f t="shared" si="35"/>
        <v>0.22000500000000045</v>
      </c>
      <c r="U218" s="1"/>
      <c r="Z218" s="1">
        <v>0.22000500000000045</v>
      </c>
      <c r="AA218" s="1">
        <f t="shared" si="36"/>
        <v>0.18000800000000083</v>
      </c>
      <c r="AB218" s="1"/>
      <c r="AG218" s="1">
        <v>0.22000500000000045</v>
      </c>
      <c r="AH218" s="1">
        <f t="shared" si="37"/>
        <v>0.23000000000000398</v>
      </c>
      <c r="AI218" s="3" t="str">
        <f t="shared" si="38"/>
        <v>+</v>
      </c>
      <c r="AJ218">
        <f t="shared" si="39"/>
        <v>1</v>
      </c>
      <c r="AM218" s="1">
        <v>0.22000500000000045</v>
      </c>
      <c r="AN218" s="1">
        <f t="shared" si="40"/>
        <v>0.18000800000000083</v>
      </c>
      <c r="AO218" s="3" t="str">
        <f t="shared" si="41"/>
        <v>+</v>
      </c>
      <c r="AP218">
        <f t="shared" si="42"/>
        <v>1</v>
      </c>
      <c r="AQ218" t="str">
        <f t="shared" si="43"/>
        <v/>
      </c>
    </row>
    <row r="219" spans="1:43">
      <c r="A219" s="10">
        <v>42807</v>
      </c>
      <c r="B219" s="2">
        <v>42.029998999999997</v>
      </c>
      <c r="C219">
        <f t="shared" si="34"/>
        <v>4.0209457343646768</v>
      </c>
      <c r="E219">
        <v>6.9272416407484202E-2</v>
      </c>
      <c r="S219" s="1">
        <v>-0.26000200000000007</v>
      </c>
      <c r="T219" s="1">
        <f t="shared" si="35"/>
        <v>-0.52000400000000013</v>
      </c>
      <c r="U219" s="1"/>
      <c r="Z219" s="1">
        <v>-0.52000400000000013</v>
      </c>
      <c r="AA219" s="1">
        <f t="shared" si="36"/>
        <v>-0.74000900000000058</v>
      </c>
      <c r="AB219" s="1"/>
      <c r="AG219" s="1">
        <v>-0.52000400000000013</v>
      </c>
      <c r="AH219" s="1">
        <f t="shared" si="37"/>
        <v>-0.5100089999999966</v>
      </c>
      <c r="AI219" s="3" t="str">
        <f t="shared" si="38"/>
        <v>-</v>
      </c>
      <c r="AJ219">
        <f t="shared" si="39"/>
        <v>1</v>
      </c>
      <c r="AM219" s="1">
        <v>-0.52000400000000013</v>
      </c>
      <c r="AN219" s="1">
        <f t="shared" si="40"/>
        <v>-0.74000900000000058</v>
      </c>
      <c r="AO219" s="3" t="str">
        <f t="shared" si="41"/>
        <v>-</v>
      </c>
      <c r="AP219">
        <f t="shared" si="42"/>
        <v>1</v>
      </c>
      <c r="AQ219" t="str">
        <f t="shared" si="43"/>
        <v/>
      </c>
    </row>
    <row r="220" spans="1:43">
      <c r="A220" s="10">
        <v>42808</v>
      </c>
      <c r="B220" s="2">
        <v>41.970001000000003</v>
      </c>
      <c r="C220">
        <f t="shared" si="34"/>
        <v>4.265165025020841</v>
      </c>
      <c r="E220">
        <v>3.597935196776E-3</v>
      </c>
      <c r="S220" s="1">
        <v>-5.9997999999993112E-2</v>
      </c>
      <c r="T220" s="1">
        <f t="shared" si="35"/>
        <v>0.20000400000000695</v>
      </c>
      <c r="U220" s="1"/>
      <c r="Z220" s="1">
        <v>0.20000400000000695</v>
      </c>
      <c r="AA220" s="1">
        <f t="shared" si="36"/>
        <v>0.72000800000000709</v>
      </c>
      <c r="AB220" s="1"/>
      <c r="AG220" s="1">
        <v>0.20000400000000695</v>
      </c>
      <c r="AH220" s="1">
        <f t="shared" si="37"/>
        <v>0.20999900000001048</v>
      </c>
      <c r="AI220" s="3" t="str">
        <f t="shared" si="38"/>
        <v>+</v>
      </c>
      <c r="AJ220">
        <f t="shared" si="39"/>
        <v>0</v>
      </c>
      <c r="AM220" s="1">
        <v>0.20000400000000695</v>
      </c>
      <c r="AN220" s="1">
        <f t="shared" si="40"/>
        <v>0.72000800000000709</v>
      </c>
      <c r="AO220" s="3" t="str">
        <f t="shared" si="41"/>
        <v>+</v>
      </c>
      <c r="AP220">
        <f t="shared" si="42"/>
        <v>0</v>
      </c>
      <c r="AQ220" t="str">
        <f t="shared" si="43"/>
        <v/>
      </c>
    </row>
    <row r="221" spans="1:43">
      <c r="A221" s="10">
        <v>42809</v>
      </c>
      <c r="B221" s="2">
        <v>42.119999</v>
      </c>
      <c r="C221">
        <f t="shared" si="34"/>
        <v>3.6681044070087965</v>
      </c>
      <c r="E221">
        <v>2.2689627283371101E-2</v>
      </c>
      <c r="S221" s="1">
        <v>0.14999799999999652</v>
      </c>
      <c r="T221" s="1">
        <f t="shared" si="35"/>
        <v>0.20999599999998964</v>
      </c>
      <c r="U221" s="1"/>
      <c r="Z221" s="1">
        <v>0.20999599999998964</v>
      </c>
      <c r="AA221" s="1">
        <f t="shared" si="36"/>
        <v>9.9919999999826814E-3</v>
      </c>
      <c r="AB221" s="1"/>
      <c r="AG221" s="1">
        <v>0.20999599999998964</v>
      </c>
      <c r="AH221" s="1">
        <f t="shared" si="37"/>
        <v>0.21999099999999316</v>
      </c>
      <c r="AI221" s="3" t="str">
        <f t="shared" si="38"/>
        <v>+</v>
      </c>
      <c r="AJ221">
        <f t="shared" si="39"/>
        <v>1</v>
      </c>
      <c r="AM221" s="1">
        <v>0.20999599999998964</v>
      </c>
      <c r="AN221" s="1">
        <f t="shared" si="40"/>
        <v>9.9919999999826814E-3</v>
      </c>
      <c r="AO221" s="3" t="str">
        <f t="shared" si="41"/>
        <v>+</v>
      </c>
      <c r="AP221">
        <f t="shared" si="42"/>
        <v>1</v>
      </c>
      <c r="AQ221" t="str">
        <f t="shared" si="43"/>
        <v/>
      </c>
    </row>
    <row r="222" spans="1:43">
      <c r="A222" s="10">
        <v>42810</v>
      </c>
      <c r="B222" s="2">
        <v>42.25</v>
      </c>
      <c r="C222">
        <f t="shared" si="34"/>
        <v>3.1870411414810178</v>
      </c>
      <c r="E222">
        <v>1.6528892167438101E-2</v>
      </c>
      <c r="S222" s="1">
        <v>0.13000100000000003</v>
      </c>
      <c r="T222" s="1">
        <f t="shared" si="35"/>
        <v>-1.999699999999649E-2</v>
      </c>
      <c r="U222" s="1"/>
      <c r="Z222" s="1">
        <v>-1.999699999999649E-2</v>
      </c>
      <c r="AA222" s="1">
        <f t="shared" si="36"/>
        <v>-0.22999299999998613</v>
      </c>
      <c r="AB222" s="1"/>
      <c r="AG222" s="1">
        <v>-1.999699999999649E-2</v>
      </c>
      <c r="AH222" s="1">
        <f t="shared" si="37"/>
        <v>-1.0001999999992961E-2</v>
      </c>
      <c r="AI222" s="3" t="str">
        <f t="shared" si="38"/>
        <v>-</v>
      </c>
      <c r="AJ222">
        <f t="shared" si="39"/>
        <v>0</v>
      </c>
      <c r="AM222" s="1">
        <v>-1.999699999999649E-2</v>
      </c>
      <c r="AN222" s="1">
        <f t="shared" si="40"/>
        <v>-0.22999299999998613</v>
      </c>
      <c r="AO222" s="3" t="str">
        <f t="shared" si="41"/>
        <v>-</v>
      </c>
      <c r="AP222">
        <f t="shared" si="42"/>
        <v>0</v>
      </c>
      <c r="AQ222" t="str">
        <f t="shared" si="43"/>
        <v/>
      </c>
    </row>
    <row r="223" spans="1:43">
      <c r="A223" s="10">
        <v>42811</v>
      </c>
      <c r="B223" s="2">
        <v>42.029998999999997</v>
      </c>
      <c r="C223">
        <f t="shared" si="34"/>
        <v>4.0209457343646768</v>
      </c>
      <c r="E223">
        <v>4.9829316988288401E-2</v>
      </c>
      <c r="S223" s="1">
        <v>-0.22000100000000344</v>
      </c>
      <c r="T223" s="1">
        <f t="shared" si="35"/>
        <v>-0.35000200000000348</v>
      </c>
      <c r="U223" s="1"/>
      <c r="Z223" s="1">
        <v>-0.35000200000000348</v>
      </c>
      <c r="AA223" s="1">
        <f t="shared" si="36"/>
        <v>-0.33000500000000699</v>
      </c>
      <c r="AB223" s="1"/>
      <c r="AG223" s="1">
        <v>-0.35000200000000348</v>
      </c>
      <c r="AH223" s="1">
        <f t="shared" si="37"/>
        <v>-0.34000699999999995</v>
      </c>
      <c r="AI223" s="3" t="str">
        <f t="shared" si="38"/>
        <v>-</v>
      </c>
      <c r="AJ223">
        <f t="shared" si="39"/>
        <v>1</v>
      </c>
      <c r="AM223" s="1">
        <v>-0.35000200000000348</v>
      </c>
      <c r="AN223" s="1">
        <f t="shared" si="40"/>
        <v>-0.33000500000000699</v>
      </c>
      <c r="AO223" s="3" t="str">
        <f t="shared" si="41"/>
        <v>-</v>
      </c>
      <c r="AP223">
        <f t="shared" si="42"/>
        <v>1</v>
      </c>
      <c r="AQ223" t="str">
        <f t="shared" si="43"/>
        <v/>
      </c>
    </row>
    <row r="224" spans="1:43">
      <c r="A224" s="10">
        <v>42814</v>
      </c>
      <c r="B224" s="2">
        <v>42.18</v>
      </c>
      <c r="C224">
        <f t="shared" si="34"/>
        <v>3.4418731449800264</v>
      </c>
      <c r="E224">
        <v>2.2343389652915598E-2</v>
      </c>
      <c r="S224" s="1">
        <v>0.15000100000000316</v>
      </c>
      <c r="T224" s="1">
        <f t="shared" si="35"/>
        <v>0.3700020000000066</v>
      </c>
      <c r="U224" s="1"/>
      <c r="Z224" s="1">
        <v>0.3700020000000066</v>
      </c>
      <c r="AA224" s="1">
        <f t="shared" si="36"/>
        <v>0.72000400000001008</v>
      </c>
      <c r="AB224" s="1"/>
      <c r="AG224" s="1">
        <v>0.3700020000000066</v>
      </c>
      <c r="AH224" s="1">
        <f t="shared" si="37"/>
        <v>0.37999700000001013</v>
      </c>
      <c r="AI224" s="3" t="str">
        <f t="shared" si="38"/>
        <v>+</v>
      </c>
      <c r="AJ224">
        <f t="shared" si="39"/>
        <v>0</v>
      </c>
      <c r="AM224" s="1">
        <v>0.3700020000000066</v>
      </c>
      <c r="AN224" s="1">
        <f t="shared" si="40"/>
        <v>0.72000400000001008</v>
      </c>
      <c r="AO224" s="3" t="str">
        <f t="shared" si="41"/>
        <v>+</v>
      </c>
      <c r="AP224">
        <f t="shared" si="42"/>
        <v>1</v>
      </c>
      <c r="AQ224" t="str">
        <f t="shared" si="43"/>
        <v/>
      </c>
    </row>
    <row r="225" spans="1:43">
      <c r="A225" s="10">
        <v>42815</v>
      </c>
      <c r="B225" s="2">
        <v>42.5</v>
      </c>
      <c r="C225">
        <f t="shared" si="34"/>
        <v>2.3569268432702764</v>
      </c>
      <c r="E225">
        <v>0.10075656427259699</v>
      </c>
      <c r="S225" s="1">
        <v>0.32000000000000028</v>
      </c>
      <c r="T225" s="1">
        <f t="shared" si="35"/>
        <v>0.16999899999999712</v>
      </c>
      <c r="U225" s="1"/>
      <c r="Z225" s="1">
        <v>0.16999899999999712</v>
      </c>
      <c r="AA225" s="1">
        <f t="shared" si="36"/>
        <v>-0.20000300000000948</v>
      </c>
      <c r="AB225" s="1"/>
      <c r="AG225" s="1">
        <v>0.16999899999999712</v>
      </c>
      <c r="AH225" s="1">
        <f t="shared" si="37"/>
        <v>0.17999400000000065</v>
      </c>
      <c r="AI225" s="3" t="str">
        <f t="shared" si="38"/>
        <v>+</v>
      </c>
      <c r="AJ225">
        <f t="shared" si="39"/>
        <v>1</v>
      </c>
      <c r="AM225" s="1">
        <v>0.16999899999999712</v>
      </c>
      <c r="AN225" s="1">
        <f t="shared" si="40"/>
        <v>-0.20000300000000948</v>
      </c>
      <c r="AO225" s="3" t="str">
        <f t="shared" si="41"/>
        <v>-</v>
      </c>
      <c r="AP225">
        <f t="shared" si="42"/>
        <v>0</v>
      </c>
      <c r="AQ225" t="str">
        <f t="shared" si="43"/>
        <v/>
      </c>
    </row>
    <row r="226" spans="1:43">
      <c r="A226" s="10">
        <v>42816</v>
      </c>
      <c r="B226" s="2">
        <v>42.380001</v>
      </c>
      <c r="C226">
        <f t="shared" si="34"/>
        <v>2.7397783959552395</v>
      </c>
      <c r="E226">
        <v>1.6071612050686999E-2</v>
      </c>
      <c r="S226" s="1">
        <v>-0.11999899999999997</v>
      </c>
      <c r="T226" s="1">
        <f t="shared" si="35"/>
        <v>-0.43999900000000025</v>
      </c>
      <c r="U226" s="1"/>
      <c r="Z226" s="1">
        <v>-0.43999900000000025</v>
      </c>
      <c r="AA226" s="1">
        <f t="shared" si="36"/>
        <v>-0.60999799999999738</v>
      </c>
      <c r="AB226" s="1"/>
      <c r="AG226" s="1">
        <v>-0.43999900000000025</v>
      </c>
      <c r="AH226" s="1">
        <f t="shared" si="37"/>
        <v>-0.43000399999999672</v>
      </c>
      <c r="AI226" s="3" t="str">
        <f t="shared" si="38"/>
        <v>-</v>
      </c>
      <c r="AJ226">
        <f t="shared" si="39"/>
        <v>0</v>
      </c>
      <c r="AM226" s="1">
        <v>-0.43999900000000025</v>
      </c>
      <c r="AN226" s="1">
        <f t="shared" si="40"/>
        <v>-0.60999799999999738</v>
      </c>
      <c r="AO226" s="3" t="str">
        <f t="shared" si="41"/>
        <v>-</v>
      </c>
      <c r="AP226">
        <f t="shared" si="42"/>
        <v>1</v>
      </c>
      <c r="AQ226" t="str">
        <f t="shared" si="43"/>
        <v/>
      </c>
    </row>
    <row r="227" spans="1:43">
      <c r="A227" s="10">
        <v>42817</v>
      </c>
      <c r="B227" s="2">
        <v>42.169998</v>
      </c>
      <c r="C227">
        <f t="shared" si="34"/>
        <v>3.4790851778268421</v>
      </c>
      <c r="E227">
        <v>4.6357673138109103E-2</v>
      </c>
      <c r="S227" s="1">
        <v>-0.21000300000000038</v>
      </c>
      <c r="T227" s="1">
        <f t="shared" si="35"/>
        <v>-9.0004000000000417E-2</v>
      </c>
      <c r="U227" s="1"/>
      <c r="Z227" s="1">
        <v>-9.0004000000000417E-2</v>
      </c>
      <c r="AA227" s="1">
        <f t="shared" si="36"/>
        <v>0.34999499999999983</v>
      </c>
      <c r="AB227" s="1"/>
      <c r="AG227" s="1">
        <v>-9.0004000000000417E-2</v>
      </c>
      <c r="AH227" s="1">
        <f t="shared" si="37"/>
        <v>-8.0008999999996888E-2</v>
      </c>
      <c r="AI227" s="3" t="str">
        <f t="shared" si="38"/>
        <v>-</v>
      </c>
      <c r="AJ227">
        <f t="shared" si="39"/>
        <v>1</v>
      </c>
      <c r="AM227" s="1">
        <v>-9.0004000000000417E-2</v>
      </c>
      <c r="AN227" s="1">
        <f t="shared" si="40"/>
        <v>0.34999499999999983</v>
      </c>
      <c r="AO227" s="3" t="str">
        <f t="shared" si="41"/>
        <v>+</v>
      </c>
      <c r="AP227">
        <f t="shared" si="42"/>
        <v>0</v>
      </c>
      <c r="AQ227" t="str">
        <f t="shared" si="43"/>
        <v/>
      </c>
    </row>
    <row r="228" spans="1:43">
      <c r="A228" s="10">
        <v>42818</v>
      </c>
      <c r="B228" s="2">
        <v>42.119999</v>
      </c>
      <c r="C228">
        <f t="shared" si="34"/>
        <v>3.6681044070087965</v>
      </c>
      <c r="E228">
        <v>2.7778630970373701E-3</v>
      </c>
      <c r="S228" s="1">
        <v>-4.9998999999999683E-2</v>
      </c>
      <c r="T228" s="1">
        <f t="shared" si="35"/>
        <v>0.1600040000000007</v>
      </c>
      <c r="U228" s="1"/>
      <c r="Z228" s="1">
        <v>0.1600040000000007</v>
      </c>
      <c r="AA228" s="1">
        <f t="shared" si="36"/>
        <v>0.25000800000000112</v>
      </c>
      <c r="AB228" s="1"/>
      <c r="AG228" s="1">
        <v>0.1600040000000007</v>
      </c>
      <c r="AH228" s="1">
        <f t="shared" si="37"/>
        <v>0.16999900000000423</v>
      </c>
      <c r="AI228" s="3" t="str">
        <f t="shared" si="38"/>
        <v>+</v>
      </c>
      <c r="AJ228">
        <f t="shared" si="39"/>
        <v>0</v>
      </c>
      <c r="AM228" s="1">
        <v>0.1600040000000007</v>
      </c>
      <c r="AN228" s="1">
        <f t="shared" si="40"/>
        <v>0.25000800000000112</v>
      </c>
      <c r="AO228" s="3" t="str">
        <f t="shared" si="41"/>
        <v>+</v>
      </c>
      <c r="AP228">
        <f t="shared" si="42"/>
        <v>0</v>
      </c>
      <c r="AQ228" t="str">
        <f t="shared" si="43"/>
        <v/>
      </c>
    </row>
    <row r="229" spans="1:43">
      <c r="A229" s="10">
        <v>42821</v>
      </c>
      <c r="B229" s="2">
        <v>42.32</v>
      </c>
      <c r="C229">
        <f t="shared" si="34"/>
        <v>2.9420091379820095</v>
      </c>
      <c r="E229">
        <v>3.9132471005180101E-2</v>
      </c>
      <c r="S229" s="1">
        <v>0.20000100000000032</v>
      </c>
      <c r="T229" s="1">
        <f t="shared" si="35"/>
        <v>0.25</v>
      </c>
      <c r="U229" s="1"/>
      <c r="Z229" s="1">
        <v>0.25</v>
      </c>
      <c r="AA229" s="1">
        <f t="shared" si="36"/>
        <v>8.9995999999999299E-2</v>
      </c>
      <c r="AB229" s="1"/>
      <c r="AG229" s="1">
        <v>0.25</v>
      </c>
      <c r="AH229" s="1">
        <f t="shared" si="37"/>
        <v>0.25999500000000353</v>
      </c>
      <c r="AI229" s="3" t="str">
        <f t="shared" si="38"/>
        <v>+</v>
      </c>
      <c r="AJ229">
        <f t="shared" si="39"/>
        <v>1</v>
      </c>
      <c r="AM229" s="1">
        <v>0.25</v>
      </c>
      <c r="AN229" s="1">
        <f t="shared" si="40"/>
        <v>8.9995999999999299E-2</v>
      </c>
      <c r="AO229" s="3" t="str">
        <f t="shared" si="41"/>
        <v>+</v>
      </c>
      <c r="AP229">
        <f t="shared" si="42"/>
        <v>1</v>
      </c>
      <c r="AQ229" t="str">
        <f t="shared" si="43"/>
        <v/>
      </c>
    </row>
    <row r="230" spans="1:43">
      <c r="A230" s="10">
        <v>42822</v>
      </c>
      <c r="B230" s="2">
        <v>42.43</v>
      </c>
      <c r="C230">
        <f t="shared" si="34"/>
        <v>2.5767588467692848</v>
      </c>
      <c r="E230">
        <v>1.10559605094179E-2</v>
      </c>
      <c r="S230" s="1">
        <v>0.10999999999999943</v>
      </c>
      <c r="T230" s="1">
        <f t="shared" si="35"/>
        <v>-9.0001000000000886E-2</v>
      </c>
      <c r="U230" s="1"/>
      <c r="Z230" s="1">
        <v>-9.0001000000000886E-2</v>
      </c>
      <c r="AA230" s="1">
        <f t="shared" si="36"/>
        <v>-0.34000100000000089</v>
      </c>
      <c r="AB230" s="1"/>
      <c r="AG230" s="1">
        <v>-9.0001000000000886E-2</v>
      </c>
      <c r="AH230" s="1">
        <f t="shared" si="37"/>
        <v>-8.0005999999997357E-2</v>
      </c>
      <c r="AI230" s="3" t="str">
        <f t="shared" si="38"/>
        <v>-</v>
      </c>
      <c r="AJ230">
        <f t="shared" si="39"/>
        <v>0</v>
      </c>
      <c r="AM230" s="1">
        <v>-9.0001000000000886E-2</v>
      </c>
      <c r="AN230" s="1">
        <f t="shared" si="40"/>
        <v>-0.34000100000000089</v>
      </c>
      <c r="AO230" s="3" t="str">
        <f t="shared" si="41"/>
        <v>-</v>
      </c>
      <c r="AP230">
        <f t="shared" si="42"/>
        <v>0</v>
      </c>
      <c r="AQ230" t="str">
        <f t="shared" si="43"/>
        <v/>
      </c>
    </row>
    <row r="231" spans="1:43">
      <c r="A231" s="10">
        <v>42823</v>
      </c>
      <c r="B231" s="2">
        <v>42.419998</v>
      </c>
      <c r="C231">
        <f t="shared" si="34"/>
        <v>2.6089698796161005</v>
      </c>
      <c r="E231">
        <v>2.6711039537331897E-4</v>
      </c>
      <c r="S231" s="1">
        <v>-1.0002000000000066E-2</v>
      </c>
      <c r="T231" s="1">
        <f t="shared" si="35"/>
        <v>-0.1200019999999995</v>
      </c>
      <c r="U231" s="1"/>
      <c r="Z231" s="1">
        <v>-0.1200019999999995</v>
      </c>
      <c r="AA231" s="1">
        <f t="shared" si="36"/>
        <v>-3.0000999999998612E-2</v>
      </c>
      <c r="AB231" s="1"/>
      <c r="AG231" s="1">
        <v>-0.1200019999999995</v>
      </c>
      <c r="AH231" s="1">
        <f t="shared" si="37"/>
        <v>-0.11000699999999597</v>
      </c>
      <c r="AI231" s="3" t="str">
        <f t="shared" si="38"/>
        <v>-</v>
      </c>
      <c r="AJ231">
        <f t="shared" si="39"/>
        <v>1</v>
      </c>
      <c r="AM231" s="1">
        <v>-0.1200019999999995</v>
      </c>
      <c r="AN231" s="1">
        <f t="shared" si="40"/>
        <v>-3.0000999999998612E-2</v>
      </c>
      <c r="AO231" s="3" t="str">
        <f t="shared" si="41"/>
        <v>-</v>
      </c>
      <c r="AP231">
        <f t="shared" si="42"/>
        <v>1</v>
      </c>
      <c r="AQ231" t="str">
        <f t="shared" si="43"/>
        <v/>
      </c>
    </row>
    <row r="232" spans="1:43">
      <c r="A232" s="10">
        <v>42824</v>
      </c>
      <c r="B232" s="2">
        <v>42.599997999999999</v>
      </c>
      <c r="C232">
        <f t="shared" si="34"/>
        <v>2.0598868649043673</v>
      </c>
      <c r="E232">
        <v>3.0178423586320599E-2</v>
      </c>
      <c r="S232" s="1">
        <v>0.17999999999999972</v>
      </c>
      <c r="T232" s="1">
        <f t="shared" si="35"/>
        <v>0.19000199999999978</v>
      </c>
      <c r="U232" s="1"/>
      <c r="Z232" s="1">
        <v>0.19000199999999978</v>
      </c>
      <c r="AA232" s="1">
        <f t="shared" si="36"/>
        <v>0.31000399999999928</v>
      </c>
      <c r="AB232" s="1"/>
      <c r="AG232" s="1">
        <v>0.19000199999999978</v>
      </c>
      <c r="AH232" s="1">
        <f t="shared" si="37"/>
        <v>0.19999700000000331</v>
      </c>
      <c r="AI232" s="3" t="str">
        <f t="shared" si="38"/>
        <v>+</v>
      </c>
      <c r="AJ232">
        <f t="shared" si="39"/>
        <v>1</v>
      </c>
      <c r="AM232" s="1">
        <v>0.19000199999999978</v>
      </c>
      <c r="AN232" s="1">
        <f t="shared" si="40"/>
        <v>0.31000399999999928</v>
      </c>
      <c r="AO232" s="3" t="str">
        <f t="shared" si="41"/>
        <v>+</v>
      </c>
      <c r="AP232">
        <f t="shared" si="42"/>
        <v>1</v>
      </c>
      <c r="AQ232" t="str">
        <f t="shared" si="43"/>
        <v/>
      </c>
    </row>
    <row r="233" spans="1:43">
      <c r="A233" s="10">
        <v>42825</v>
      </c>
      <c r="B233" s="2">
        <v>42.439999</v>
      </c>
      <c r="C233">
        <f t="shared" si="34"/>
        <v>2.5447574652990466</v>
      </c>
      <c r="E233">
        <v>2.8440515955838599E-2</v>
      </c>
      <c r="S233" s="1">
        <v>-0.15999899999999911</v>
      </c>
      <c r="T233" s="1">
        <f t="shared" si="35"/>
        <v>-0.33999899999999883</v>
      </c>
      <c r="U233" s="1"/>
      <c r="Z233" s="1">
        <v>-0.33999899999999883</v>
      </c>
      <c r="AA233" s="1">
        <f t="shared" si="36"/>
        <v>-0.53000099999999861</v>
      </c>
      <c r="AB233" s="1"/>
      <c r="AG233" s="1">
        <v>-0.33999899999999883</v>
      </c>
      <c r="AH233" s="1">
        <f t="shared" si="37"/>
        <v>-0.3300039999999953</v>
      </c>
      <c r="AI233" s="3" t="str">
        <f t="shared" si="38"/>
        <v>-</v>
      </c>
      <c r="AJ233">
        <f t="shared" si="39"/>
        <v>1</v>
      </c>
      <c r="AM233" s="1">
        <v>-0.33999899999999883</v>
      </c>
      <c r="AN233" s="1">
        <f t="shared" si="40"/>
        <v>-0.53000099999999861</v>
      </c>
      <c r="AO233" s="3" t="str">
        <f t="shared" si="41"/>
        <v>-</v>
      </c>
      <c r="AP233">
        <f t="shared" si="42"/>
        <v>1</v>
      </c>
      <c r="AQ233" t="str">
        <f t="shared" si="43"/>
        <v/>
      </c>
    </row>
    <row r="234" spans="1:43">
      <c r="A234" s="10">
        <v>42828</v>
      </c>
      <c r="B234" s="2">
        <v>42.41</v>
      </c>
      <c r="C234">
        <f t="shared" si="34"/>
        <v>2.6413679906261542</v>
      </c>
      <c r="E234">
        <v>1.34245568203676E-3</v>
      </c>
      <c r="S234" s="1">
        <v>-2.9999000000003662E-2</v>
      </c>
      <c r="T234" s="1">
        <f t="shared" si="35"/>
        <v>0.12999999999999545</v>
      </c>
      <c r="U234" s="1"/>
      <c r="Z234" s="1">
        <v>0.12999999999999545</v>
      </c>
      <c r="AA234" s="1">
        <f t="shared" si="36"/>
        <v>0.46999899999999428</v>
      </c>
      <c r="AB234" s="1"/>
      <c r="AG234" s="1">
        <v>0.12999999999999545</v>
      </c>
      <c r="AH234" s="1">
        <f t="shared" si="37"/>
        <v>0.13999499999999898</v>
      </c>
      <c r="AI234" s="3" t="str">
        <f t="shared" si="38"/>
        <v>+</v>
      </c>
      <c r="AJ234">
        <f t="shared" si="39"/>
        <v>0</v>
      </c>
      <c r="AM234" s="1">
        <v>0.12999999999999545</v>
      </c>
      <c r="AN234" s="1">
        <f t="shared" si="40"/>
        <v>0.46999899999999428</v>
      </c>
      <c r="AO234" s="3" t="str">
        <f t="shared" si="41"/>
        <v>+</v>
      </c>
      <c r="AP234">
        <f t="shared" si="42"/>
        <v>0</v>
      </c>
      <c r="AQ234" t="str">
        <f t="shared" si="43"/>
        <v/>
      </c>
    </row>
    <row r="235" spans="1:43">
      <c r="A235" s="10">
        <v>42829</v>
      </c>
      <c r="B235" s="2">
        <v>42.68</v>
      </c>
      <c r="C235">
        <f t="shared" si="34"/>
        <v>1.8366445485585434</v>
      </c>
      <c r="E235">
        <v>6.9526748190159499E-2</v>
      </c>
      <c r="S235" s="1">
        <v>0.27000000000000313</v>
      </c>
      <c r="T235" s="1">
        <f t="shared" si="35"/>
        <v>0.29999900000000679</v>
      </c>
      <c r="U235" s="1"/>
      <c r="Z235" s="1">
        <v>0.29999900000000679</v>
      </c>
      <c r="AA235" s="1">
        <f t="shared" si="36"/>
        <v>0.16999900000001134</v>
      </c>
      <c r="AB235" s="1"/>
      <c r="AG235" s="1">
        <v>0.29999900000000679</v>
      </c>
      <c r="AH235" s="1">
        <f t="shared" si="37"/>
        <v>0.30999400000001032</v>
      </c>
      <c r="AI235" s="3" t="str">
        <f t="shared" si="38"/>
        <v>+</v>
      </c>
      <c r="AJ235">
        <f t="shared" si="39"/>
        <v>1</v>
      </c>
      <c r="AM235" s="1">
        <v>0.29999900000000679</v>
      </c>
      <c r="AN235" s="1">
        <f t="shared" si="40"/>
        <v>0.16999900000001134</v>
      </c>
      <c r="AO235" s="3" t="str">
        <f t="shared" si="41"/>
        <v>+</v>
      </c>
      <c r="AP235">
        <f t="shared" si="42"/>
        <v>1</v>
      </c>
      <c r="AQ235" t="str">
        <f t="shared" si="43"/>
        <v/>
      </c>
    </row>
    <row r="236" spans="1:43">
      <c r="A236" s="10">
        <v>42830</v>
      </c>
      <c r="B236" s="2">
        <v>42.57</v>
      </c>
      <c r="C236">
        <f t="shared" si="34"/>
        <v>2.1468948397712682</v>
      </c>
      <c r="E236">
        <v>1.43596642791391E-2</v>
      </c>
      <c r="S236" s="1">
        <v>-0.10999999999999943</v>
      </c>
      <c r="T236" s="1">
        <f t="shared" si="35"/>
        <v>-0.38000000000000256</v>
      </c>
      <c r="U236" s="1"/>
      <c r="Z236" s="1">
        <v>-0.38000000000000256</v>
      </c>
      <c r="AA236" s="1">
        <f t="shared" si="36"/>
        <v>-0.67999900000000935</v>
      </c>
      <c r="AB236" s="1"/>
      <c r="AG236" s="1">
        <v>-0.38000000000000256</v>
      </c>
      <c r="AH236" s="1">
        <f t="shared" si="37"/>
        <v>-0.37000499999999903</v>
      </c>
      <c r="AI236" s="3" t="str">
        <f t="shared" si="38"/>
        <v>-</v>
      </c>
      <c r="AJ236">
        <f t="shared" si="39"/>
        <v>1</v>
      </c>
      <c r="AM236" s="1">
        <v>-0.38000000000000256</v>
      </c>
      <c r="AN236" s="1">
        <f t="shared" si="40"/>
        <v>-0.67999900000000935</v>
      </c>
      <c r="AO236" s="3" t="str">
        <f t="shared" si="41"/>
        <v>-</v>
      </c>
      <c r="AP236">
        <f t="shared" si="42"/>
        <v>1</v>
      </c>
      <c r="AQ236" t="str">
        <f t="shared" si="43"/>
        <v/>
      </c>
    </row>
    <row r="237" spans="1:43">
      <c r="A237" s="10">
        <v>42831</v>
      </c>
      <c r="B237" s="2">
        <v>42.669998</v>
      </c>
      <c r="C237">
        <f t="shared" si="34"/>
        <v>1.8638545814053589</v>
      </c>
      <c r="E237">
        <v>8.3808846210103299E-3</v>
      </c>
      <c r="S237" s="1">
        <v>9.9997999999999365E-2</v>
      </c>
      <c r="T237" s="1">
        <f t="shared" si="35"/>
        <v>0.2099979999999988</v>
      </c>
      <c r="U237" s="1"/>
      <c r="Z237" s="1">
        <v>0.2099979999999988</v>
      </c>
      <c r="AA237" s="1">
        <f t="shared" si="36"/>
        <v>0.58999800000000135</v>
      </c>
      <c r="AB237" s="1"/>
      <c r="AG237" s="1">
        <v>0.2099979999999988</v>
      </c>
      <c r="AH237" s="1">
        <f t="shared" si="37"/>
        <v>0.21999300000000233</v>
      </c>
      <c r="AI237" s="3" t="str">
        <f t="shared" si="38"/>
        <v>+</v>
      </c>
      <c r="AJ237">
        <f t="shared" si="39"/>
        <v>1</v>
      </c>
      <c r="AM237" s="1">
        <v>0.2099979999999988</v>
      </c>
      <c r="AN237" s="1">
        <f t="shared" si="40"/>
        <v>0.58999800000000135</v>
      </c>
      <c r="AO237" s="3" t="str">
        <f t="shared" si="41"/>
        <v>+</v>
      </c>
      <c r="AP237">
        <f t="shared" si="42"/>
        <v>1</v>
      </c>
      <c r="AQ237" t="str">
        <f t="shared" si="43"/>
        <v/>
      </c>
    </row>
    <row r="238" spans="1:43">
      <c r="A238" s="10">
        <v>42832</v>
      </c>
      <c r="B238" s="2">
        <v>42.610000999999997</v>
      </c>
      <c r="C238">
        <f t="shared" si="34"/>
        <v>2.031273701601366</v>
      </c>
      <c r="E238">
        <v>4.86690200478921E-3</v>
      </c>
      <c r="S238" s="1">
        <v>-5.9997000000002743E-2</v>
      </c>
      <c r="T238" s="1">
        <f t="shared" si="35"/>
        <v>-0.15999500000000211</v>
      </c>
      <c r="U238" s="1"/>
      <c r="Z238" s="1">
        <v>-0.15999500000000211</v>
      </c>
      <c r="AA238" s="1">
        <f t="shared" si="36"/>
        <v>-0.3699930000000009</v>
      </c>
      <c r="AB238" s="1"/>
      <c r="AG238" s="1">
        <v>-0.15999500000000211</v>
      </c>
      <c r="AH238" s="1">
        <f t="shared" si="37"/>
        <v>-0.14999999999999858</v>
      </c>
      <c r="AI238" s="3" t="str">
        <f t="shared" si="38"/>
        <v>-</v>
      </c>
      <c r="AJ238">
        <f t="shared" si="39"/>
        <v>1</v>
      </c>
      <c r="AM238" s="1">
        <v>-0.15999500000000211</v>
      </c>
      <c r="AN238" s="1">
        <f t="shared" si="40"/>
        <v>-0.3699930000000009</v>
      </c>
      <c r="AO238" s="3" t="str">
        <f t="shared" si="41"/>
        <v>-</v>
      </c>
      <c r="AP238">
        <f t="shared" si="42"/>
        <v>1</v>
      </c>
      <c r="AQ238" t="str">
        <f t="shared" si="43"/>
        <v/>
      </c>
    </row>
    <row r="239" spans="1:43">
      <c r="A239" s="10">
        <v>42835</v>
      </c>
      <c r="B239" s="2">
        <v>42.689999</v>
      </c>
      <c r="C239">
        <f t="shared" si="34"/>
        <v>1.809642667088305</v>
      </c>
      <c r="E239">
        <v>5.0373269673676902E-3</v>
      </c>
      <c r="S239" s="1">
        <v>7.9998000000003344E-2</v>
      </c>
      <c r="T239" s="1">
        <f t="shared" si="35"/>
        <v>0.13999500000000609</v>
      </c>
      <c r="U239" s="1"/>
      <c r="Z239" s="1">
        <v>0.13999500000000609</v>
      </c>
      <c r="AA239" s="1">
        <f t="shared" si="36"/>
        <v>0.29999000000000819</v>
      </c>
      <c r="AB239" s="1"/>
      <c r="AG239" s="1">
        <v>0.13999500000000609</v>
      </c>
      <c r="AH239" s="1">
        <f t="shared" si="37"/>
        <v>0.14999000000000962</v>
      </c>
      <c r="AI239" s="3" t="str">
        <f t="shared" si="38"/>
        <v>+</v>
      </c>
      <c r="AJ239">
        <f t="shared" si="39"/>
        <v>1</v>
      </c>
      <c r="AM239" s="1">
        <v>0.13999500000000609</v>
      </c>
      <c r="AN239" s="1">
        <f t="shared" si="40"/>
        <v>0.29999000000000819</v>
      </c>
      <c r="AO239" s="3" t="str">
        <f t="shared" si="41"/>
        <v>+</v>
      </c>
      <c r="AP239">
        <f t="shared" si="42"/>
        <v>1</v>
      </c>
      <c r="AQ239" t="str">
        <f t="shared" si="43"/>
        <v/>
      </c>
    </row>
    <row r="240" spans="1:43">
      <c r="A240" s="10">
        <v>42836</v>
      </c>
      <c r="B240" s="2">
        <v>42.66</v>
      </c>
      <c r="C240">
        <f t="shared" si="34"/>
        <v>1.8912536924154113</v>
      </c>
      <c r="E240">
        <v>1.6060696388370301E-3</v>
      </c>
      <c r="S240" s="1">
        <v>-2.9999000000003662E-2</v>
      </c>
      <c r="T240" s="1">
        <f t="shared" si="35"/>
        <v>-0.10999700000000701</v>
      </c>
      <c r="U240" s="1"/>
      <c r="Z240" s="1">
        <v>-0.10999700000000701</v>
      </c>
      <c r="AA240" s="1">
        <f t="shared" si="36"/>
        <v>-0.24999200000001309</v>
      </c>
      <c r="AB240" s="1"/>
      <c r="AG240" s="1">
        <v>-0.10999700000000701</v>
      </c>
      <c r="AH240" s="1">
        <f t="shared" si="37"/>
        <v>-0.10000200000000348</v>
      </c>
      <c r="AI240" s="3" t="str">
        <f t="shared" si="38"/>
        <v>-</v>
      </c>
      <c r="AJ240">
        <f t="shared" si="39"/>
        <v>1</v>
      </c>
      <c r="AM240" s="1">
        <v>-0.10999700000000701</v>
      </c>
      <c r="AN240" s="1">
        <f t="shared" si="40"/>
        <v>-0.24999200000001309</v>
      </c>
      <c r="AO240" s="3" t="str">
        <f t="shared" si="41"/>
        <v>-</v>
      </c>
      <c r="AP240">
        <f t="shared" si="42"/>
        <v>1</v>
      </c>
      <c r="AQ240" t="str">
        <f t="shared" si="43"/>
        <v/>
      </c>
    </row>
    <row r="241" spans="1:43">
      <c r="A241" s="10">
        <v>42837</v>
      </c>
      <c r="B241" s="2">
        <v>42.939999</v>
      </c>
      <c r="C241">
        <f t="shared" si="34"/>
        <v>1.1995278688775637</v>
      </c>
      <c r="E241">
        <v>7.3054426559216498E-2</v>
      </c>
      <c r="S241" s="1">
        <v>0.27999900000000366</v>
      </c>
      <c r="T241" s="1">
        <f t="shared" si="35"/>
        <v>0.30999800000000732</v>
      </c>
      <c r="U241" s="1"/>
      <c r="Z241" s="1">
        <v>0.30999800000000732</v>
      </c>
      <c r="AA241" s="1">
        <f t="shared" si="36"/>
        <v>0.41999500000001433</v>
      </c>
      <c r="AB241" s="1"/>
      <c r="AG241" s="1">
        <v>0.30999800000000732</v>
      </c>
      <c r="AH241" s="1">
        <f t="shared" si="37"/>
        <v>0.31999300000001085</v>
      </c>
      <c r="AI241" s="3" t="str">
        <f t="shared" si="38"/>
        <v>+</v>
      </c>
      <c r="AJ241">
        <f t="shared" si="39"/>
        <v>1</v>
      </c>
      <c r="AM241" s="1">
        <v>0.30999800000000732</v>
      </c>
      <c r="AN241" s="1">
        <f t="shared" si="40"/>
        <v>0.41999500000001433</v>
      </c>
      <c r="AO241" s="3" t="str">
        <f t="shared" si="41"/>
        <v>+</v>
      </c>
      <c r="AP241">
        <f t="shared" si="42"/>
        <v>1</v>
      </c>
      <c r="AQ241" t="str">
        <f t="shared" si="43"/>
        <v/>
      </c>
    </row>
    <row r="242" spans="1:43">
      <c r="A242" s="10">
        <v>42838</v>
      </c>
      <c r="B242" s="2">
        <v>42.790000999999997</v>
      </c>
      <c r="C242">
        <f t="shared" si="34"/>
        <v>1.5505917668896319</v>
      </c>
      <c r="E242">
        <v>2.66690190024425E-2</v>
      </c>
      <c r="S242" s="1">
        <v>-0.14999800000000363</v>
      </c>
      <c r="T242" s="1">
        <f t="shared" si="35"/>
        <v>-0.42999700000000729</v>
      </c>
      <c r="U242" s="1"/>
      <c r="Z242" s="1">
        <v>-0.42999700000000729</v>
      </c>
      <c r="AA242" s="1">
        <f t="shared" si="36"/>
        <v>-0.73999500000001461</v>
      </c>
      <c r="AB242" s="1"/>
      <c r="AG242" s="1">
        <v>-0.42999700000000729</v>
      </c>
      <c r="AH242" s="1">
        <f t="shared" si="37"/>
        <v>-0.42000200000000376</v>
      </c>
      <c r="AI242" s="3" t="str">
        <f t="shared" si="38"/>
        <v>-</v>
      </c>
      <c r="AJ242">
        <f t="shared" si="39"/>
        <v>1</v>
      </c>
      <c r="AM242" s="1">
        <v>-0.42999700000000729</v>
      </c>
      <c r="AN242" s="1">
        <f t="shared" si="40"/>
        <v>-0.73999500000001461</v>
      </c>
      <c r="AO242" s="3" t="str">
        <f t="shared" si="41"/>
        <v>-</v>
      </c>
      <c r="AP242">
        <f t="shared" si="42"/>
        <v>1</v>
      </c>
      <c r="AQ242" t="str">
        <f t="shared" si="43"/>
        <v/>
      </c>
    </row>
    <row r="243" spans="1:43">
      <c r="A243" s="10">
        <v>42842</v>
      </c>
      <c r="B243" s="2">
        <v>43.07</v>
      </c>
      <c r="C243">
        <f t="shared" si="34"/>
        <v>0.93166624334978543</v>
      </c>
      <c r="E243">
        <v>7.2159944974241996E-2</v>
      </c>
      <c r="S243" s="1">
        <v>0.27999900000000366</v>
      </c>
      <c r="T243" s="1">
        <f t="shared" si="35"/>
        <v>0.42999700000000729</v>
      </c>
      <c r="U243" s="1"/>
      <c r="Z243" s="1">
        <v>0.42999700000000729</v>
      </c>
      <c r="AA243" s="1">
        <f t="shared" si="36"/>
        <v>0.85999400000001458</v>
      </c>
      <c r="AB243" s="1"/>
      <c r="AG243" s="1">
        <v>0.42999700000000729</v>
      </c>
      <c r="AH243" s="1">
        <f t="shared" si="37"/>
        <v>0.43999200000001082</v>
      </c>
      <c r="AI243" s="3" t="str">
        <f t="shared" si="38"/>
        <v>+</v>
      </c>
      <c r="AJ243">
        <f t="shared" si="39"/>
        <v>0</v>
      </c>
      <c r="AM243" s="1">
        <v>0.42999700000000729</v>
      </c>
      <c r="AN243" s="1">
        <f t="shared" si="40"/>
        <v>0.85999400000001458</v>
      </c>
      <c r="AO243" s="3" t="str">
        <f t="shared" si="41"/>
        <v>+</v>
      </c>
      <c r="AP243">
        <f t="shared" si="42"/>
        <v>1</v>
      </c>
      <c r="AQ243" t="str">
        <f t="shared" si="43"/>
        <v/>
      </c>
    </row>
    <row r="244" spans="1:43">
      <c r="A244" s="10">
        <v>42843</v>
      </c>
      <c r="B244" s="2">
        <v>43.48</v>
      </c>
      <c r="C244">
        <f t="shared" si="34"/>
        <v>0.30827879428417343</v>
      </c>
      <c r="E244">
        <v>0.15606676354726901</v>
      </c>
      <c r="S244" s="1">
        <v>0.40999999999999659</v>
      </c>
      <c r="T244" s="1">
        <f t="shared" si="35"/>
        <v>0.13000099999999293</v>
      </c>
      <c r="U244" s="1"/>
      <c r="Z244" s="1">
        <v>0.13000099999999293</v>
      </c>
      <c r="AA244" s="1">
        <f t="shared" si="36"/>
        <v>-0.29999600000001436</v>
      </c>
      <c r="AB244" s="1"/>
      <c r="AG244" s="1">
        <v>0.13000099999999293</v>
      </c>
      <c r="AH244" s="1">
        <f t="shared" si="37"/>
        <v>0.13999599999999646</v>
      </c>
      <c r="AI244" s="3" t="str">
        <f t="shared" si="38"/>
        <v>+</v>
      </c>
      <c r="AJ244">
        <f t="shared" si="39"/>
        <v>1</v>
      </c>
      <c r="AM244" s="1">
        <v>0.13000099999999293</v>
      </c>
      <c r="AN244" s="1">
        <f t="shared" si="40"/>
        <v>-0.29999600000001436</v>
      </c>
      <c r="AO244" s="3" t="str">
        <f t="shared" si="41"/>
        <v>-</v>
      </c>
      <c r="AP244">
        <f t="shared" si="42"/>
        <v>0</v>
      </c>
      <c r="AQ244" t="str">
        <f t="shared" si="43"/>
        <v/>
      </c>
    </row>
    <row r="245" spans="1:43">
      <c r="A245" s="10">
        <v>42844</v>
      </c>
      <c r="B245" s="2">
        <v>43.23</v>
      </c>
      <c r="C245">
        <f t="shared" si="34"/>
        <v>0.64839309249491639</v>
      </c>
      <c r="E245">
        <v>7.2972381082820503E-2</v>
      </c>
      <c r="S245" s="1">
        <v>-0.25</v>
      </c>
      <c r="T245" s="1">
        <f t="shared" si="35"/>
        <v>-0.65999999999999659</v>
      </c>
      <c r="U245" s="1"/>
      <c r="Z245" s="1">
        <v>-0.65999999999999659</v>
      </c>
      <c r="AA245" s="1">
        <f t="shared" si="36"/>
        <v>-0.79000099999998952</v>
      </c>
      <c r="AB245" s="1"/>
      <c r="AG245" s="1">
        <v>-0.65999999999999659</v>
      </c>
      <c r="AH245" s="1">
        <f t="shared" si="37"/>
        <v>-0.65000499999999306</v>
      </c>
      <c r="AI245" s="3" t="str">
        <f t="shared" si="38"/>
        <v>-</v>
      </c>
      <c r="AJ245">
        <f t="shared" si="39"/>
        <v>1</v>
      </c>
      <c r="AM245" s="1">
        <v>-0.65999999999999659</v>
      </c>
      <c r="AN245" s="1">
        <f t="shared" si="40"/>
        <v>-0.79000099999998952</v>
      </c>
      <c r="AO245" s="3" t="str">
        <f t="shared" si="41"/>
        <v>-</v>
      </c>
      <c r="AP245">
        <f t="shared" si="42"/>
        <v>1</v>
      </c>
      <c r="AQ245" t="str">
        <f t="shared" si="43"/>
        <v/>
      </c>
    </row>
    <row r="246" spans="1:43">
      <c r="A246" s="10">
        <v>42845</v>
      </c>
      <c r="B246" s="2">
        <v>43.09</v>
      </c>
      <c r="C246">
        <f t="shared" si="34"/>
        <v>0.89345709949292018</v>
      </c>
      <c r="E246">
        <v>2.45974577259673E-2</v>
      </c>
      <c r="S246" s="1">
        <v>-0.13999999999999346</v>
      </c>
      <c r="T246" s="1">
        <f t="shared" si="35"/>
        <v>0.11000000000000654</v>
      </c>
      <c r="U246" s="1"/>
      <c r="Z246" s="1">
        <v>0.11000000000000654</v>
      </c>
      <c r="AA246" s="1">
        <f t="shared" si="36"/>
        <v>0.77000000000000313</v>
      </c>
      <c r="AB246" s="1"/>
      <c r="AG246" s="1">
        <v>0.11000000000000654</v>
      </c>
      <c r="AH246" s="1">
        <f t="shared" si="37"/>
        <v>0.11999500000001007</v>
      </c>
      <c r="AI246" s="3" t="str">
        <f t="shared" si="38"/>
        <v>+</v>
      </c>
      <c r="AJ246">
        <f t="shared" si="39"/>
        <v>0</v>
      </c>
      <c r="AM246" s="1">
        <v>0.11000000000000654</v>
      </c>
      <c r="AN246" s="1">
        <f t="shared" si="40"/>
        <v>0.77000000000000313</v>
      </c>
      <c r="AO246" s="3" t="str">
        <f t="shared" si="41"/>
        <v>+</v>
      </c>
      <c r="AP246">
        <f t="shared" si="42"/>
        <v>0</v>
      </c>
      <c r="AQ246" t="str">
        <f t="shared" si="43"/>
        <v/>
      </c>
    </row>
    <row r="247" spans="1:43">
      <c r="A247" s="10">
        <v>42846</v>
      </c>
      <c r="B247" s="2">
        <v>43.07</v>
      </c>
      <c r="C247">
        <f t="shared" si="34"/>
        <v>0.93166624334978543</v>
      </c>
      <c r="E247">
        <v>1.22379329391547E-3</v>
      </c>
      <c r="S247" s="1">
        <v>-2.0000000000003126E-2</v>
      </c>
      <c r="T247" s="1">
        <f t="shared" si="35"/>
        <v>0.11999999999999034</v>
      </c>
      <c r="U247" s="1"/>
      <c r="Z247" s="1">
        <v>0.11999999999999034</v>
      </c>
      <c r="AA247" s="1">
        <f t="shared" si="36"/>
        <v>9.9999999999837996E-3</v>
      </c>
      <c r="AB247" s="1"/>
      <c r="AG247" s="1">
        <v>0.11999999999999034</v>
      </c>
      <c r="AH247" s="1">
        <f t="shared" si="37"/>
        <v>0.12999499999999387</v>
      </c>
      <c r="AI247" s="3" t="str">
        <f t="shared" si="38"/>
        <v>+</v>
      </c>
      <c r="AJ247">
        <f t="shared" si="39"/>
        <v>0</v>
      </c>
      <c r="AM247" s="1">
        <v>0.11999999999999034</v>
      </c>
      <c r="AN247" s="1">
        <f t="shared" si="40"/>
        <v>9.9999999999837996E-3</v>
      </c>
      <c r="AO247" s="3" t="str">
        <f t="shared" si="41"/>
        <v>+</v>
      </c>
      <c r="AP247">
        <f t="shared" si="42"/>
        <v>0</v>
      </c>
      <c r="AQ247" t="str">
        <f t="shared" si="43"/>
        <v/>
      </c>
    </row>
    <row r="248" spans="1:43">
      <c r="A248" s="10">
        <v>42849</v>
      </c>
      <c r="B248" s="2">
        <v>43.279998999999997</v>
      </c>
      <c r="C248">
        <f t="shared" si="34"/>
        <v>0.57037174331096119</v>
      </c>
      <c r="E248">
        <v>3.81479096495752E-2</v>
      </c>
      <c r="S248" s="1">
        <v>0.20999899999999627</v>
      </c>
      <c r="T248" s="1">
        <f t="shared" si="35"/>
        <v>0.2299989999999994</v>
      </c>
      <c r="U248" s="1"/>
      <c r="Z248" s="1">
        <v>0.2299989999999994</v>
      </c>
      <c r="AA248" s="1">
        <f t="shared" si="36"/>
        <v>0.10999900000000906</v>
      </c>
      <c r="AB248" s="1"/>
      <c r="AG248" s="1">
        <v>0.2299989999999994</v>
      </c>
      <c r="AH248" s="1">
        <f t="shared" si="37"/>
        <v>0.23999400000000293</v>
      </c>
      <c r="AI248" s="3" t="str">
        <f t="shared" si="38"/>
        <v>+</v>
      </c>
      <c r="AJ248">
        <f t="shared" si="39"/>
        <v>1</v>
      </c>
      <c r="AM248" s="1">
        <v>0.2299989999999994</v>
      </c>
      <c r="AN248" s="1">
        <f t="shared" si="40"/>
        <v>0.10999900000000906</v>
      </c>
      <c r="AO248" s="3" t="str">
        <f t="shared" si="41"/>
        <v>+</v>
      </c>
      <c r="AP248">
        <f t="shared" si="42"/>
        <v>1</v>
      </c>
      <c r="AQ248" t="str">
        <f t="shared" si="43"/>
        <v/>
      </c>
    </row>
    <row r="249" spans="1:43">
      <c r="A249" s="10">
        <v>42850</v>
      </c>
      <c r="B249" s="2">
        <v>43.110000999999997</v>
      </c>
      <c r="C249">
        <f t="shared" si="34"/>
        <v>0.85604610517988022</v>
      </c>
      <c r="E249">
        <v>3.5089200685936399E-2</v>
      </c>
      <c r="S249" s="1">
        <v>-0.16999799999999965</v>
      </c>
      <c r="T249" s="1">
        <f t="shared" si="35"/>
        <v>-0.37999699999999592</v>
      </c>
      <c r="U249" s="1"/>
      <c r="Z249" s="1">
        <v>-0.37999699999999592</v>
      </c>
      <c r="AA249" s="1">
        <f t="shared" si="36"/>
        <v>-0.60999599999999532</v>
      </c>
      <c r="AB249" s="1"/>
      <c r="AG249" s="1">
        <v>-0.37999699999999592</v>
      </c>
      <c r="AH249" s="1">
        <f t="shared" si="37"/>
        <v>-0.37000199999999239</v>
      </c>
      <c r="AI249" s="3" t="str">
        <f t="shared" si="38"/>
        <v>-</v>
      </c>
      <c r="AJ249">
        <f t="shared" si="39"/>
        <v>1</v>
      </c>
      <c r="AM249" s="1">
        <v>-0.37999699999999592</v>
      </c>
      <c r="AN249" s="1">
        <f t="shared" si="40"/>
        <v>-0.60999599999999532</v>
      </c>
      <c r="AO249" s="3" t="str">
        <f t="shared" si="41"/>
        <v>-</v>
      </c>
      <c r="AP249">
        <f t="shared" si="42"/>
        <v>1</v>
      </c>
      <c r="AQ249" t="str">
        <f t="shared" si="43"/>
        <v/>
      </c>
    </row>
    <row r="250" spans="1:43">
      <c r="A250" s="10">
        <v>42851</v>
      </c>
      <c r="B250" s="2">
        <v>43.240001999999997</v>
      </c>
      <c r="C250">
        <f t="shared" si="34"/>
        <v>0.63238533965610089</v>
      </c>
      <c r="E250">
        <v>1.3206552037255299E-2</v>
      </c>
      <c r="S250" s="1">
        <v>0.13000100000000003</v>
      </c>
      <c r="T250" s="1">
        <f t="shared" si="35"/>
        <v>0.29999899999999968</v>
      </c>
      <c r="U250" s="1"/>
      <c r="Z250" s="1">
        <v>0.29999899999999968</v>
      </c>
      <c r="AA250" s="1">
        <f t="shared" si="36"/>
        <v>0.6799959999999956</v>
      </c>
      <c r="AB250" s="1"/>
      <c r="AG250" s="1">
        <v>0.29999899999999968</v>
      </c>
      <c r="AH250" s="1">
        <f t="shared" si="37"/>
        <v>0.30999400000000321</v>
      </c>
      <c r="AI250" s="3" t="str">
        <f t="shared" si="38"/>
        <v>+</v>
      </c>
      <c r="AJ250">
        <f t="shared" si="39"/>
        <v>1</v>
      </c>
      <c r="AM250" s="1">
        <v>0.29999899999999968</v>
      </c>
      <c r="AN250" s="1">
        <f t="shared" si="40"/>
        <v>0.6799959999999956</v>
      </c>
      <c r="AO250" s="3" t="str">
        <f t="shared" si="41"/>
        <v>+</v>
      </c>
      <c r="AP250">
        <f t="shared" si="42"/>
        <v>1</v>
      </c>
      <c r="AQ250" t="str">
        <f t="shared" si="43"/>
        <v/>
      </c>
    </row>
    <row r="251" spans="1:43">
      <c r="A251" s="10">
        <v>42852</v>
      </c>
      <c r="B251" s="2">
        <v>43.009998000000003</v>
      </c>
      <c r="C251">
        <f t="shared" si="34"/>
        <v>1.0510977758387432</v>
      </c>
      <c r="E251">
        <v>6.0860265078603697E-2</v>
      </c>
      <c r="S251" s="1">
        <v>-0.23000399999999388</v>
      </c>
      <c r="T251" s="1">
        <f t="shared" si="35"/>
        <v>-0.36000499999999391</v>
      </c>
      <c r="U251" s="1"/>
      <c r="Z251" s="1">
        <v>-0.36000499999999391</v>
      </c>
      <c r="AA251" s="1">
        <f t="shared" si="36"/>
        <v>-0.6600039999999936</v>
      </c>
      <c r="AB251" s="1"/>
      <c r="AG251" s="1">
        <v>-0.36000499999999391</v>
      </c>
      <c r="AH251" s="1">
        <f t="shared" si="37"/>
        <v>-0.35000999999999038</v>
      </c>
      <c r="AI251" s="3" t="str">
        <f t="shared" si="38"/>
        <v>-</v>
      </c>
      <c r="AJ251">
        <f t="shared" si="39"/>
        <v>1</v>
      </c>
      <c r="AM251" s="1">
        <v>-0.36000499999999391</v>
      </c>
      <c r="AN251" s="1">
        <f t="shared" si="40"/>
        <v>-0.6600039999999936</v>
      </c>
      <c r="AO251" s="3" t="str">
        <f t="shared" si="41"/>
        <v>-</v>
      </c>
      <c r="AP251">
        <f t="shared" si="42"/>
        <v>1</v>
      </c>
      <c r="AQ251" t="str">
        <f t="shared" si="43"/>
        <v/>
      </c>
    </row>
    <row r="252" spans="1:43">
      <c r="A252" s="10">
        <v>42853</v>
      </c>
      <c r="B252" s="2">
        <v>43.150002000000001</v>
      </c>
      <c r="C252">
        <f t="shared" si="34"/>
        <v>0.78362612701196188</v>
      </c>
      <c r="E252">
        <v>1.5953853817390899E-2</v>
      </c>
      <c r="S252" s="1">
        <v>0.14000399999999757</v>
      </c>
      <c r="T252" s="1">
        <f t="shared" si="35"/>
        <v>0.37000799999999145</v>
      </c>
      <c r="U252" s="1"/>
      <c r="Z252" s="1">
        <v>0.37000799999999145</v>
      </c>
      <c r="AA252" s="1">
        <f t="shared" si="36"/>
        <v>0.73001299999998537</v>
      </c>
      <c r="AB252" s="1"/>
      <c r="AG252" s="1">
        <v>0.37000799999999145</v>
      </c>
      <c r="AH252" s="1">
        <f t="shared" si="37"/>
        <v>0.38000299999999498</v>
      </c>
      <c r="AI252" s="3" t="str">
        <f t="shared" si="38"/>
        <v>+</v>
      </c>
      <c r="AJ252">
        <f t="shared" si="39"/>
        <v>1</v>
      </c>
      <c r="AM252" s="1">
        <v>0.37000799999999145</v>
      </c>
      <c r="AN252" s="1">
        <f t="shared" si="40"/>
        <v>0.73001299999998537</v>
      </c>
      <c r="AO252" s="3" t="str">
        <f t="shared" si="41"/>
        <v>+</v>
      </c>
      <c r="AP252">
        <f t="shared" si="42"/>
        <v>1</v>
      </c>
      <c r="AQ252" t="str">
        <f t="shared" si="43"/>
        <v/>
      </c>
    </row>
    <row r="253" spans="1:43">
      <c r="A253" s="10">
        <v>42856</v>
      </c>
      <c r="B253" s="2">
        <v>43.220001000000003</v>
      </c>
      <c r="C253">
        <f t="shared" si="34"/>
        <v>0.66459603396714262</v>
      </c>
      <c r="E253">
        <v>2.9751345208210199E-3</v>
      </c>
      <c r="S253" s="1">
        <v>6.9999000000002809E-2</v>
      </c>
      <c r="T253" s="1">
        <f t="shared" si="35"/>
        <v>-7.0004999999994766E-2</v>
      </c>
      <c r="U253" s="1"/>
      <c r="Z253" s="1">
        <v>-7.0004999999994766E-2</v>
      </c>
      <c r="AA253" s="1">
        <f t="shared" si="36"/>
        <v>-0.44001299999998622</v>
      </c>
      <c r="AB253" s="1"/>
      <c r="AG253" s="1">
        <v>-7.0004999999994766E-2</v>
      </c>
      <c r="AH253" s="1">
        <f t="shared" si="37"/>
        <v>-6.0009999999991237E-2</v>
      </c>
      <c r="AI253" s="3" t="str">
        <f t="shared" si="38"/>
        <v>-</v>
      </c>
      <c r="AJ253">
        <f t="shared" si="39"/>
        <v>1</v>
      </c>
      <c r="AM253" s="1">
        <v>-7.0004999999994766E-2</v>
      </c>
      <c r="AN253" s="1">
        <f t="shared" si="40"/>
        <v>-0.44001299999998622</v>
      </c>
      <c r="AO253" s="3" t="str">
        <f t="shared" si="41"/>
        <v>-</v>
      </c>
      <c r="AP253">
        <f t="shared" si="42"/>
        <v>1</v>
      </c>
      <c r="AQ253" t="str">
        <f t="shared" si="43"/>
        <v/>
      </c>
    </row>
    <row r="254" spans="1:43">
      <c r="A254" s="10">
        <v>42857</v>
      </c>
      <c r="B254" s="2">
        <v>43.389999000000003</v>
      </c>
      <c r="C254">
        <f t="shared" si="34"/>
        <v>0.41632123209822569</v>
      </c>
      <c r="E254">
        <v>2.3623824751684199E-2</v>
      </c>
      <c r="S254" s="1">
        <v>0.16999799999999965</v>
      </c>
      <c r="T254" s="1">
        <f t="shared" si="35"/>
        <v>9.999899999999684E-2</v>
      </c>
      <c r="U254" s="1"/>
      <c r="Z254" s="1">
        <v>9.999899999999684E-2</v>
      </c>
      <c r="AA254" s="1">
        <f t="shared" si="36"/>
        <v>0.17000399999999161</v>
      </c>
      <c r="AB254" s="1"/>
      <c r="AG254" s="1">
        <v>9.999899999999684E-2</v>
      </c>
      <c r="AH254" s="1">
        <f t="shared" si="37"/>
        <v>0.10999400000000037</v>
      </c>
      <c r="AI254" s="3" t="str">
        <f t="shared" si="38"/>
        <v>+</v>
      </c>
      <c r="AJ254">
        <f t="shared" si="39"/>
        <v>1</v>
      </c>
      <c r="AM254" s="1">
        <v>9.999899999999684E-2</v>
      </c>
      <c r="AN254" s="1">
        <f t="shared" si="40"/>
        <v>0.17000399999999161</v>
      </c>
      <c r="AO254" s="3" t="str">
        <f t="shared" si="41"/>
        <v>+</v>
      </c>
      <c r="AP254">
        <f t="shared" si="42"/>
        <v>1</v>
      </c>
      <c r="AQ254" t="str">
        <f t="shared" si="43"/>
        <v/>
      </c>
    </row>
    <row r="255" spans="1:43">
      <c r="A255" s="10">
        <v>42858</v>
      </c>
      <c r="B255" s="2">
        <v>43.32</v>
      </c>
      <c r="C255">
        <f t="shared" si="34"/>
        <v>0.51155194513904412</v>
      </c>
      <c r="E255">
        <v>7.8153987338494893E-3</v>
      </c>
      <c r="S255" s="1">
        <v>-6.9999000000002809E-2</v>
      </c>
      <c r="T255" s="1">
        <f t="shared" si="35"/>
        <v>-0.23999700000000246</v>
      </c>
      <c r="U255" s="1"/>
      <c r="Z255" s="1">
        <v>-0.23999700000000246</v>
      </c>
      <c r="AA255" s="1">
        <f t="shared" si="36"/>
        <v>-0.3399959999999993</v>
      </c>
      <c r="AB255" s="1"/>
      <c r="AG255" s="1">
        <v>-0.23999700000000246</v>
      </c>
      <c r="AH255" s="1">
        <f t="shared" si="37"/>
        <v>-0.23000199999999893</v>
      </c>
      <c r="AI255" s="3" t="str">
        <f t="shared" si="38"/>
        <v>-</v>
      </c>
      <c r="AJ255">
        <f t="shared" si="39"/>
        <v>1</v>
      </c>
      <c r="AM255" s="1">
        <v>-0.23999700000000246</v>
      </c>
      <c r="AN255" s="1">
        <f t="shared" si="40"/>
        <v>-0.3399959999999993</v>
      </c>
      <c r="AO255" s="3" t="str">
        <f t="shared" si="41"/>
        <v>-</v>
      </c>
      <c r="AP255">
        <f t="shared" si="42"/>
        <v>1</v>
      </c>
      <c r="AQ255" t="str">
        <f t="shared" si="43"/>
        <v/>
      </c>
    </row>
    <row r="256" spans="1:43">
      <c r="A256" s="10">
        <v>42859</v>
      </c>
      <c r="B256" s="2">
        <v>43.66</v>
      </c>
      <c r="C256">
        <f t="shared" si="34"/>
        <v>0.14079649957243864</v>
      </c>
      <c r="E256">
        <v>0.104054218650443</v>
      </c>
      <c r="S256" s="1">
        <v>0.33999999999999631</v>
      </c>
      <c r="T256" s="1">
        <f t="shared" si="35"/>
        <v>0.40999899999999911</v>
      </c>
      <c r="U256" s="1"/>
      <c r="Z256" s="1">
        <v>0.40999899999999911</v>
      </c>
      <c r="AA256" s="1">
        <f t="shared" si="36"/>
        <v>0.64999600000000157</v>
      </c>
      <c r="AB256" s="1"/>
      <c r="AG256" s="1">
        <v>0.40999899999999911</v>
      </c>
      <c r="AH256" s="1">
        <f t="shared" si="37"/>
        <v>0.41999400000000264</v>
      </c>
      <c r="AI256" s="3" t="str">
        <f t="shared" si="38"/>
        <v>+</v>
      </c>
      <c r="AJ256">
        <f t="shared" si="39"/>
        <v>1</v>
      </c>
      <c r="AM256" s="1">
        <v>0.40999899999999911</v>
      </c>
      <c r="AN256" s="1">
        <f t="shared" si="40"/>
        <v>0.64999600000000157</v>
      </c>
      <c r="AO256" s="3" t="str">
        <f t="shared" si="41"/>
        <v>+</v>
      </c>
      <c r="AP256">
        <f t="shared" si="42"/>
        <v>1</v>
      </c>
      <c r="AQ256" t="str">
        <f t="shared" si="43"/>
        <v/>
      </c>
    </row>
    <row r="257" spans="1:43">
      <c r="A257" s="10">
        <v>42860</v>
      </c>
      <c r="B257" s="2">
        <v>43.689999</v>
      </c>
      <c r="C257">
        <f t="shared" si="34"/>
        <v>0.11918347424533979</v>
      </c>
      <c r="E257" s="11">
        <v>6.9073183279854205E-5</v>
      </c>
      <c r="S257" s="1">
        <v>2.9999000000003662E-2</v>
      </c>
      <c r="T257" s="1">
        <f t="shared" si="35"/>
        <v>-0.31000099999999264</v>
      </c>
      <c r="U257" s="1"/>
      <c r="Z257" s="1">
        <v>-0.31000099999999264</v>
      </c>
      <c r="AA257" s="1">
        <f t="shared" si="36"/>
        <v>-0.71999999999999176</v>
      </c>
      <c r="AB257" s="1"/>
      <c r="AG257" s="1">
        <v>-0.31000099999999264</v>
      </c>
      <c r="AH257" s="1">
        <f t="shared" si="37"/>
        <v>-0.30000599999998911</v>
      </c>
      <c r="AI257" s="3" t="str">
        <f t="shared" si="38"/>
        <v>-</v>
      </c>
      <c r="AJ257">
        <f t="shared" si="39"/>
        <v>1</v>
      </c>
      <c r="AM257" s="1">
        <v>-0.31000099999999264</v>
      </c>
      <c r="AN257" s="1">
        <f t="shared" si="40"/>
        <v>-0.71999999999999176</v>
      </c>
      <c r="AO257" s="3" t="str">
        <f t="shared" si="41"/>
        <v>-</v>
      </c>
      <c r="AP257">
        <f t="shared" si="42"/>
        <v>1</v>
      </c>
      <c r="AQ257" t="str">
        <f t="shared" si="43"/>
        <v/>
      </c>
    </row>
    <row r="258" spans="1:43">
      <c r="A258" s="10">
        <v>42863</v>
      </c>
      <c r="B258" s="2">
        <v>43.889999000000003</v>
      </c>
      <c r="C258">
        <f t="shared" ref="C258:C321" si="44">(B258-AVERAGE($B$2:$B$504))^2</f>
        <v>2.1091635676745903E-2</v>
      </c>
      <c r="E258">
        <v>3.1704804204908399E-2</v>
      </c>
      <c r="S258" s="1">
        <v>0.20000000000000284</v>
      </c>
      <c r="T258" s="1">
        <f t="shared" si="35"/>
        <v>0.17000099999999918</v>
      </c>
      <c r="U258" s="1"/>
      <c r="Z258" s="1">
        <v>0.17000099999999918</v>
      </c>
      <c r="AA258" s="1">
        <f t="shared" si="36"/>
        <v>0.48000199999999182</v>
      </c>
      <c r="AB258" s="1"/>
      <c r="AG258" s="1">
        <v>0.17000099999999918</v>
      </c>
      <c r="AH258" s="1">
        <f t="shared" si="37"/>
        <v>0.17999600000000271</v>
      </c>
      <c r="AI258" s="3" t="str">
        <f t="shared" si="38"/>
        <v>+</v>
      </c>
      <c r="AJ258">
        <f t="shared" si="39"/>
        <v>1</v>
      </c>
      <c r="AM258" s="1">
        <v>0.17000099999999918</v>
      </c>
      <c r="AN258" s="1">
        <f t="shared" si="40"/>
        <v>0.48000199999999182</v>
      </c>
      <c r="AO258" s="3" t="str">
        <f t="shared" si="41"/>
        <v>+</v>
      </c>
      <c r="AP258">
        <f t="shared" si="42"/>
        <v>1</v>
      </c>
      <c r="AQ258" t="str">
        <f t="shared" si="43"/>
        <v/>
      </c>
    </row>
    <row r="259" spans="1:43">
      <c r="A259" s="10">
        <v>42864</v>
      </c>
      <c r="B259" s="2">
        <v>43.509998000000003</v>
      </c>
      <c r="C259">
        <f t="shared" si="44"/>
        <v>0.27586717941726346</v>
      </c>
      <c r="E259">
        <v>0.163508192692498</v>
      </c>
      <c r="S259" s="1">
        <v>-0.38000100000000003</v>
      </c>
      <c r="T259" s="1">
        <f t="shared" si="35"/>
        <v>-0.58000100000000288</v>
      </c>
      <c r="U259" s="1"/>
      <c r="Z259" s="1">
        <v>-0.58000100000000288</v>
      </c>
      <c r="AA259" s="1">
        <f t="shared" si="36"/>
        <v>-0.75000200000000206</v>
      </c>
      <c r="AB259" s="1"/>
      <c r="AG259" s="1">
        <v>-0.58000100000000288</v>
      </c>
      <c r="AH259" s="1">
        <f t="shared" si="37"/>
        <v>-0.57000599999999935</v>
      </c>
      <c r="AI259" s="3" t="str">
        <f t="shared" si="38"/>
        <v>-</v>
      </c>
      <c r="AJ259">
        <f t="shared" si="39"/>
        <v>1</v>
      </c>
      <c r="AM259" s="1">
        <v>-0.58000100000000288</v>
      </c>
      <c r="AN259" s="1">
        <f t="shared" si="40"/>
        <v>-0.75000200000000206</v>
      </c>
      <c r="AO259" s="3" t="str">
        <f t="shared" si="41"/>
        <v>-</v>
      </c>
      <c r="AP259">
        <f t="shared" si="42"/>
        <v>1</v>
      </c>
      <c r="AQ259" t="str">
        <f t="shared" si="43"/>
        <v/>
      </c>
    </row>
    <row r="260" spans="1:43">
      <c r="A260" s="10">
        <v>42865</v>
      </c>
      <c r="B260" s="2">
        <v>43.57</v>
      </c>
      <c r="C260">
        <f t="shared" si="44"/>
        <v>0.21643764692830275</v>
      </c>
      <c r="E260">
        <v>1.65258332566653E-3</v>
      </c>
      <c r="S260" s="1">
        <v>6.0001999999997224E-2</v>
      </c>
      <c r="T260" s="1">
        <f t="shared" si="35"/>
        <v>0.44000299999999726</v>
      </c>
      <c r="U260" s="1"/>
      <c r="Z260" s="1">
        <v>0.44000299999999726</v>
      </c>
      <c r="AA260" s="1">
        <f t="shared" si="36"/>
        <v>1.0200040000000001</v>
      </c>
      <c r="AB260" s="1"/>
      <c r="AG260" s="1">
        <v>0.44000299999999726</v>
      </c>
      <c r="AH260" s="1">
        <f t="shared" si="37"/>
        <v>0.44999800000000079</v>
      </c>
      <c r="AI260" s="3" t="str">
        <f t="shared" si="38"/>
        <v>+</v>
      </c>
      <c r="AJ260">
        <f t="shared" si="39"/>
        <v>0</v>
      </c>
      <c r="AM260" s="1">
        <v>0.44000299999999726</v>
      </c>
      <c r="AN260" s="1">
        <f t="shared" si="40"/>
        <v>1.0200040000000001</v>
      </c>
      <c r="AO260" s="3" t="str">
        <f t="shared" si="41"/>
        <v>+</v>
      </c>
      <c r="AP260">
        <f t="shared" si="42"/>
        <v>1</v>
      </c>
      <c r="AQ260" t="str">
        <f t="shared" si="43"/>
        <v/>
      </c>
    </row>
    <row r="261" spans="1:43">
      <c r="A261" s="10">
        <v>42866</v>
      </c>
      <c r="B261" s="2">
        <v>43.669998</v>
      </c>
      <c r="C261">
        <f t="shared" si="44"/>
        <v>0.13339338856239238</v>
      </c>
      <c r="E261">
        <v>6.3970945977303599E-3</v>
      </c>
      <c r="S261" s="1">
        <v>9.9997999999999365E-2</v>
      </c>
      <c r="T261" s="1">
        <f t="shared" ref="T261:T324" si="45">S261-S260</f>
        <v>3.9996000000002141E-2</v>
      </c>
      <c r="U261" s="1"/>
      <c r="Z261" s="1">
        <v>3.9996000000002141E-2</v>
      </c>
      <c r="AA261" s="1">
        <f t="shared" ref="AA261:AA324" si="46">Z261-Z260</f>
        <v>-0.40000699999999512</v>
      </c>
      <c r="AB261" s="1"/>
      <c r="AG261" s="1">
        <v>3.9996000000002141E-2</v>
      </c>
      <c r="AH261" s="1">
        <f t="shared" ref="AH261:AH324" si="47">AG261-$AI$2</f>
        <v>4.999100000000567E-2</v>
      </c>
      <c r="AI261" s="3" t="str">
        <f t="shared" ref="AI261:AI324" si="48">IF(AH261&gt;0,"+","-")</f>
        <v>+</v>
      </c>
      <c r="AJ261">
        <f t="shared" ref="AJ261:AJ324" si="49">IF(AI261=AI262,0,1)</f>
        <v>1</v>
      </c>
      <c r="AM261" s="1">
        <v>3.9996000000002141E-2</v>
      </c>
      <c r="AN261" s="1">
        <f t="shared" si="40"/>
        <v>-0.40000699999999512</v>
      </c>
      <c r="AO261" s="3" t="str">
        <f t="shared" si="41"/>
        <v>-</v>
      </c>
      <c r="AP261">
        <f t="shared" si="42"/>
        <v>0</v>
      </c>
      <c r="AQ261" t="str">
        <f t="shared" si="43"/>
        <v/>
      </c>
    </row>
    <row r="262" spans="1:43">
      <c r="A262" s="10">
        <v>42867</v>
      </c>
      <c r="B262" s="2">
        <v>43.59</v>
      </c>
      <c r="C262">
        <f t="shared" si="44"/>
        <v>0.19822850307144066</v>
      </c>
      <c r="E262">
        <v>1.0237795196161E-2</v>
      </c>
      <c r="S262" s="1">
        <v>-7.9997999999996239E-2</v>
      </c>
      <c r="T262" s="1">
        <f t="shared" si="45"/>
        <v>-0.1799959999999956</v>
      </c>
      <c r="U262" s="1"/>
      <c r="Z262" s="1">
        <v>-0.1799959999999956</v>
      </c>
      <c r="AA262" s="1">
        <f t="shared" si="46"/>
        <v>-0.21999199999999774</v>
      </c>
      <c r="AB262" s="1"/>
      <c r="AG262" s="1">
        <v>-0.1799959999999956</v>
      </c>
      <c r="AH262" s="1">
        <f t="shared" si="47"/>
        <v>-0.17000099999999208</v>
      </c>
      <c r="AI262" s="3" t="str">
        <f t="shared" si="48"/>
        <v>-</v>
      </c>
      <c r="AJ262">
        <f t="shared" si="49"/>
        <v>1</v>
      </c>
      <c r="AM262" s="1">
        <v>-0.1799959999999956</v>
      </c>
      <c r="AN262" s="1">
        <f t="shared" ref="AN262:AN325" si="50">AM262-AM261</f>
        <v>-0.21999199999999774</v>
      </c>
      <c r="AO262" s="3" t="str">
        <f t="shared" ref="AO262:AO325" si="51">IF(AN262&gt;0,"+","-")</f>
        <v>-</v>
      </c>
      <c r="AP262">
        <f t="shared" ref="AP262:AP325" si="52">IF(AO262=AO263,0,1)</f>
        <v>1</v>
      </c>
      <c r="AQ262" t="str">
        <f t="shared" ref="AQ262:AQ325" si="53">IF(AN262=0,"qwerty","")</f>
        <v/>
      </c>
    </row>
    <row r="263" spans="1:43">
      <c r="A263" s="10">
        <v>42870</v>
      </c>
      <c r="B263" s="2">
        <v>43.73</v>
      </c>
      <c r="C263">
        <f t="shared" si="44"/>
        <v>9.31644960734304E-2</v>
      </c>
      <c r="E263">
        <v>1.43901859189052E-2</v>
      </c>
      <c r="S263" s="1">
        <v>0.13999999999999346</v>
      </c>
      <c r="T263" s="1">
        <f t="shared" si="45"/>
        <v>0.2199979999999897</v>
      </c>
      <c r="U263" s="1"/>
      <c r="Z263" s="1">
        <v>0.2199979999999897</v>
      </c>
      <c r="AA263" s="1">
        <f t="shared" si="46"/>
        <v>0.39999399999998531</v>
      </c>
      <c r="AB263" s="1"/>
      <c r="AG263" s="1">
        <v>0.2199979999999897</v>
      </c>
      <c r="AH263" s="1">
        <f t="shared" si="47"/>
        <v>0.22999299999999323</v>
      </c>
      <c r="AI263" s="3" t="str">
        <f t="shared" si="48"/>
        <v>+</v>
      </c>
      <c r="AJ263">
        <f t="shared" si="49"/>
        <v>1</v>
      </c>
      <c r="AM263" s="1">
        <v>0.2199979999999897</v>
      </c>
      <c r="AN263" s="1">
        <f t="shared" si="50"/>
        <v>0.39999399999998531</v>
      </c>
      <c r="AO263" s="3" t="str">
        <f t="shared" si="51"/>
        <v>+</v>
      </c>
      <c r="AP263">
        <f t="shared" si="52"/>
        <v>1</v>
      </c>
      <c r="AQ263" t="str">
        <f t="shared" si="53"/>
        <v/>
      </c>
    </row>
    <row r="264" spans="1:43">
      <c r="A264" s="10">
        <v>42871</v>
      </c>
      <c r="B264" s="2">
        <v>43.849997999999999</v>
      </c>
      <c r="C264">
        <f t="shared" si="44"/>
        <v>3.4310373850658514E-2</v>
      </c>
      <c r="E264">
        <v>9.6588252221918303E-3</v>
      </c>
      <c r="S264" s="1">
        <v>0.11999800000000249</v>
      </c>
      <c r="T264" s="1">
        <f t="shared" si="45"/>
        <v>-2.0001999999990971E-2</v>
      </c>
      <c r="U264" s="1"/>
      <c r="Z264" s="1">
        <v>-2.0001999999990971E-2</v>
      </c>
      <c r="AA264" s="1">
        <f t="shared" si="46"/>
        <v>-0.23999999999998067</v>
      </c>
      <c r="AB264" s="1"/>
      <c r="AG264" s="1">
        <v>-2.0001999999990971E-2</v>
      </c>
      <c r="AH264" s="1">
        <f t="shared" si="47"/>
        <v>-1.0006999999987443E-2</v>
      </c>
      <c r="AI264" s="3" t="str">
        <f t="shared" si="48"/>
        <v>-</v>
      </c>
      <c r="AJ264">
        <f t="shared" si="49"/>
        <v>0</v>
      </c>
      <c r="AM264" s="1">
        <v>-2.0001999999990971E-2</v>
      </c>
      <c r="AN264" s="1">
        <f t="shared" si="50"/>
        <v>-0.23999999999998067</v>
      </c>
      <c r="AO264" s="3" t="str">
        <f t="shared" si="51"/>
        <v>-</v>
      </c>
      <c r="AP264">
        <f t="shared" si="52"/>
        <v>0</v>
      </c>
      <c r="AQ264" t="str">
        <f t="shared" si="53"/>
        <v/>
      </c>
    </row>
    <row r="265" spans="1:43">
      <c r="A265" s="10">
        <v>42872</v>
      </c>
      <c r="B265" s="2">
        <v>43.93</v>
      </c>
      <c r="C265">
        <f t="shared" si="44"/>
        <v>1.1073057504835384E-2</v>
      </c>
      <c r="E265">
        <v>3.2355722289034001E-3</v>
      </c>
      <c r="S265" s="1">
        <v>8.0002000000000351E-2</v>
      </c>
      <c r="T265" s="1">
        <f t="shared" si="45"/>
        <v>-3.9996000000002141E-2</v>
      </c>
      <c r="U265" s="1"/>
      <c r="Z265" s="1">
        <v>-3.9996000000002141E-2</v>
      </c>
      <c r="AA265" s="1">
        <f t="shared" si="46"/>
        <v>-1.999400000001117E-2</v>
      </c>
      <c r="AB265" s="1"/>
      <c r="AG265" s="1">
        <v>-3.9996000000002141E-2</v>
      </c>
      <c r="AH265" s="1">
        <f t="shared" si="47"/>
        <v>-3.0000999999998612E-2</v>
      </c>
      <c r="AI265" s="3" t="str">
        <f t="shared" si="48"/>
        <v>-</v>
      </c>
      <c r="AJ265">
        <f t="shared" si="49"/>
        <v>0</v>
      </c>
      <c r="AM265" s="1">
        <v>-3.9996000000002141E-2</v>
      </c>
      <c r="AN265" s="1">
        <f t="shared" si="50"/>
        <v>-1.999400000001117E-2</v>
      </c>
      <c r="AO265" s="3" t="str">
        <f t="shared" si="51"/>
        <v>-</v>
      </c>
      <c r="AP265">
        <f t="shared" si="52"/>
        <v>0</v>
      </c>
      <c r="AQ265" t="str">
        <f t="shared" si="53"/>
        <v/>
      </c>
    </row>
    <row r="266" spans="1:43">
      <c r="A266" s="10">
        <v>42873</v>
      </c>
      <c r="B266" s="2">
        <v>43.799999</v>
      </c>
      <c r="C266">
        <f t="shared" si="44"/>
        <v>5.5332963032613876E-2</v>
      </c>
      <c r="E266">
        <v>2.37141764496538E-2</v>
      </c>
      <c r="S266" s="1">
        <v>-0.13000100000000003</v>
      </c>
      <c r="T266" s="1">
        <f t="shared" si="45"/>
        <v>-0.21000300000000038</v>
      </c>
      <c r="U266" s="1"/>
      <c r="Z266" s="1">
        <v>-0.21000300000000038</v>
      </c>
      <c r="AA266" s="1">
        <f t="shared" si="46"/>
        <v>-0.17000699999999824</v>
      </c>
      <c r="AB266" s="1"/>
      <c r="AG266" s="1">
        <v>-0.21000300000000038</v>
      </c>
      <c r="AH266" s="1">
        <f t="shared" si="47"/>
        <v>-0.20000799999999685</v>
      </c>
      <c r="AI266" s="3" t="str">
        <f t="shared" si="48"/>
        <v>-</v>
      </c>
      <c r="AJ266">
        <f t="shared" si="49"/>
        <v>1</v>
      </c>
      <c r="AM266" s="1">
        <v>-0.21000300000000038</v>
      </c>
      <c r="AN266" s="1">
        <f t="shared" si="50"/>
        <v>-0.17000699999999824</v>
      </c>
      <c r="AO266" s="3" t="str">
        <f t="shared" si="51"/>
        <v>-</v>
      </c>
      <c r="AP266">
        <f t="shared" si="52"/>
        <v>1</v>
      </c>
      <c r="AQ266" t="str">
        <f t="shared" si="53"/>
        <v/>
      </c>
    </row>
    <row r="267" spans="1:43">
      <c r="A267" s="10">
        <v>42874</v>
      </c>
      <c r="B267" s="2">
        <v>43.900002000000001</v>
      </c>
      <c r="C267">
        <f t="shared" si="44"/>
        <v>1.8286232379738442E-2</v>
      </c>
      <c r="E267">
        <v>6.0569924118346798E-3</v>
      </c>
      <c r="S267" s="1">
        <v>0.10000300000000095</v>
      </c>
      <c r="T267" s="1">
        <f t="shared" si="45"/>
        <v>0.23000400000000099</v>
      </c>
      <c r="U267" s="1"/>
      <c r="Z267" s="1">
        <v>0.23000400000000099</v>
      </c>
      <c r="AA267" s="1">
        <f t="shared" si="46"/>
        <v>0.44000700000000137</v>
      </c>
      <c r="AB267" s="1"/>
      <c r="AG267" s="1">
        <v>0.23000400000000099</v>
      </c>
      <c r="AH267" s="1">
        <f t="shared" si="47"/>
        <v>0.23999900000000451</v>
      </c>
      <c r="AI267" s="3" t="str">
        <f t="shared" si="48"/>
        <v>+</v>
      </c>
      <c r="AJ267">
        <f t="shared" si="49"/>
        <v>0</v>
      </c>
      <c r="AM267" s="1">
        <v>0.23000400000000099</v>
      </c>
      <c r="AN267" s="1">
        <f t="shared" si="50"/>
        <v>0.44000700000000137</v>
      </c>
      <c r="AO267" s="3" t="str">
        <f t="shared" si="51"/>
        <v>+</v>
      </c>
      <c r="AP267">
        <f t="shared" si="52"/>
        <v>1</v>
      </c>
      <c r="AQ267" t="str">
        <f t="shared" si="53"/>
        <v/>
      </c>
    </row>
    <row r="268" spans="1:43">
      <c r="A268" s="10">
        <v>42877</v>
      </c>
      <c r="B268" s="2">
        <v>44.18</v>
      </c>
      <c r="C268">
        <f t="shared" si="44"/>
        <v>2.0958759294093791E-2</v>
      </c>
      <c r="E268">
        <v>6.58853120286709E-2</v>
      </c>
      <c r="S268" s="1">
        <v>0.27999799999999908</v>
      </c>
      <c r="T268" s="1">
        <f t="shared" si="45"/>
        <v>0.17999499999999813</v>
      </c>
      <c r="U268" s="1"/>
      <c r="Z268" s="1">
        <v>0.17999499999999813</v>
      </c>
      <c r="AA268" s="1">
        <f t="shared" si="46"/>
        <v>-5.0009000000002857E-2</v>
      </c>
      <c r="AB268" s="1"/>
      <c r="AG268" s="1">
        <v>0.17999499999999813</v>
      </c>
      <c r="AH268" s="1">
        <f t="shared" si="47"/>
        <v>0.18999000000000166</v>
      </c>
      <c r="AI268" s="3" t="str">
        <f t="shared" si="48"/>
        <v>+</v>
      </c>
      <c r="AJ268">
        <f t="shared" si="49"/>
        <v>1</v>
      </c>
      <c r="AM268" s="1">
        <v>0.17999499999999813</v>
      </c>
      <c r="AN268" s="1">
        <f t="shared" si="50"/>
        <v>-5.0009000000002857E-2</v>
      </c>
      <c r="AO268" s="3" t="str">
        <f t="shared" si="51"/>
        <v>-</v>
      </c>
      <c r="AP268">
        <f t="shared" si="52"/>
        <v>0</v>
      </c>
      <c r="AQ268" t="str">
        <f t="shared" si="53"/>
        <v/>
      </c>
    </row>
    <row r="269" spans="1:43">
      <c r="A269" s="10">
        <v>42878</v>
      </c>
      <c r="B269" s="2">
        <v>44.389999000000003</v>
      </c>
      <c r="C269">
        <f t="shared" si="44"/>
        <v>0.12586203925526609</v>
      </c>
      <c r="E269">
        <v>3.35844252956558E-2</v>
      </c>
      <c r="S269" s="1">
        <v>0.20999900000000338</v>
      </c>
      <c r="T269" s="1">
        <f t="shared" si="45"/>
        <v>-6.9998999999995704E-2</v>
      </c>
      <c r="U269" s="1"/>
      <c r="Z269" s="1">
        <v>-6.9998999999995704E-2</v>
      </c>
      <c r="AA269" s="1">
        <f t="shared" si="46"/>
        <v>-0.24999399999999383</v>
      </c>
      <c r="AB269" s="1"/>
      <c r="AG269" s="1">
        <v>-6.9998999999995704E-2</v>
      </c>
      <c r="AH269" s="1">
        <f t="shared" si="47"/>
        <v>-6.0003999999992175E-2</v>
      </c>
      <c r="AI269" s="3" t="str">
        <f t="shared" si="48"/>
        <v>-</v>
      </c>
      <c r="AJ269">
        <f t="shared" si="49"/>
        <v>1</v>
      </c>
      <c r="AM269" s="1">
        <v>-6.9998999999995704E-2</v>
      </c>
      <c r="AN269" s="1">
        <f t="shared" si="50"/>
        <v>-0.24999399999999383</v>
      </c>
      <c r="AO269" s="3" t="str">
        <f t="shared" si="51"/>
        <v>-</v>
      </c>
      <c r="AP269">
        <f t="shared" si="52"/>
        <v>1</v>
      </c>
      <c r="AQ269" t="str">
        <f t="shared" si="53"/>
        <v/>
      </c>
    </row>
    <row r="270" spans="1:43">
      <c r="A270" s="10">
        <v>42879</v>
      </c>
      <c r="B270" s="2">
        <v>45.029998999999997</v>
      </c>
      <c r="C270">
        <f t="shared" si="44"/>
        <v>0.98956815583575897</v>
      </c>
      <c r="E270">
        <v>0.37304767556618801</v>
      </c>
      <c r="S270" s="1">
        <v>0.63999999999999346</v>
      </c>
      <c r="T270" s="1">
        <f t="shared" si="45"/>
        <v>0.43000099999999009</v>
      </c>
      <c r="U270" s="1"/>
      <c r="Z270" s="1">
        <v>0.43000099999999009</v>
      </c>
      <c r="AA270" s="1">
        <f t="shared" si="46"/>
        <v>0.49999999999998579</v>
      </c>
      <c r="AB270" s="1"/>
      <c r="AG270" s="1">
        <v>0.43000099999999009</v>
      </c>
      <c r="AH270" s="1">
        <f t="shared" si="47"/>
        <v>0.43999599999999361</v>
      </c>
      <c r="AI270" s="3" t="str">
        <f t="shared" si="48"/>
        <v>+</v>
      </c>
      <c r="AJ270">
        <f t="shared" si="49"/>
        <v>1</v>
      </c>
      <c r="AM270" s="1">
        <v>0.43000099999999009</v>
      </c>
      <c r="AN270" s="1">
        <f t="shared" si="50"/>
        <v>0.49999999999998579</v>
      </c>
      <c r="AO270" s="3" t="str">
        <f t="shared" si="51"/>
        <v>+</v>
      </c>
      <c r="AP270">
        <f t="shared" si="52"/>
        <v>1</v>
      </c>
      <c r="AQ270" t="str">
        <f t="shared" si="53"/>
        <v/>
      </c>
    </row>
    <row r="271" spans="1:43">
      <c r="A271" s="10">
        <v>42880</v>
      </c>
      <c r="B271" s="2">
        <v>45.41</v>
      </c>
      <c r="C271">
        <f t="shared" si="44"/>
        <v>1.8899964120972366</v>
      </c>
      <c r="E271">
        <v>0.117538346315644</v>
      </c>
      <c r="S271" s="1">
        <v>0.38000100000000003</v>
      </c>
      <c r="T271" s="1">
        <f t="shared" si="45"/>
        <v>-0.25999899999999343</v>
      </c>
      <c r="U271" s="1"/>
      <c r="Z271" s="1">
        <v>-0.25999899999999343</v>
      </c>
      <c r="AA271" s="1">
        <f t="shared" si="46"/>
        <v>-0.68999999999998352</v>
      </c>
      <c r="AB271" s="1"/>
      <c r="AG271" s="1">
        <v>-0.25999899999999343</v>
      </c>
      <c r="AH271" s="1">
        <f t="shared" si="47"/>
        <v>-0.2500039999999899</v>
      </c>
      <c r="AI271" s="3" t="str">
        <f t="shared" si="48"/>
        <v>-</v>
      </c>
      <c r="AJ271">
        <f t="shared" si="49"/>
        <v>0</v>
      </c>
      <c r="AM271" s="1">
        <v>-0.25999899999999343</v>
      </c>
      <c r="AN271" s="1">
        <f t="shared" si="50"/>
        <v>-0.68999999999998352</v>
      </c>
      <c r="AO271" s="3" t="str">
        <f t="shared" si="51"/>
        <v>-</v>
      </c>
      <c r="AP271">
        <f t="shared" si="52"/>
        <v>0</v>
      </c>
      <c r="AQ271" t="str">
        <f t="shared" si="53"/>
        <v/>
      </c>
    </row>
    <row r="272" spans="1:43">
      <c r="A272" s="10">
        <v>42881</v>
      </c>
      <c r="B272" s="2">
        <v>45.389999000000003</v>
      </c>
      <c r="C272">
        <f t="shared" si="44"/>
        <v>1.8354028464123064</v>
      </c>
      <c r="E272">
        <v>3.8049362328542902E-3</v>
      </c>
      <c r="S272" s="1">
        <v>-2.0000999999993496E-2</v>
      </c>
      <c r="T272" s="1">
        <f t="shared" si="45"/>
        <v>-0.40000199999999353</v>
      </c>
      <c r="U272" s="1"/>
      <c r="Z272" s="1">
        <v>-0.40000199999999353</v>
      </c>
      <c r="AA272" s="1">
        <f t="shared" si="46"/>
        <v>-0.1400030000000001</v>
      </c>
      <c r="AB272" s="1"/>
      <c r="AG272" s="1">
        <v>-0.40000199999999353</v>
      </c>
      <c r="AH272" s="1">
        <f t="shared" si="47"/>
        <v>-0.39000699999999</v>
      </c>
      <c r="AI272" s="3" t="str">
        <f t="shared" si="48"/>
        <v>-</v>
      </c>
      <c r="AJ272">
        <f t="shared" si="49"/>
        <v>1</v>
      </c>
      <c r="AM272" s="1">
        <v>-0.40000199999999353</v>
      </c>
      <c r="AN272" s="1">
        <f t="shared" si="50"/>
        <v>-0.1400030000000001</v>
      </c>
      <c r="AO272" s="3" t="str">
        <f t="shared" si="51"/>
        <v>-</v>
      </c>
      <c r="AP272">
        <f t="shared" si="52"/>
        <v>1</v>
      </c>
      <c r="AQ272" t="str">
        <f t="shared" si="53"/>
        <v/>
      </c>
    </row>
    <row r="273" spans="1:43">
      <c r="A273" s="10">
        <v>42885</v>
      </c>
      <c r="B273" s="2">
        <v>45.43</v>
      </c>
      <c r="C273">
        <f t="shared" si="44"/>
        <v>1.9453872682403859</v>
      </c>
      <c r="E273" s="11">
        <v>1.0876548326155899E-6</v>
      </c>
      <c r="S273" s="1">
        <v>4.0000999999996623E-2</v>
      </c>
      <c r="T273" s="1">
        <f t="shared" si="45"/>
        <v>6.0001999999990119E-2</v>
      </c>
      <c r="U273" s="1"/>
      <c r="Z273" s="1">
        <v>6.0001999999990119E-2</v>
      </c>
      <c r="AA273" s="1">
        <f t="shared" si="46"/>
        <v>0.46000399999998365</v>
      </c>
      <c r="AB273" s="1"/>
      <c r="AG273" s="1">
        <v>6.0001999999990119E-2</v>
      </c>
      <c r="AH273" s="1">
        <f t="shared" si="47"/>
        <v>6.9996999999993648E-2</v>
      </c>
      <c r="AI273" s="3" t="str">
        <f t="shared" si="48"/>
        <v>+</v>
      </c>
      <c r="AJ273">
        <f t="shared" si="49"/>
        <v>0</v>
      </c>
      <c r="AM273" s="1">
        <v>6.0001999999990119E-2</v>
      </c>
      <c r="AN273" s="1">
        <f t="shared" si="50"/>
        <v>0.46000399999998365</v>
      </c>
      <c r="AO273" s="3" t="str">
        <f t="shared" si="51"/>
        <v>+</v>
      </c>
      <c r="AP273">
        <f t="shared" si="52"/>
        <v>1</v>
      </c>
      <c r="AQ273" t="str">
        <f t="shared" si="53"/>
        <v/>
      </c>
    </row>
    <row r="274" spans="1:43">
      <c r="A274" s="10">
        <v>42886</v>
      </c>
      <c r="B274" s="2">
        <v>45.470001000000003</v>
      </c>
      <c r="C274">
        <f t="shared" si="44"/>
        <v>2.0585718500704848</v>
      </c>
      <c r="E274" s="11">
        <v>1.3857692031499E-6</v>
      </c>
      <c r="S274" s="1">
        <v>4.0001000000003728E-2</v>
      </c>
      <c r="T274" s="1">
        <f t="shared" si="45"/>
        <v>7.1054273576010019E-15</v>
      </c>
      <c r="U274" s="1"/>
      <c r="Z274" s="1">
        <v>7.1054273576010019E-15</v>
      </c>
      <c r="AA274" s="1">
        <f t="shared" si="46"/>
        <v>-6.0001999999983013E-2</v>
      </c>
      <c r="AB274" s="1"/>
      <c r="AG274" s="1">
        <v>7.1054273576010019E-15</v>
      </c>
      <c r="AH274" s="1">
        <f t="shared" si="47"/>
        <v>9.9950000000106343E-3</v>
      </c>
      <c r="AI274" s="3" t="str">
        <f t="shared" si="48"/>
        <v>+</v>
      </c>
      <c r="AJ274">
        <f t="shared" si="49"/>
        <v>0</v>
      </c>
      <c r="AM274" s="1">
        <v>7.1054273576010019E-15</v>
      </c>
      <c r="AN274" s="1">
        <f t="shared" si="50"/>
        <v>-6.0001999999983013E-2</v>
      </c>
      <c r="AO274" s="3" t="str">
        <f t="shared" si="51"/>
        <v>-</v>
      </c>
      <c r="AP274">
        <f t="shared" si="52"/>
        <v>1</v>
      </c>
      <c r="AQ274" t="str">
        <f t="shared" si="53"/>
        <v/>
      </c>
    </row>
    <row r="275" spans="1:43">
      <c r="A275" s="10">
        <v>42887</v>
      </c>
      <c r="B275" s="2">
        <v>45.790000999999997</v>
      </c>
      <c r="C275">
        <f t="shared" si="44"/>
        <v>3.0792261883607144</v>
      </c>
      <c r="E275">
        <v>7.7667695731879496E-2</v>
      </c>
      <c r="S275" s="1">
        <v>0.31999999999999318</v>
      </c>
      <c r="T275" s="1">
        <f t="shared" si="45"/>
        <v>0.27999899999998945</v>
      </c>
      <c r="U275" s="1"/>
      <c r="Z275" s="1">
        <v>0.27999899999998945</v>
      </c>
      <c r="AA275" s="1">
        <f t="shared" si="46"/>
        <v>0.27999899999998235</v>
      </c>
      <c r="AB275" s="1"/>
      <c r="AG275" s="1">
        <v>0.27999899999998945</v>
      </c>
      <c r="AH275" s="1">
        <f t="shared" si="47"/>
        <v>0.28999399999999298</v>
      </c>
      <c r="AI275" s="3" t="str">
        <f t="shared" si="48"/>
        <v>+</v>
      </c>
      <c r="AJ275">
        <f t="shared" si="49"/>
        <v>1</v>
      </c>
      <c r="AM275" s="1">
        <v>0.27999899999998945</v>
      </c>
      <c r="AN275" s="1">
        <f t="shared" si="50"/>
        <v>0.27999899999998235</v>
      </c>
      <c r="AO275" s="3" t="str">
        <f t="shared" si="51"/>
        <v>+</v>
      </c>
      <c r="AP275">
        <f t="shared" si="52"/>
        <v>1</v>
      </c>
      <c r="AQ275" t="str">
        <f t="shared" si="53"/>
        <v/>
      </c>
    </row>
    <row r="276" spans="1:43">
      <c r="A276" s="10">
        <v>42888</v>
      </c>
      <c r="B276" s="2">
        <v>45.889999000000003</v>
      </c>
      <c r="C276">
        <f t="shared" si="44"/>
        <v>3.4401732499908269</v>
      </c>
      <c r="E276">
        <v>3.0233182899887501E-3</v>
      </c>
      <c r="S276" s="1">
        <v>9.9998000000006471E-2</v>
      </c>
      <c r="T276" s="1">
        <f t="shared" si="45"/>
        <v>-0.22000199999998671</v>
      </c>
      <c r="U276" s="1"/>
      <c r="Z276" s="1">
        <v>-0.22000199999998671</v>
      </c>
      <c r="AA276" s="1">
        <f t="shared" si="46"/>
        <v>-0.50000099999997616</v>
      </c>
      <c r="AB276" s="1"/>
      <c r="AG276" s="1">
        <v>-0.22000199999998671</v>
      </c>
      <c r="AH276" s="1">
        <f t="shared" si="47"/>
        <v>-0.21000699999998318</v>
      </c>
      <c r="AI276" s="3" t="str">
        <f t="shared" si="48"/>
        <v>-</v>
      </c>
      <c r="AJ276">
        <f t="shared" si="49"/>
        <v>1</v>
      </c>
      <c r="AM276" s="1">
        <v>-0.22000199999998671</v>
      </c>
      <c r="AN276" s="1">
        <f t="shared" si="50"/>
        <v>-0.50000099999997616</v>
      </c>
      <c r="AO276" s="3" t="str">
        <f t="shared" si="51"/>
        <v>-</v>
      </c>
      <c r="AP276">
        <f t="shared" si="52"/>
        <v>1</v>
      </c>
      <c r="AQ276" t="str">
        <f t="shared" si="53"/>
        <v/>
      </c>
    </row>
    <row r="277" spans="1:43">
      <c r="A277" s="10">
        <v>42891</v>
      </c>
      <c r="B277" s="2">
        <v>45.990001999999997</v>
      </c>
      <c r="C277">
        <f t="shared" si="44"/>
        <v>3.821139059337928</v>
      </c>
      <c r="E277">
        <v>2.9312200195826198E-3</v>
      </c>
      <c r="S277" s="1">
        <v>0.10000299999999385</v>
      </c>
      <c r="T277" s="1">
        <f t="shared" si="45"/>
        <v>4.9999999873762135E-6</v>
      </c>
      <c r="U277" s="1"/>
      <c r="Z277" s="1">
        <v>4.9999999873762135E-6</v>
      </c>
      <c r="AA277" s="1">
        <f t="shared" si="46"/>
        <v>0.22000699999997408</v>
      </c>
      <c r="AB277" s="1"/>
      <c r="AG277" s="1">
        <v>4.9999999873762135E-6</v>
      </c>
      <c r="AH277" s="1">
        <f t="shared" si="47"/>
        <v>9.9999999999909051E-3</v>
      </c>
      <c r="AI277" s="3" t="str">
        <f t="shared" si="48"/>
        <v>+</v>
      </c>
      <c r="AJ277">
        <f t="shared" si="49"/>
        <v>1</v>
      </c>
      <c r="AM277" s="1">
        <v>4.9999999873762135E-6</v>
      </c>
      <c r="AN277" s="1">
        <f t="shared" si="50"/>
        <v>0.22000699999997408</v>
      </c>
      <c r="AO277" s="3" t="str">
        <f t="shared" si="51"/>
        <v>+</v>
      </c>
      <c r="AP277">
        <f t="shared" si="52"/>
        <v>1</v>
      </c>
      <c r="AQ277" t="str">
        <f t="shared" si="53"/>
        <v/>
      </c>
    </row>
    <row r="278" spans="1:43">
      <c r="A278" s="10">
        <v>42892</v>
      </c>
      <c r="B278" s="2">
        <v>45.98</v>
      </c>
      <c r="C278">
        <f t="shared" si="44"/>
        <v>3.7821358121767434</v>
      </c>
      <c r="E278">
        <v>3.2151688102974598E-3</v>
      </c>
      <c r="S278" s="1">
        <v>-1.0002000000000066E-2</v>
      </c>
      <c r="T278" s="1">
        <f t="shared" si="45"/>
        <v>-0.11000499999999391</v>
      </c>
      <c r="U278" s="1"/>
      <c r="Z278" s="1">
        <v>-0.11000499999999391</v>
      </c>
      <c r="AA278" s="1">
        <f t="shared" si="46"/>
        <v>-0.11000999999998129</v>
      </c>
      <c r="AB278" s="1"/>
      <c r="AG278" s="1">
        <v>-0.11000499999999391</v>
      </c>
      <c r="AH278" s="1">
        <f t="shared" si="47"/>
        <v>-0.10000999999999038</v>
      </c>
      <c r="AI278" s="3" t="str">
        <f t="shared" si="48"/>
        <v>-</v>
      </c>
      <c r="AJ278">
        <f t="shared" si="49"/>
        <v>0</v>
      </c>
      <c r="AM278" s="1">
        <v>-0.11000499999999391</v>
      </c>
      <c r="AN278" s="1">
        <f t="shared" si="50"/>
        <v>-0.11000999999998129</v>
      </c>
      <c r="AO278" s="3" t="str">
        <f t="shared" si="51"/>
        <v>-</v>
      </c>
      <c r="AP278">
        <f t="shared" si="52"/>
        <v>0</v>
      </c>
      <c r="AQ278" t="str">
        <f t="shared" si="53"/>
        <v/>
      </c>
    </row>
    <row r="279" spans="1:43">
      <c r="A279" s="10">
        <v>42893</v>
      </c>
      <c r="B279" s="2">
        <v>45.509998000000003</v>
      </c>
      <c r="C279">
        <f t="shared" si="44"/>
        <v>2.1749447937313442</v>
      </c>
      <c r="E279">
        <v>0.26638681881986398</v>
      </c>
      <c r="S279" s="1">
        <v>-0.47000199999999381</v>
      </c>
      <c r="T279" s="1">
        <f t="shared" si="45"/>
        <v>-0.45999999999999375</v>
      </c>
      <c r="U279" s="1"/>
      <c r="Z279" s="1">
        <v>-0.45999999999999375</v>
      </c>
      <c r="AA279" s="1">
        <f t="shared" si="46"/>
        <v>-0.34999499999999983</v>
      </c>
      <c r="AB279" s="1"/>
      <c r="AG279" s="1">
        <v>-0.45999999999999375</v>
      </c>
      <c r="AH279" s="1">
        <f t="shared" si="47"/>
        <v>-0.45000499999999022</v>
      </c>
      <c r="AI279" s="3" t="str">
        <f t="shared" si="48"/>
        <v>-</v>
      </c>
      <c r="AJ279">
        <f t="shared" si="49"/>
        <v>1</v>
      </c>
      <c r="AM279" s="1">
        <v>-0.45999999999999375</v>
      </c>
      <c r="AN279" s="1">
        <f t="shared" si="50"/>
        <v>-0.34999499999999983</v>
      </c>
      <c r="AO279" s="3" t="str">
        <f t="shared" si="51"/>
        <v>-</v>
      </c>
      <c r="AP279">
        <f t="shared" si="52"/>
        <v>1</v>
      </c>
      <c r="AQ279" t="str">
        <f t="shared" si="53"/>
        <v/>
      </c>
    </row>
    <row r="280" spans="1:43">
      <c r="A280" s="10">
        <v>42894</v>
      </c>
      <c r="B280" s="2">
        <v>45.130001</v>
      </c>
      <c r="C280">
        <f t="shared" si="44"/>
        <v>1.1985266156370835</v>
      </c>
      <c r="E280">
        <v>0.176136028638404</v>
      </c>
      <c r="S280" s="1">
        <v>-0.37999700000000303</v>
      </c>
      <c r="T280" s="1">
        <f t="shared" si="45"/>
        <v>9.0004999999990787E-2</v>
      </c>
      <c r="U280" s="1"/>
      <c r="Z280" s="1">
        <v>9.0004999999990787E-2</v>
      </c>
      <c r="AA280" s="1">
        <f t="shared" si="46"/>
        <v>0.55000499999998453</v>
      </c>
      <c r="AB280" s="1"/>
      <c r="AG280" s="1">
        <v>9.0004999999990787E-2</v>
      </c>
      <c r="AH280" s="1">
        <f t="shared" si="47"/>
        <v>9.9999999999994316E-2</v>
      </c>
      <c r="AI280" s="3" t="str">
        <f t="shared" si="48"/>
        <v>+</v>
      </c>
      <c r="AJ280">
        <f t="shared" si="49"/>
        <v>0</v>
      </c>
      <c r="AM280" s="1">
        <v>9.0004999999990787E-2</v>
      </c>
      <c r="AN280" s="1">
        <f t="shared" si="50"/>
        <v>0.55000499999998453</v>
      </c>
      <c r="AO280" s="3" t="str">
        <f t="shared" si="51"/>
        <v>+</v>
      </c>
      <c r="AP280">
        <f t="shared" si="52"/>
        <v>0</v>
      </c>
      <c r="AQ280" t="str">
        <f t="shared" si="53"/>
        <v/>
      </c>
    </row>
    <row r="281" spans="1:43">
      <c r="A281" s="10">
        <v>42895</v>
      </c>
      <c r="B281" s="2">
        <v>45.32</v>
      </c>
      <c r="C281">
        <f t="shared" si="44"/>
        <v>1.6506375594531135</v>
      </c>
      <c r="E281">
        <v>2.4185314902673699E-2</v>
      </c>
      <c r="S281" s="1">
        <v>0.18999900000000025</v>
      </c>
      <c r="T281" s="1">
        <f t="shared" si="45"/>
        <v>0.56999600000000328</v>
      </c>
      <c r="U281" s="1"/>
      <c r="Z281" s="1">
        <v>0.56999600000000328</v>
      </c>
      <c r="AA281" s="1">
        <f t="shared" si="46"/>
        <v>0.47999100000001249</v>
      </c>
      <c r="AB281" s="1"/>
      <c r="AG281" s="1">
        <v>0.56999600000000328</v>
      </c>
      <c r="AH281" s="1">
        <f t="shared" si="47"/>
        <v>0.57999100000000681</v>
      </c>
      <c r="AI281" s="3" t="str">
        <f t="shared" si="48"/>
        <v>+</v>
      </c>
      <c r="AJ281">
        <f t="shared" si="49"/>
        <v>1</v>
      </c>
      <c r="AM281" s="1">
        <v>0.56999600000000328</v>
      </c>
      <c r="AN281" s="1">
        <f t="shared" si="50"/>
        <v>0.47999100000001249</v>
      </c>
      <c r="AO281" s="3" t="str">
        <f t="shared" si="51"/>
        <v>+</v>
      </c>
      <c r="AP281">
        <f t="shared" si="52"/>
        <v>1</v>
      </c>
      <c r="AQ281" t="str">
        <f t="shared" si="53"/>
        <v/>
      </c>
    </row>
    <row r="282" spans="1:43">
      <c r="A282" s="10">
        <v>42898</v>
      </c>
      <c r="B282" s="2">
        <v>45.330002</v>
      </c>
      <c r="C282">
        <f t="shared" si="44"/>
        <v>1.6764381666142985</v>
      </c>
      <c r="E282">
        <v>7.08201742042116E-4</v>
      </c>
      <c r="S282" s="1">
        <v>1.0002000000000066E-2</v>
      </c>
      <c r="T282" s="1">
        <f t="shared" si="45"/>
        <v>-0.17999700000000018</v>
      </c>
      <c r="U282" s="1"/>
      <c r="Z282" s="1">
        <v>-0.17999700000000018</v>
      </c>
      <c r="AA282" s="1">
        <f t="shared" si="46"/>
        <v>-0.74999300000000346</v>
      </c>
      <c r="AB282" s="1"/>
      <c r="AG282" s="1">
        <v>-0.17999700000000018</v>
      </c>
      <c r="AH282" s="1">
        <f t="shared" si="47"/>
        <v>-0.17000199999999666</v>
      </c>
      <c r="AI282" s="3" t="str">
        <f t="shared" si="48"/>
        <v>-</v>
      </c>
      <c r="AJ282">
        <f t="shared" si="49"/>
        <v>0</v>
      </c>
      <c r="AM282" s="1">
        <v>-0.17999700000000018</v>
      </c>
      <c r="AN282" s="1">
        <f t="shared" si="50"/>
        <v>-0.74999300000000346</v>
      </c>
      <c r="AO282" s="3" t="str">
        <f t="shared" si="51"/>
        <v>-</v>
      </c>
      <c r="AP282">
        <f t="shared" si="52"/>
        <v>0</v>
      </c>
      <c r="AQ282" t="str">
        <f t="shared" si="53"/>
        <v/>
      </c>
    </row>
    <row r="283" spans="1:43">
      <c r="A283" s="10">
        <v>42899</v>
      </c>
      <c r="B283" s="2">
        <v>45.029998999999997</v>
      </c>
      <c r="C283">
        <f t="shared" si="44"/>
        <v>0.98956815583575897</v>
      </c>
      <c r="E283">
        <v>0.113181902208692</v>
      </c>
      <c r="S283" s="1">
        <v>-0.30000300000000379</v>
      </c>
      <c r="T283" s="1">
        <f t="shared" si="45"/>
        <v>-0.31000500000000386</v>
      </c>
      <c r="U283" s="1"/>
      <c r="Z283" s="1">
        <v>-0.31000500000000386</v>
      </c>
      <c r="AA283" s="1">
        <f t="shared" si="46"/>
        <v>-0.13000800000000368</v>
      </c>
      <c r="AB283" s="1"/>
      <c r="AG283" s="1">
        <v>-0.31000500000000386</v>
      </c>
      <c r="AH283" s="1">
        <f t="shared" si="47"/>
        <v>-0.30001000000000033</v>
      </c>
      <c r="AI283" s="3" t="str">
        <f t="shared" si="48"/>
        <v>-</v>
      </c>
      <c r="AJ283">
        <f t="shared" si="49"/>
        <v>1</v>
      </c>
      <c r="AM283" s="1">
        <v>-0.31000500000000386</v>
      </c>
      <c r="AN283" s="1">
        <f t="shared" si="50"/>
        <v>-0.13000800000000368</v>
      </c>
      <c r="AO283" s="3" t="str">
        <f t="shared" si="51"/>
        <v>-</v>
      </c>
      <c r="AP283">
        <f t="shared" si="52"/>
        <v>1</v>
      </c>
      <c r="AQ283" t="str">
        <f t="shared" si="53"/>
        <v/>
      </c>
    </row>
    <row r="284" spans="1:43">
      <c r="A284" s="10">
        <v>42900</v>
      </c>
      <c r="B284" s="2">
        <v>45.299999</v>
      </c>
      <c r="C284">
        <f t="shared" si="44"/>
        <v>1.5996441737681641</v>
      </c>
      <c r="E284">
        <v>5.6511590903262E-2</v>
      </c>
      <c r="S284" s="1">
        <v>0.27000000000000313</v>
      </c>
      <c r="T284" s="1">
        <f t="shared" si="45"/>
        <v>0.57000300000000692</v>
      </c>
      <c r="U284" s="1"/>
      <c r="Z284" s="1">
        <v>0.57000300000000692</v>
      </c>
      <c r="AA284" s="1">
        <f t="shared" si="46"/>
        <v>0.88000800000001078</v>
      </c>
      <c r="AB284" s="1"/>
      <c r="AG284" s="1">
        <v>0.57000300000000692</v>
      </c>
      <c r="AH284" s="1">
        <f t="shared" si="47"/>
        <v>0.57999800000001045</v>
      </c>
      <c r="AI284" s="3" t="str">
        <f t="shared" si="48"/>
        <v>+</v>
      </c>
      <c r="AJ284">
        <f t="shared" si="49"/>
        <v>1</v>
      </c>
      <c r="AM284" s="1">
        <v>0.57000300000000692</v>
      </c>
      <c r="AN284" s="1">
        <f t="shared" si="50"/>
        <v>0.88000800000001078</v>
      </c>
      <c r="AO284" s="3" t="str">
        <f t="shared" si="51"/>
        <v>+</v>
      </c>
      <c r="AP284">
        <f t="shared" si="52"/>
        <v>1</v>
      </c>
      <c r="AQ284" t="str">
        <f t="shared" si="53"/>
        <v/>
      </c>
    </row>
    <row r="285" spans="1:43">
      <c r="A285" s="10">
        <v>42901</v>
      </c>
      <c r="B285" s="2">
        <v>45.25</v>
      </c>
      <c r="C285">
        <f t="shared" si="44"/>
        <v>1.4756695629521204</v>
      </c>
      <c r="E285">
        <v>7.3029480639653201E-3</v>
      </c>
      <c r="S285" s="1">
        <v>-4.9998999999999683E-2</v>
      </c>
      <c r="T285" s="1">
        <f t="shared" si="45"/>
        <v>-0.31999900000000281</v>
      </c>
      <c r="U285" s="1"/>
      <c r="Z285" s="1">
        <v>-0.31999900000000281</v>
      </c>
      <c r="AA285" s="1">
        <f t="shared" si="46"/>
        <v>-0.89000200000000973</v>
      </c>
      <c r="AB285" s="1"/>
      <c r="AG285" s="1">
        <v>-0.31999900000000281</v>
      </c>
      <c r="AH285" s="1">
        <f t="shared" si="47"/>
        <v>-0.31000399999999928</v>
      </c>
      <c r="AI285" s="3" t="str">
        <f t="shared" si="48"/>
        <v>-</v>
      </c>
      <c r="AJ285">
        <f t="shared" si="49"/>
        <v>1</v>
      </c>
      <c r="AM285" s="1">
        <v>-0.31999900000000281</v>
      </c>
      <c r="AN285" s="1">
        <f t="shared" si="50"/>
        <v>-0.89000200000000973</v>
      </c>
      <c r="AO285" s="3" t="str">
        <f t="shared" si="51"/>
        <v>-</v>
      </c>
      <c r="AP285">
        <f t="shared" si="52"/>
        <v>1</v>
      </c>
      <c r="AQ285" t="str">
        <f t="shared" si="53"/>
        <v/>
      </c>
    </row>
    <row r="286" spans="1:43">
      <c r="A286" s="10">
        <v>42902</v>
      </c>
      <c r="B286" s="2">
        <v>45.310001</v>
      </c>
      <c r="C286">
        <f t="shared" si="44"/>
        <v>1.6250446809253489</v>
      </c>
      <c r="E286">
        <v>6.4949642047955195E-4</v>
      </c>
      <c r="S286" s="1">
        <v>6.0000999999999749E-2</v>
      </c>
      <c r="T286" s="1">
        <f t="shared" si="45"/>
        <v>0.10999999999999943</v>
      </c>
      <c r="U286" s="1"/>
      <c r="Z286" s="1">
        <v>0.10999999999999943</v>
      </c>
      <c r="AA286" s="1">
        <f t="shared" si="46"/>
        <v>0.42999900000000224</v>
      </c>
      <c r="AB286" s="1"/>
      <c r="AG286" s="1">
        <v>0.10999999999999943</v>
      </c>
      <c r="AH286" s="1">
        <f t="shared" si="47"/>
        <v>0.11999500000000296</v>
      </c>
      <c r="AI286" s="3" t="str">
        <f t="shared" si="48"/>
        <v>+</v>
      </c>
      <c r="AJ286">
        <f t="shared" si="49"/>
        <v>0</v>
      </c>
      <c r="AM286" s="1">
        <v>0.10999999999999943</v>
      </c>
      <c r="AN286" s="1">
        <f t="shared" si="50"/>
        <v>0.42999900000000224</v>
      </c>
      <c r="AO286" s="3" t="str">
        <f t="shared" si="51"/>
        <v>+</v>
      </c>
      <c r="AP286">
        <f t="shared" si="52"/>
        <v>1</v>
      </c>
      <c r="AQ286" t="str">
        <f t="shared" si="53"/>
        <v/>
      </c>
    </row>
    <row r="287" spans="1:43">
      <c r="A287" s="10">
        <v>42905</v>
      </c>
      <c r="B287" s="2">
        <v>45.380001</v>
      </c>
      <c r="C287">
        <f t="shared" si="44"/>
        <v>1.8084128174263421</v>
      </c>
      <c r="E287">
        <v>1.22580845661466E-3</v>
      </c>
      <c r="S287" s="1">
        <v>7.0000000000000284E-2</v>
      </c>
      <c r="T287" s="1">
        <f t="shared" si="45"/>
        <v>9.9990000000005352E-3</v>
      </c>
      <c r="U287" s="1"/>
      <c r="Z287" s="1">
        <v>9.9990000000005352E-3</v>
      </c>
      <c r="AA287" s="1">
        <f t="shared" si="46"/>
        <v>-0.1000009999999989</v>
      </c>
      <c r="AB287" s="1"/>
      <c r="AG287" s="1">
        <v>9.9990000000005352E-3</v>
      </c>
      <c r="AH287" s="1">
        <f t="shared" si="47"/>
        <v>1.9994000000004064E-2</v>
      </c>
      <c r="AI287" s="3" t="str">
        <f t="shared" si="48"/>
        <v>+</v>
      </c>
      <c r="AJ287">
        <f t="shared" si="49"/>
        <v>0</v>
      </c>
      <c r="AM287" s="1">
        <v>9.9990000000005352E-3</v>
      </c>
      <c r="AN287" s="1">
        <f t="shared" si="50"/>
        <v>-0.1000009999999989</v>
      </c>
      <c r="AO287" s="3" t="str">
        <f t="shared" si="51"/>
        <v>-</v>
      </c>
      <c r="AP287">
        <f t="shared" si="52"/>
        <v>1</v>
      </c>
      <c r="AQ287" t="str">
        <f t="shared" si="53"/>
        <v/>
      </c>
    </row>
    <row r="288" spans="1:43">
      <c r="A288" s="10">
        <v>42906</v>
      </c>
      <c r="B288" s="2">
        <v>45.610000999999997</v>
      </c>
      <c r="C288">
        <f t="shared" si="44"/>
        <v>2.47990812307245</v>
      </c>
      <c r="E288">
        <v>3.7798108979168597E-2</v>
      </c>
      <c r="S288" s="1">
        <v>0.22999999999999687</v>
      </c>
      <c r="T288" s="1">
        <f t="shared" si="45"/>
        <v>0.15999999999999659</v>
      </c>
      <c r="U288" s="1"/>
      <c r="Z288" s="1">
        <v>0.15999999999999659</v>
      </c>
      <c r="AA288" s="1">
        <f t="shared" si="46"/>
        <v>0.15000099999999605</v>
      </c>
      <c r="AB288" s="1"/>
      <c r="AG288" s="1">
        <v>0.15999999999999659</v>
      </c>
      <c r="AH288" s="1">
        <f t="shared" si="47"/>
        <v>0.16999500000000012</v>
      </c>
      <c r="AI288" s="3" t="str">
        <f t="shared" si="48"/>
        <v>+</v>
      </c>
      <c r="AJ288">
        <f t="shared" si="49"/>
        <v>1</v>
      </c>
      <c r="AM288" s="1">
        <v>0.15999999999999659</v>
      </c>
      <c r="AN288" s="1">
        <f t="shared" si="50"/>
        <v>0.15000099999999605</v>
      </c>
      <c r="AO288" s="3" t="str">
        <f t="shared" si="51"/>
        <v>+</v>
      </c>
      <c r="AP288">
        <f t="shared" si="52"/>
        <v>1</v>
      </c>
      <c r="AQ288" t="str">
        <f t="shared" si="53"/>
        <v/>
      </c>
    </row>
    <row r="289" spans="1:43">
      <c r="A289" s="10">
        <v>42907</v>
      </c>
      <c r="B289" s="2">
        <v>45.220001000000003</v>
      </c>
      <c r="C289">
        <f t="shared" si="44"/>
        <v>1.4036856482812248</v>
      </c>
      <c r="E289">
        <v>0.18336398263420201</v>
      </c>
      <c r="S289" s="1">
        <v>-0.38999999999999346</v>
      </c>
      <c r="T289" s="1">
        <f t="shared" si="45"/>
        <v>-0.61999999999999034</v>
      </c>
      <c r="U289" s="1"/>
      <c r="Z289" s="1">
        <v>-0.61999999999999034</v>
      </c>
      <c r="AA289" s="1">
        <f t="shared" si="46"/>
        <v>-0.77999999999998693</v>
      </c>
      <c r="AB289" s="1"/>
      <c r="AG289" s="1">
        <v>-0.61999999999999034</v>
      </c>
      <c r="AH289" s="1">
        <f t="shared" si="47"/>
        <v>-0.61000499999998681</v>
      </c>
      <c r="AI289" s="3" t="str">
        <f t="shared" si="48"/>
        <v>-</v>
      </c>
      <c r="AJ289">
        <f t="shared" si="49"/>
        <v>1</v>
      </c>
      <c r="AM289" s="1">
        <v>-0.61999999999999034</v>
      </c>
      <c r="AN289" s="1">
        <f t="shared" si="50"/>
        <v>-0.77999999999998693</v>
      </c>
      <c r="AO289" s="3" t="str">
        <f t="shared" si="51"/>
        <v>-</v>
      </c>
      <c r="AP289">
        <f t="shared" si="52"/>
        <v>1</v>
      </c>
      <c r="AQ289" t="str">
        <f t="shared" si="53"/>
        <v/>
      </c>
    </row>
    <row r="290" spans="1:43">
      <c r="A290" s="10">
        <v>42908</v>
      </c>
      <c r="B290" s="2">
        <v>45.07</v>
      </c>
      <c r="C290">
        <f t="shared" si="44"/>
        <v>1.0707518576638548</v>
      </c>
      <c r="E290">
        <v>3.3451149259103502E-2</v>
      </c>
      <c r="S290" s="1">
        <v>-0.15000100000000316</v>
      </c>
      <c r="T290" s="1">
        <f t="shared" si="45"/>
        <v>0.2399989999999903</v>
      </c>
      <c r="U290" s="1"/>
      <c r="Z290" s="1">
        <v>0.2399989999999903</v>
      </c>
      <c r="AA290" s="1">
        <f t="shared" si="46"/>
        <v>0.85999899999998064</v>
      </c>
      <c r="AB290" s="1"/>
      <c r="AG290" s="1">
        <v>0.2399989999999903</v>
      </c>
      <c r="AH290" s="1">
        <f t="shared" si="47"/>
        <v>0.24999399999999383</v>
      </c>
      <c r="AI290" s="3" t="str">
        <f t="shared" si="48"/>
        <v>+</v>
      </c>
      <c r="AJ290">
        <f t="shared" si="49"/>
        <v>0</v>
      </c>
      <c r="AM290" s="1">
        <v>0.2399989999999903</v>
      </c>
      <c r="AN290" s="1">
        <f t="shared" si="50"/>
        <v>0.85999899999998064</v>
      </c>
      <c r="AO290" s="3" t="str">
        <f t="shared" si="51"/>
        <v>+</v>
      </c>
      <c r="AP290">
        <f t="shared" si="52"/>
        <v>0</v>
      </c>
      <c r="AQ290" t="str">
        <f t="shared" si="53"/>
        <v/>
      </c>
    </row>
    <row r="291" spans="1:43">
      <c r="A291" s="10">
        <v>42909</v>
      </c>
      <c r="B291" s="2">
        <v>45.25</v>
      </c>
      <c r="C291">
        <f t="shared" si="44"/>
        <v>1.4756695629521204</v>
      </c>
      <c r="E291">
        <v>2.2287470337698598E-2</v>
      </c>
      <c r="S291" s="1">
        <v>0.17999999999999972</v>
      </c>
      <c r="T291" s="1">
        <f t="shared" si="45"/>
        <v>0.33000100000000288</v>
      </c>
      <c r="U291" s="1"/>
      <c r="Z291" s="1">
        <v>0.33000100000000288</v>
      </c>
      <c r="AA291" s="1">
        <f t="shared" si="46"/>
        <v>9.0002000000012572E-2</v>
      </c>
      <c r="AB291" s="1"/>
      <c r="AG291" s="1">
        <v>0.33000100000000288</v>
      </c>
      <c r="AH291" s="1">
        <f t="shared" si="47"/>
        <v>0.3399960000000064</v>
      </c>
      <c r="AI291" s="3" t="str">
        <f t="shared" si="48"/>
        <v>+</v>
      </c>
      <c r="AJ291">
        <f t="shared" si="49"/>
        <v>0</v>
      </c>
      <c r="AM291" s="1">
        <v>0.33000100000000288</v>
      </c>
      <c r="AN291" s="1">
        <f t="shared" si="50"/>
        <v>9.0002000000012572E-2</v>
      </c>
      <c r="AO291" s="3" t="str">
        <f t="shared" si="51"/>
        <v>+</v>
      </c>
      <c r="AP291">
        <f t="shared" si="52"/>
        <v>1</v>
      </c>
      <c r="AQ291" t="str">
        <f t="shared" si="53"/>
        <v/>
      </c>
    </row>
    <row r="292" spans="1:43">
      <c r="A292" s="10">
        <v>42912</v>
      </c>
      <c r="B292" s="2">
        <v>45.43</v>
      </c>
      <c r="C292">
        <f t="shared" si="44"/>
        <v>1.9453872682403859</v>
      </c>
      <c r="E292">
        <v>2.16790185149234E-2</v>
      </c>
      <c r="S292" s="1">
        <v>0.17999999999999972</v>
      </c>
      <c r="T292" s="1">
        <f t="shared" si="45"/>
        <v>0</v>
      </c>
      <c r="U292" s="1"/>
      <c r="Z292" s="1">
        <v>0</v>
      </c>
      <c r="AA292" s="1">
        <f t="shared" si="46"/>
        <v>-0.33000100000000288</v>
      </c>
      <c r="AB292" s="1"/>
      <c r="AG292" s="1">
        <v>0</v>
      </c>
      <c r="AH292" s="1">
        <f t="shared" si="47"/>
        <v>9.9950000000035288E-3</v>
      </c>
      <c r="AI292" s="3" t="str">
        <f t="shared" si="48"/>
        <v>+</v>
      </c>
      <c r="AJ292">
        <f t="shared" si="49"/>
        <v>1</v>
      </c>
      <c r="AM292" s="1">
        <v>0</v>
      </c>
      <c r="AN292" s="1">
        <f t="shared" si="50"/>
        <v>-0.33000100000000288</v>
      </c>
      <c r="AO292" s="3" t="str">
        <f t="shared" si="51"/>
        <v>-</v>
      </c>
      <c r="AP292">
        <f t="shared" si="52"/>
        <v>0</v>
      </c>
      <c r="AQ292" t="str">
        <f t="shared" si="53"/>
        <v/>
      </c>
    </row>
    <row r="293" spans="1:43">
      <c r="A293" s="10">
        <v>42913</v>
      </c>
      <c r="B293" s="2">
        <v>45.049999</v>
      </c>
      <c r="C293">
        <f t="shared" si="44"/>
        <v>1.0297589719789058</v>
      </c>
      <c r="E293">
        <v>0.172049733226809</v>
      </c>
      <c r="S293" s="1">
        <v>-0.38000100000000003</v>
      </c>
      <c r="T293" s="1">
        <f t="shared" si="45"/>
        <v>-0.56000099999999975</v>
      </c>
      <c r="U293" s="1"/>
      <c r="Z293" s="1">
        <v>-0.56000099999999975</v>
      </c>
      <c r="AA293" s="1">
        <f t="shared" si="46"/>
        <v>-0.56000099999999975</v>
      </c>
      <c r="AB293" s="1"/>
      <c r="AG293" s="1">
        <v>-0.56000099999999975</v>
      </c>
      <c r="AH293" s="1">
        <f t="shared" si="47"/>
        <v>-0.55000599999999622</v>
      </c>
      <c r="AI293" s="3" t="str">
        <f t="shared" si="48"/>
        <v>-</v>
      </c>
      <c r="AJ293">
        <f t="shared" si="49"/>
        <v>1</v>
      </c>
      <c r="AM293" s="1">
        <v>-0.56000099999999975</v>
      </c>
      <c r="AN293" s="1">
        <f t="shared" si="50"/>
        <v>-0.56000099999999975</v>
      </c>
      <c r="AO293" s="3" t="str">
        <f t="shared" si="51"/>
        <v>-</v>
      </c>
      <c r="AP293">
        <f t="shared" si="52"/>
        <v>1</v>
      </c>
      <c r="AQ293" t="str">
        <f t="shared" si="53"/>
        <v/>
      </c>
    </row>
    <row r="294" spans="1:43">
      <c r="A294" s="10">
        <v>42914</v>
      </c>
      <c r="B294" s="2">
        <v>45.32</v>
      </c>
      <c r="C294">
        <f t="shared" si="44"/>
        <v>1.6506375594531135</v>
      </c>
      <c r="E294">
        <v>5.7771328904499798E-2</v>
      </c>
      <c r="S294" s="1">
        <v>0.2700010000000006</v>
      </c>
      <c r="T294" s="1">
        <f t="shared" si="45"/>
        <v>0.65000200000000063</v>
      </c>
      <c r="U294" s="1"/>
      <c r="Z294" s="1">
        <v>0.65000200000000063</v>
      </c>
      <c r="AA294" s="1">
        <f t="shared" si="46"/>
        <v>1.2100030000000004</v>
      </c>
      <c r="AB294" s="1"/>
      <c r="AG294" s="1">
        <v>0.65000200000000063</v>
      </c>
      <c r="AH294" s="1">
        <f t="shared" si="47"/>
        <v>0.65999700000000416</v>
      </c>
      <c r="AI294" s="3" t="str">
        <f t="shared" si="48"/>
        <v>+</v>
      </c>
      <c r="AJ294">
        <f t="shared" si="49"/>
        <v>1</v>
      </c>
      <c r="AM294" s="1">
        <v>0.65000200000000063</v>
      </c>
      <c r="AN294" s="1">
        <f t="shared" si="50"/>
        <v>1.2100030000000004</v>
      </c>
      <c r="AO294" s="3" t="str">
        <f t="shared" si="51"/>
        <v>+</v>
      </c>
      <c r="AP294">
        <f t="shared" si="52"/>
        <v>1</v>
      </c>
      <c r="AQ294" t="str">
        <f t="shared" si="53"/>
        <v/>
      </c>
    </row>
    <row r="295" spans="1:43">
      <c r="A295" s="10">
        <v>42915</v>
      </c>
      <c r="B295" s="2">
        <v>44.830002</v>
      </c>
      <c r="C295">
        <f t="shared" si="44"/>
        <v>0.63166476303578101</v>
      </c>
      <c r="E295">
        <v>0.27337828868702202</v>
      </c>
      <c r="S295" s="1">
        <v>-0.48999799999999993</v>
      </c>
      <c r="T295" s="1">
        <f t="shared" si="45"/>
        <v>-0.75999900000000054</v>
      </c>
      <c r="U295" s="1"/>
      <c r="Z295" s="1">
        <v>-0.75999900000000054</v>
      </c>
      <c r="AA295" s="1">
        <f t="shared" si="46"/>
        <v>-1.4100010000000012</v>
      </c>
      <c r="AB295" s="1"/>
      <c r="AG295" s="1">
        <v>-0.75999900000000054</v>
      </c>
      <c r="AH295" s="1">
        <f t="shared" si="47"/>
        <v>-0.75000399999999701</v>
      </c>
      <c r="AI295" s="3" t="str">
        <f t="shared" si="48"/>
        <v>-</v>
      </c>
      <c r="AJ295">
        <f t="shared" si="49"/>
        <v>1</v>
      </c>
      <c r="AM295" s="1">
        <v>-0.75999900000000054</v>
      </c>
      <c r="AN295" s="1">
        <f t="shared" si="50"/>
        <v>-1.4100010000000012</v>
      </c>
      <c r="AO295" s="3" t="str">
        <f t="shared" si="51"/>
        <v>-</v>
      </c>
      <c r="AP295">
        <f t="shared" si="52"/>
        <v>1</v>
      </c>
      <c r="AQ295" t="str">
        <f t="shared" si="53"/>
        <v/>
      </c>
    </row>
    <row r="296" spans="1:43">
      <c r="A296" s="10">
        <v>42916</v>
      </c>
      <c r="B296" s="2">
        <v>44.849997999999999</v>
      </c>
      <c r="C296">
        <f t="shared" si="44"/>
        <v>0.66384918100769141</v>
      </c>
      <c r="E296" s="11">
        <v>4.0194885907306303E-5</v>
      </c>
      <c r="S296" s="1">
        <v>1.9995999999999015E-2</v>
      </c>
      <c r="T296" s="1">
        <f t="shared" si="45"/>
        <v>0.50999399999999895</v>
      </c>
      <c r="U296" s="1"/>
      <c r="Z296" s="1">
        <v>0.50999399999999895</v>
      </c>
      <c r="AA296" s="1">
        <f t="shared" si="46"/>
        <v>1.2699929999999995</v>
      </c>
      <c r="AB296" s="1"/>
      <c r="AG296" s="1">
        <v>0.50999399999999895</v>
      </c>
      <c r="AH296" s="1">
        <f t="shared" si="47"/>
        <v>0.51998900000000248</v>
      </c>
      <c r="AI296" s="3" t="str">
        <f t="shared" si="48"/>
        <v>+</v>
      </c>
      <c r="AJ296">
        <f t="shared" si="49"/>
        <v>1</v>
      </c>
      <c r="AM296" s="1">
        <v>0.50999399999999895</v>
      </c>
      <c r="AN296" s="1">
        <f t="shared" si="50"/>
        <v>1.2699929999999995</v>
      </c>
      <c r="AO296" s="3" t="str">
        <f t="shared" si="51"/>
        <v>+</v>
      </c>
      <c r="AP296">
        <f t="shared" si="52"/>
        <v>1</v>
      </c>
      <c r="AQ296" t="str">
        <f t="shared" si="53"/>
        <v/>
      </c>
    </row>
    <row r="297" spans="1:43">
      <c r="A297" s="10">
        <v>42919</v>
      </c>
      <c r="B297" s="2">
        <v>44.759998000000003</v>
      </c>
      <c r="C297">
        <f t="shared" si="44"/>
        <v>0.52529068836356385</v>
      </c>
      <c r="E297">
        <v>1.35495780657502E-2</v>
      </c>
      <c r="S297" s="1">
        <v>-8.9999999999996305E-2</v>
      </c>
      <c r="T297" s="1">
        <f t="shared" si="45"/>
        <v>-0.10999599999999532</v>
      </c>
      <c r="U297" s="1"/>
      <c r="Z297" s="1">
        <v>-0.10999599999999532</v>
      </c>
      <c r="AA297" s="1">
        <f t="shared" si="46"/>
        <v>-0.61998999999999427</v>
      </c>
      <c r="AB297" s="1"/>
      <c r="AG297" s="1">
        <v>-0.10999599999999532</v>
      </c>
      <c r="AH297" s="1">
        <f t="shared" si="47"/>
        <v>-0.10000099999999179</v>
      </c>
      <c r="AI297" s="3" t="str">
        <f t="shared" si="48"/>
        <v>-</v>
      </c>
      <c r="AJ297">
        <f t="shared" si="49"/>
        <v>1</v>
      </c>
      <c r="AM297" s="1">
        <v>-0.10999599999999532</v>
      </c>
      <c r="AN297" s="1">
        <f t="shared" si="50"/>
        <v>-0.61998999999999427</v>
      </c>
      <c r="AO297" s="3" t="str">
        <f t="shared" si="51"/>
        <v>-</v>
      </c>
      <c r="AP297">
        <f t="shared" si="52"/>
        <v>1</v>
      </c>
      <c r="AQ297" t="str">
        <f t="shared" si="53"/>
        <v/>
      </c>
    </row>
    <row r="298" spans="1:43">
      <c r="A298" s="10">
        <v>42921</v>
      </c>
      <c r="B298" s="2">
        <v>44.82</v>
      </c>
      <c r="C298">
        <f t="shared" si="44"/>
        <v>0.61586615587459625</v>
      </c>
      <c r="E298">
        <v>1.2205653914906501E-3</v>
      </c>
      <c r="S298" s="1">
        <v>6.0001999999997224E-2</v>
      </c>
      <c r="T298" s="1">
        <f t="shared" si="45"/>
        <v>0.15000199999999353</v>
      </c>
      <c r="U298" s="1"/>
      <c r="Z298" s="1">
        <v>0.15000199999999353</v>
      </c>
      <c r="AA298" s="1">
        <f t="shared" si="46"/>
        <v>0.25999799999998885</v>
      </c>
      <c r="AB298" s="1"/>
      <c r="AG298" s="1">
        <v>0.15000199999999353</v>
      </c>
      <c r="AH298" s="1">
        <f t="shared" si="47"/>
        <v>0.15999699999999706</v>
      </c>
      <c r="AI298" s="3" t="str">
        <f t="shared" si="48"/>
        <v>+</v>
      </c>
      <c r="AJ298">
        <f t="shared" si="49"/>
        <v>1</v>
      </c>
      <c r="AM298" s="1">
        <v>0.15000199999999353</v>
      </c>
      <c r="AN298" s="1">
        <f t="shared" si="50"/>
        <v>0.25999799999998885</v>
      </c>
      <c r="AO298" s="3" t="str">
        <f t="shared" si="51"/>
        <v>+</v>
      </c>
      <c r="AP298">
        <f t="shared" si="52"/>
        <v>1</v>
      </c>
      <c r="AQ298" t="str">
        <f t="shared" si="53"/>
        <v/>
      </c>
    </row>
    <row r="299" spans="1:43">
      <c r="A299" s="10">
        <v>42922</v>
      </c>
      <c r="B299" s="2">
        <v>44.400002000000001</v>
      </c>
      <c r="C299">
        <f t="shared" si="44"/>
        <v>0.13305963595825618</v>
      </c>
      <c r="E299">
        <v>0.19860984310301499</v>
      </c>
      <c r="S299" s="1">
        <v>-0.41999799999999965</v>
      </c>
      <c r="T299" s="1">
        <f t="shared" si="45"/>
        <v>-0.47999999999999687</v>
      </c>
      <c r="U299" s="1"/>
      <c r="Z299" s="1">
        <v>-0.47999999999999687</v>
      </c>
      <c r="AA299" s="1">
        <f t="shared" si="46"/>
        <v>-0.6300019999999904</v>
      </c>
      <c r="AB299" s="1"/>
      <c r="AG299" s="1">
        <v>-0.47999999999999687</v>
      </c>
      <c r="AH299" s="1">
        <f t="shared" si="47"/>
        <v>-0.47000499999999334</v>
      </c>
      <c r="AI299" s="3" t="str">
        <f t="shared" si="48"/>
        <v>-</v>
      </c>
      <c r="AJ299">
        <f t="shared" si="49"/>
        <v>1</v>
      </c>
      <c r="AM299" s="1">
        <v>-0.47999999999999687</v>
      </c>
      <c r="AN299" s="1">
        <f t="shared" si="50"/>
        <v>-0.6300019999999904</v>
      </c>
      <c r="AO299" s="3" t="str">
        <f t="shared" si="51"/>
        <v>-</v>
      </c>
      <c r="AP299">
        <f t="shared" si="52"/>
        <v>1</v>
      </c>
      <c r="AQ299" t="str">
        <f t="shared" si="53"/>
        <v/>
      </c>
    </row>
    <row r="300" spans="1:43">
      <c r="A300" s="10">
        <v>42923</v>
      </c>
      <c r="B300" s="2">
        <v>44.389999000000003</v>
      </c>
      <c r="C300">
        <f t="shared" si="44"/>
        <v>0.12586203925526609</v>
      </c>
      <c r="E300">
        <v>9.0748196466813196E-4</v>
      </c>
      <c r="S300" s="1">
        <v>-1.0002999999997542E-2</v>
      </c>
      <c r="T300" s="1">
        <f t="shared" si="45"/>
        <v>0.40999500000000211</v>
      </c>
      <c r="U300" s="1"/>
      <c r="Z300" s="1">
        <v>0.40999500000000211</v>
      </c>
      <c r="AA300" s="1">
        <f t="shared" si="46"/>
        <v>0.88999499999999898</v>
      </c>
      <c r="AB300" s="1"/>
      <c r="AG300" s="1">
        <v>0.40999500000000211</v>
      </c>
      <c r="AH300" s="1">
        <f t="shared" si="47"/>
        <v>0.41999000000000564</v>
      </c>
      <c r="AI300" s="3" t="str">
        <f t="shared" si="48"/>
        <v>+</v>
      </c>
      <c r="AJ300">
        <f t="shared" si="49"/>
        <v>0</v>
      </c>
      <c r="AM300" s="1">
        <v>0.40999500000000211</v>
      </c>
      <c r="AN300" s="1">
        <f t="shared" si="50"/>
        <v>0.88999499999999898</v>
      </c>
      <c r="AO300" s="3" t="str">
        <f t="shared" si="51"/>
        <v>+</v>
      </c>
      <c r="AP300">
        <f t="shared" si="52"/>
        <v>1</v>
      </c>
      <c r="AQ300" t="str">
        <f t="shared" si="53"/>
        <v/>
      </c>
    </row>
    <row r="301" spans="1:43">
      <c r="A301" s="10">
        <v>42926</v>
      </c>
      <c r="B301" s="2">
        <v>44.380001</v>
      </c>
      <c r="C301">
        <f t="shared" si="44"/>
        <v>0.11886801026930789</v>
      </c>
      <c r="E301">
        <v>8.9297923080612E-4</v>
      </c>
      <c r="S301" s="1">
        <v>-9.99800000000306E-3</v>
      </c>
      <c r="T301" s="1">
        <f t="shared" si="45"/>
        <v>4.9999999944816409E-6</v>
      </c>
      <c r="U301" s="1"/>
      <c r="Z301" s="1">
        <v>4.9999999944816409E-6</v>
      </c>
      <c r="AA301" s="1">
        <f t="shared" si="46"/>
        <v>-0.40999000000000763</v>
      </c>
      <c r="AB301" s="1"/>
      <c r="AG301" s="1">
        <v>4.9999999944816409E-6</v>
      </c>
      <c r="AH301" s="1">
        <f t="shared" si="47"/>
        <v>9.9999999999980105E-3</v>
      </c>
      <c r="AI301" s="3" t="str">
        <f t="shared" si="48"/>
        <v>+</v>
      </c>
      <c r="AJ301">
        <f t="shared" si="49"/>
        <v>1</v>
      </c>
      <c r="AM301" s="1">
        <v>4.9999999944816409E-6</v>
      </c>
      <c r="AN301" s="1">
        <f t="shared" si="50"/>
        <v>-0.40999000000000763</v>
      </c>
      <c r="AO301" s="3" t="str">
        <f t="shared" si="51"/>
        <v>-</v>
      </c>
      <c r="AP301">
        <f t="shared" si="52"/>
        <v>0</v>
      </c>
      <c r="AQ301" t="str">
        <f t="shared" si="53"/>
        <v/>
      </c>
    </row>
    <row r="302" spans="1:43">
      <c r="A302" s="10">
        <v>42927</v>
      </c>
      <c r="B302" s="2">
        <v>44.330002</v>
      </c>
      <c r="C302">
        <f t="shared" si="44"/>
        <v>8.689135945726352E-2</v>
      </c>
      <c r="E302">
        <v>4.8511444758924296E-3</v>
      </c>
      <c r="S302" s="1">
        <v>-4.9998999999999683E-2</v>
      </c>
      <c r="T302" s="1">
        <f t="shared" si="45"/>
        <v>-4.0000999999996623E-2</v>
      </c>
      <c r="U302" s="1"/>
      <c r="Z302" s="1">
        <v>-4.0000999999996623E-2</v>
      </c>
      <c r="AA302" s="1">
        <f t="shared" si="46"/>
        <v>-4.0005999999991104E-2</v>
      </c>
      <c r="AB302" s="1"/>
      <c r="AG302" s="1">
        <v>-4.0000999999996623E-2</v>
      </c>
      <c r="AH302" s="1">
        <f t="shared" si="47"/>
        <v>-3.0005999999993094E-2</v>
      </c>
      <c r="AI302" s="3" t="str">
        <f t="shared" si="48"/>
        <v>-</v>
      </c>
      <c r="AJ302">
        <f t="shared" si="49"/>
        <v>1</v>
      </c>
      <c r="AM302" s="1">
        <v>-4.0000999999996623E-2</v>
      </c>
      <c r="AN302" s="1">
        <f t="shared" si="50"/>
        <v>-4.0005999999991104E-2</v>
      </c>
      <c r="AO302" s="3" t="str">
        <f t="shared" si="51"/>
        <v>-</v>
      </c>
      <c r="AP302">
        <f t="shared" si="52"/>
        <v>1</v>
      </c>
      <c r="AQ302" t="str">
        <f t="shared" si="53"/>
        <v/>
      </c>
    </row>
    <row r="303" spans="1:43">
      <c r="A303" s="10">
        <v>42928</v>
      </c>
      <c r="B303" s="2">
        <v>44.509998000000003</v>
      </c>
      <c r="C303">
        <f t="shared" si="44"/>
        <v>0.22540598657430375</v>
      </c>
      <c r="E303">
        <v>2.5948607413898601E-2</v>
      </c>
      <c r="S303" s="1">
        <v>0.17999600000000271</v>
      </c>
      <c r="T303" s="1">
        <f t="shared" si="45"/>
        <v>0.22999500000000239</v>
      </c>
      <c r="U303" s="1"/>
      <c r="Z303" s="1">
        <v>0.22999500000000239</v>
      </c>
      <c r="AA303" s="1">
        <f t="shared" si="46"/>
        <v>0.26999599999999901</v>
      </c>
      <c r="AB303" s="1"/>
      <c r="AG303" s="1">
        <v>0.22999500000000239</v>
      </c>
      <c r="AH303" s="1">
        <f t="shared" si="47"/>
        <v>0.23999000000000592</v>
      </c>
      <c r="AI303" s="3" t="str">
        <f t="shared" si="48"/>
        <v>+</v>
      </c>
      <c r="AJ303">
        <f t="shared" si="49"/>
        <v>1</v>
      </c>
      <c r="AM303" s="1">
        <v>0.22999500000000239</v>
      </c>
      <c r="AN303" s="1">
        <f t="shared" si="50"/>
        <v>0.26999599999999901</v>
      </c>
      <c r="AO303" s="3" t="str">
        <f t="shared" si="51"/>
        <v>+</v>
      </c>
      <c r="AP303">
        <f t="shared" si="52"/>
        <v>1</v>
      </c>
      <c r="AQ303" t="str">
        <f t="shared" si="53"/>
        <v/>
      </c>
    </row>
    <row r="304" spans="1:43">
      <c r="A304" s="10">
        <v>42929</v>
      </c>
      <c r="B304" s="2">
        <v>44.43</v>
      </c>
      <c r="C304">
        <f t="shared" si="44"/>
        <v>0.1558444610833522</v>
      </c>
      <c r="E304">
        <v>1.0223368416943801E-2</v>
      </c>
      <c r="S304" s="1">
        <v>-7.9998000000003344E-2</v>
      </c>
      <c r="T304" s="1">
        <f t="shared" si="45"/>
        <v>-0.25999400000000605</v>
      </c>
      <c r="U304" s="1"/>
      <c r="Z304" s="1">
        <v>-0.25999400000000605</v>
      </c>
      <c r="AA304" s="1">
        <f t="shared" si="46"/>
        <v>-0.48998900000000845</v>
      </c>
      <c r="AB304" s="1"/>
      <c r="AG304" s="1">
        <v>-0.25999400000000605</v>
      </c>
      <c r="AH304" s="1">
        <f t="shared" si="47"/>
        <v>-0.24999900000000252</v>
      </c>
      <c r="AI304" s="3" t="str">
        <f t="shared" si="48"/>
        <v>-</v>
      </c>
      <c r="AJ304">
        <f t="shared" si="49"/>
        <v>1</v>
      </c>
      <c r="AM304" s="1">
        <v>-0.25999400000000605</v>
      </c>
      <c r="AN304" s="1">
        <f t="shared" si="50"/>
        <v>-0.48998900000000845</v>
      </c>
      <c r="AO304" s="3" t="str">
        <f t="shared" si="51"/>
        <v>-</v>
      </c>
      <c r="AP304">
        <f t="shared" si="52"/>
        <v>1</v>
      </c>
      <c r="AQ304" t="str">
        <f t="shared" si="53"/>
        <v/>
      </c>
    </row>
    <row r="305" spans="1:43">
      <c r="A305" s="10">
        <v>42930</v>
      </c>
      <c r="B305" s="2">
        <v>44.68</v>
      </c>
      <c r="C305">
        <f t="shared" si="44"/>
        <v>0.41573016287261061</v>
      </c>
      <c r="E305">
        <v>5.2913574407830802E-2</v>
      </c>
      <c r="S305" s="1">
        <v>0.25</v>
      </c>
      <c r="T305" s="1">
        <f t="shared" si="45"/>
        <v>0.32999800000000334</v>
      </c>
      <c r="U305" s="1"/>
      <c r="Z305" s="1">
        <v>0.32999800000000334</v>
      </c>
      <c r="AA305" s="1">
        <f t="shared" si="46"/>
        <v>0.5899920000000094</v>
      </c>
      <c r="AB305" s="1"/>
      <c r="AG305" s="1">
        <v>0.32999800000000334</v>
      </c>
      <c r="AH305" s="1">
        <f t="shared" si="47"/>
        <v>0.33999300000000687</v>
      </c>
      <c r="AI305" s="3" t="str">
        <f t="shared" si="48"/>
        <v>+</v>
      </c>
      <c r="AJ305">
        <f t="shared" si="49"/>
        <v>1</v>
      </c>
      <c r="AM305" s="1">
        <v>0.32999800000000334</v>
      </c>
      <c r="AN305" s="1">
        <f t="shared" si="50"/>
        <v>0.5899920000000094</v>
      </c>
      <c r="AO305" s="3" t="str">
        <f t="shared" si="51"/>
        <v>+</v>
      </c>
      <c r="AP305">
        <f t="shared" si="52"/>
        <v>1</v>
      </c>
      <c r="AQ305" t="str">
        <f t="shared" si="53"/>
        <v/>
      </c>
    </row>
    <row r="306" spans="1:43">
      <c r="A306" s="10">
        <v>42933</v>
      </c>
      <c r="B306" s="2">
        <v>44.73</v>
      </c>
      <c r="C306">
        <f t="shared" si="44"/>
        <v>0.48270730323045835</v>
      </c>
      <c r="E306">
        <v>7.2617712564704002E-4</v>
      </c>
      <c r="S306" s="1">
        <v>4.9999999999997158E-2</v>
      </c>
      <c r="T306" s="1">
        <f t="shared" si="45"/>
        <v>-0.20000000000000284</v>
      </c>
      <c r="U306" s="1"/>
      <c r="Z306" s="1">
        <v>-0.20000000000000284</v>
      </c>
      <c r="AA306" s="1">
        <f t="shared" si="46"/>
        <v>-0.52999800000000619</v>
      </c>
      <c r="AB306" s="1"/>
      <c r="AG306" s="1">
        <v>-0.20000000000000284</v>
      </c>
      <c r="AH306" s="1">
        <f t="shared" si="47"/>
        <v>-0.19000499999999931</v>
      </c>
      <c r="AI306" s="3" t="str">
        <f t="shared" si="48"/>
        <v>-</v>
      </c>
      <c r="AJ306">
        <f t="shared" si="49"/>
        <v>0</v>
      </c>
      <c r="AM306" s="1">
        <v>-0.20000000000000284</v>
      </c>
      <c r="AN306" s="1">
        <f t="shared" si="50"/>
        <v>-0.52999800000000619</v>
      </c>
      <c r="AO306" s="3" t="str">
        <f t="shared" si="51"/>
        <v>-</v>
      </c>
      <c r="AP306">
        <f t="shared" si="52"/>
        <v>1</v>
      </c>
      <c r="AQ306" t="str">
        <f t="shared" si="53"/>
        <v/>
      </c>
    </row>
    <row r="307" spans="1:43">
      <c r="A307" s="10">
        <v>42934</v>
      </c>
      <c r="B307" s="2">
        <v>44.669998</v>
      </c>
      <c r="C307">
        <f t="shared" si="44"/>
        <v>0.40293219571942585</v>
      </c>
      <c r="E307">
        <v>6.9798761945864801E-3</v>
      </c>
      <c r="S307" s="1">
        <v>-6.0001999999997224E-2</v>
      </c>
      <c r="T307" s="1">
        <f t="shared" si="45"/>
        <v>-0.11000199999999438</v>
      </c>
      <c r="U307" s="1"/>
      <c r="Z307" s="1">
        <v>-0.11000199999999438</v>
      </c>
      <c r="AA307" s="1">
        <f t="shared" si="46"/>
        <v>8.999800000000846E-2</v>
      </c>
      <c r="AB307" s="1"/>
      <c r="AG307" s="1">
        <v>-0.11000199999999438</v>
      </c>
      <c r="AH307" s="1">
        <f t="shared" si="47"/>
        <v>-0.10000699999999085</v>
      </c>
      <c r="AI307" s="3" t="str">
        <f t="shared" si="48"/>
        <v>-</v>
      </c>
      <c r="AJ307">
        <f t="shared" si="49"/>
        <v>1</v>
      </c>
      <c r="AM307" s="1">
        <v>-0.11000199999999438</v>
      </c>
      <c r="AN307" s="1">
        <f t="shared" si="50"/>
        <v>8.999800000000846E-2</v>
      </c>
      <c r="AO307" s="3" t="str">
        <f t="shared" si="51"/>
        <v>+</v>
      </c>
      <c r="AP307">
        <f t="shared" si="52"/>
        <v>0</v>
      </c>
      <c r="AQ307" t="str">
        <f t="shared" si="53"/>
        <v/>
      </c>
    </row>
    <row r="308" spans="1:43">
      <c r="A308" s="10">
        <v>42935</v>
      </c>
      <c r="B308" s="2">
        <v>44.830002</v>
      </c>
      <c r="C308">
        <f t="shared" si="44"/>
        <v>0.63166476303578101</v>
      </c>
      <c r="E308">
        <v>1.8872843877075898E-2</v>
      </c>
      <c r="S308" s="1">
        <v>0.1600040000000007</v>
      </c>
      <c r="T308" s="1">
        <f t="shared" si="45"/>
        <v>0.22000599999999793</v>
      </c>
      <c r="U308" s="1"/>
      <c r="Z308" s="1">
        <v>0.22000599999999793</v>
      </c>
      <c r="AA308" s="1">
        <f t="shared" si="46"/>
        <v>0.33000799999999231</v>
      </c>
      <c r="AB308" s="1"/>
      <c r="AG308" s="1">
        <v>0.22000599999999793</v>
      </c>
      <c r="AH308" s="1">
        <f t="shared" si="47"/>
        <v>0.23000100000000145</v>
      </c>
      <c r="AI308" s="3" t="str">
        <f t="shared" si="48"/>
        <v>+</v>
      </c>
      <c r="AJ308">
        <f t="shared" si="49"/>
        <v>1</v>
      </c>
      <c r="AM308" s="1">
        <v>0.22000599999999793</v>
      </c>
      <c r="AN308" s="1">
        <f t="shared" si="50"/>
        <v>0.33000799999999231</v>
      </c>
      <c r="AO308" s="3" t="str">
        <f t="shared" si="51"/>
        <v>+</v>
      </c>
      <c r="AP308">
        <f t="shared" si="52"/>
        <v>1</v>
      </c>
      <c r="AQ308" t="str">
        <f t="shared" si="53"/>
        <v/>
      </c>
    </row>
    <row r="309" spans="1:43">
      <c r="A309" s="10">
        <v>42936</v>
      </c>
      <c r="B309" s="2">
        <v>44.82</v>
      </c>
      <c r="C309">
        <f t="shared" si="44"/>
        <v>0.61586615587459625</v>
      </c>
      <c r="E309">
        <v>1.19214895404757E-3</v>
      </c>
      <c r="S309" s="1">
        <v>-1.0002000000000066E-2</v>
      </c>
      <c r="T309" s="1">
        <f t="shared" si="45"/>
        <v>-0.17000600000000077</v>
      </c>
      <c r="U309" s="1"/>
      <c r="Z309" s="1">
        <v>-0.17000600000000077</v>
      </c>
      <c r="AA309" s="1">
        <f t="shared" si="46"/>
        <v>-0.39001199999999869</v>
      </c>
      <c r="AB309" s="1"/>
      <c r="AG309" s="1">
        <v>-0.17000600000000077</v>
      </c>
      <c r="AH309" s="1">
        <f t="shared" si="47"/>
        <v>-0.16001099999999724</v>
      </c>
      <c r="AI309" s="3" t="str">
        <f t="shared" si="48"/>
        <v>-</v>
      </c>
      <c r="AJ309">
        <f t="shared" si="49"/>
        <v>1</v>
      </c>
      <c r="AM309" s="1">
        <v>-0.17000600000000077</v>
      </c>
      <c r="AN309" s="1">
        <f t="shared" si="50"/>
        <v>-0.39001199999999869</v>
      </c>
      <c r="AO309" s="3" t="str">
        <f t="shared" si="51"/>
        <v>-</v>
      </c>
      <c r="AP309">
        <f t="shared" si="52"/>
        <v>1</v>
      </c>
      <c r="AQ309" t="str">
        <f t="shared" si="53"/>
        <v/>
      </c>
    </row>
    <row r="310" spans="1:43">
      <c r="A310" s="10">
        <v>42937</v>
      </c>
      <c r="B310" s="2">
        <v>45.029998999999997</v>
      </c>
      <c r="C310">
        <f t="shared" si="44"/>
        <v>0.98956815583575897</v>
      </c>
      <c r="E310">
        <v>3.4509132541470103E-2</v>
      </c>
      <c r="S310" s="1">
        <v>0.20999899999999627</v>
      </c>
      <c r="T310" s="1">
        <f t="shared" si="45"/>
        <v>0.22000099999999634</v>
      </c>
      <c r="U310" s="1"/>
      <c r="Z310" s="1">
        <v>0.22000099999999634</v>
      </c>
      <c r="AA310" s="1">
        <f t="shared" si="46"/>
        <v>0.39000699999999711</v>
      </c>
      <c r="AB310" s="1"/>
      <c r="AG310" s="1">
        <v>0.22000099999999634</v>
      </c>
      <c r="AH310" s="1">
        <f t="shared" si="47"/>
        <v>0.22999599999999987</v>
      </c>
      <c r="AI310" s="3" t="str">
        <f t="shared" si="48"/>
        <v>+</v>
      </c>
      <c r="AJ310">
        <f t="shared" si="49"/>
        <v>1</v>
      </c>
      <c r="AM310" s="1">
        <v>0.22000099999999634</v>
      </c>
      <c r="AN310" s="1">
        <f t="shared" si="50"/>
        <v>0.39000699999999711</v>
      </c>
      <c r="AO310" s="3" t="str">
        <f t="shared" si="51"/>
        <v>+</v>
      </c>
      <c r="AP310">
        <f t="shared" si="52"/>
        <v>1</v>
      </c>
      <c r="AQ310" t="str">
        <f t="shared" si="53"/>
        <v/>
      </c>
    </row>
    <row r="311" spans="1:43">
      <c r="A311" s="10">
        <v>42940</v>
      </c>
      <c r="B311" s="2">
        <v>44.84</v>
      </c>
      <c r="C311">
        <f t="shared" si="44"/>
        <v>0.64765701201774195</v>
      </c>
      <c r="E311">
        <v>4.6980075004529498E-2</v>
      </c>
      <c r="S311" s="1">
        <v>-0.18999899999999315</v>
      </c>
      <c r="T311" s="1">
        <f t="shared" si="45"/>
        <v>-0.39999799999998942</v>
      </c>
      <c r="U311" s="1"/>
      <c r="Z311" s="1">
        <v>-0.39999799999998942</v>
      </c>
      <c r="AA311" s="1">
        <f t="shared" si="46"/>
        <v>-0.61999899999998576</v>
      </c>
      <c r="AB311" s="1"/>
      <c r="AG311" s="1">
        <v>-0.39999799999998942</v>
      </c>
      <c r="AH311" s="1">
        <f t="shared" si="47"/>
        <v>-0.39000299999998589</v>
      </c>
      <c r="AI311" s="3" t="str">
        <f t="shared" si="48"/>
        <v>-</v>
      </c>
      <c r="AJ311">
        <f t="shared" si="49"/>
        <v>1</v>
      </c>
      <c r="AM311" s="1">
        <v>-0.39999799999998942</v>
      </c>
      <c r="AN311" s="1">
        <f t="shared" si="50"/>
        <v>-0.61999899999998576</v>
      </c>
      <c r="AO311" s="3" t="str">
        <f t="shared" si="51"/>
        <v>-</v>
      </c>
      <c r="AP311">
        <f t="shared" si="52"/>
        <v>1</v>
      </c>
      <c r="AQ311" t="str">
        <f t="shared" si="53"/>
        <v/>
      </c>
    </row>
    <row r="312" spans="1:43">
      <c r="A312" s="10">
        <v>42941</v>
      </c>
      <c r="B312" s="2">
        <v>45.240001999999997</v>
      </c>
      <c r="C312">
        <f t="shared" si="44"/>
        <v>1.4514789539701571</v>
      </c>
      <c r="E312">
        <v>0.14127779403040799</v>
      </c>
      <c r="S312" s="1">
        <v>0.40000199999999353</v>
      </c>
      <c r="T312" s="1">
        <f t="shared" si="45"/>
        <v>0.59000099999998667</v>
      </c>
      <c r="U312" s="1"/>
      <c r="Z312" s="1">
        <v>0.59000099999998667</v>
      </c>
      <c r="AA312" s="1">
        <f t="shared" si="46"/>
        <v>0.98999899999997609</v>
      </c>
      <c r="AB312" s="1"/>
      <c r="AG312" s="1">
        <v>0.59000099999998667</v>
      </c>
      <c r="AH312" s="1">
        <f t="shared" si="47"/>
        <v>0.5999959999999902</v>
      </c>
      <c r="AI312" s="3" t="str">
        <f t="shared" si="48"/>
        <v>+</v>
      </c>
      <c r="AJ312">
        <f t="shared" si="49"/>
        <v>0</v>
      </c>
      <c r="AM312" s="1">
        <v>0.59000099999998667</v>
      </c>
      <c r="AN312" s="1">
        <f t="shared" si="50"/>
        <v>0.98999899999997609</v>
      </c>
      <c r="AO312" s="3" t="str">
        <f t="shared" si="51"/>
        <v>+</v>
      </c>
      <c r="AP312">
        <f t="shared" si="52"/>
        <v>1</v>
      </c>
      <c r="AQ312" t="str">
        <f t="shared" si="53"/>
        <v/>
      </c>
    </row>
    <row r="313" spans="1:43">
      <c r="A313" s="10">
        <v>42942</v>
      </c>
      <c r="B313" s="2">
        <v>45.740001999999997</v>
      </c>
      <c r="C313">
        <f t="shared" si="44"/>
        <v>2.906252357548671</v>
      </c>
      <c r="E313">
        <v>0.221770563503466</v>
      </c>
      <c r="S313" s="1">
        <v>0.5</v>
      </c>
      <c r="T313" s="1">
        <f t="shared" si="45"/>
        <v>9.9998000000006471E-2</v>
      </c>
      <c r="U313" s="1"/>
      <c r="Z313" s="1">
        <v>9.9998000000006471E-2</v>
      </c>
      <c r="AA313" s="1">
        <f t="shared" si="46"/>
        <v>-0.4900029999999802</v>
      </c>
      <c r="AB313" s="1"/>
      <c r="AG313" s="1">
        <v>9.9998000000006471E-2</v>
      </c>
      <c r="AH313" s="1">
        <f t="shared" si="47"/>
        <v>0.10999300000001</v>
      </c>
      <c r="AI313" s="3" t="str">
        <f t="shared" si="48"/>
        <v>+</v>
      </c>
      <c r="AJ313">
        <f t="shared" si="49"/>
        <v>1</v>
      </c>
      <c r="AM313" s="1">
        <v>9.9998000000006471E-2</v>
      </c>
      <c r="AN313" s="1">
        <f t="shared" si="50"/>
        <v>-0.4900029999999802</v>
      </c>
      <c r="AO313" s="3" t="str">
        <f t="shared" si="51"/>
        <v>-</v>
      </c>
      <c r="AP313">
        <f t="shared" si="52"/>
        <v>0</v>
      </c>
      <c r="AQ313" t="str">
        <f t="shared" si="53"/>
        <v/>
      </c>
    </row>
    <row r="314" spans="1:43">
      <c r="A314" s="10">
        <v>42943</v>
      </c>
      <c r="B314" s="2">
        <v>46.119999</v>
      </c>
      <c r="C314">
        <f t="shared" si="44"/>
        <v>4.3462676356369325</v>
      </c>
      <c r="E314">
        <v>0.11886464791825101</v>
      </c>
      <c r="S314" s="1">
        <v>0.37999700000000303</v>
      </c>
      <c r="T314" s="1">
        <f t="shared" si="45"/>
        <v>-0.12000299999999697</v>
      </c>
      <c r="U314" s="1"/>
      <c r="Z314" s="1">
        <v>-0.12000299999999697</v>
      </c>
      <c r="AA314" s="1">
        <f t="shared" si="46"/>
        <v>-0.22000100000000344</v>
      </c>
      <c r="AB314" s="1"/>
      <c r="AG314" s="1">
        <v>-0.12000299999999697</v>
      </c>
      <c r="AH314" s="1">
        <f t="shared" si="47"/>
        <v>-0.11000799999999344</v>
      </c>
      <c r="AI314" s="3" t="str">
        <f t="shared" si="48"/>
        <v>-</v>
      </c>
      <c r="AJ314">
        <f t="shared" si="49"/>
        <v>0</v>
      </c>
      <c r="AM314" s="1">
        <v>-0.12000299999999697</v>
      </c>
      <c r="AN314" s="1">
        <f t="shared" si="50"/>
        <v>-0.22000100000000344</v>
      </c>
      <c r="AO314" s="3" t="str">
        <f t="shared" si="51"/>
        <v>-</v>
      </c>
      <c r="AP314">
        <f t="shared" si="52"/>
        <v>0</v>
      </c>
      <c r="AQ314" t="str">
        <f t="shared" si="53"/>
        <v/>
      </c>
    </row>
    <row r="315" spans="1:43">
      <c r="A315" s="10">
        <v>42944</v>
      </c>
      <c r="B315" s="2">
        <v>46.009998000000003</v>
      </c>
      <c r="C315">
        <f t="shared" si="44"/>
        <v>3.8997141973098643</v>
      </c>
      <c r="E315">
        <v>2.2432820734513598E-2</v>
      </c>
      <c r="S315" s="1">
        <v>-0.11000099999999691</v>
      </c>
      <c r="T315" s="1">
        <f t="shared" si="45"/>
        <v>-0.48999799999999993</v>
      </c>
      <c r="U315" s="1"/>
      <c r="Z315" s="1">
        <v>-0.48999799999999993</v>
      </c>
      <c r="AA315" s="1">
        <f t="shared" si="46"/>
        <v>-0.36999500000000296</v>
      </c>
      <c r="AB315" s="1"/>
      <c r="AG315" s="1">
        <v>-0.48999799999999993</v>
      </c>
      <c r="AH315" s="1">
        <f t="shared" si="47"/>
        <v>-0.4800029999999964</v>
      </c>
      <c r="AI315" s="3" t="str">
        <f t="shared" si="48"/>
        <v>-</v>
      </c>
      <c r="AJ315">
        <f t="shared" si="49"/>
        <v>0</v>
      </c>
      <c r="AM315" s="1">
        <v>-0.48999799999999993</v>
      </c>
      <c r="AN315" s="1">
        <f t="shared" si="50"/>
        <v>-0.36999500000000296</v>
      </c>
      <c r="AO315" s="3" t="str">
        <f t="shared" si="51"/>
        <v>-</v>
      </c>
      <c r="AP315">
        <f t="shared" si="52"/>
        <v>1</v>
      </c>
      <c r="AQ315" t="str">
        <f t="shared" si="53"/>
        <v/>
      </c>
    </row>
    <row r="316" spans="1:43">
      <c r="A316" s="10">
        <v>42947</v>
      </c>
      <c r="B316" s="2">
        <v>45.84</v>
      </c>
      <c r="C316">
        <f t="shared" si="44"/>
        <v>3.2571998191747831</v>
      </c>
      <c r="E316">
        <v>4.3268138273499498E-2</v>
      </c>
      <c r="S316" s="1">
        <v>-0.16999799999999965</v>
      </c>
      <c r="T316" s="1">
        <f t="shared" si="45"/>
        <v>-5.9997000000002743E-2</v>
      </c>
      <c r="U316" s="1"/>
      <c r="Z316" s="1">
        <v>-5.9997000000002743E-2</v>
      </c>
      <c r="AA316" s="1">
        <f t="shared" si="46"/>
        <v>0.43000099999999719</v>
      </c>
      <c r="AB316" s="1"/>
      <c r="AG316" s="1">
        <v>-5.9997000000002743E-2</v>
      </c>
      <c r="AH316" s="1">
        <f t="shared" si="47"/>
        <v>-5.0001999999999214E-2</v>
      </c>
      <c r="AI316" s="3" t="str">
        <f t="shared" si="48"/>
        <v>-</v>
      </c>
      <c r="AJ316">
        <f t="shared" si="49"/>
        <v>1</v>
      </c>
      <c r="AM316" s="1">
        <v>-5.9997000000002743E-2</v>
      </c>
      <c r="AN316" s="1">
        <f t="shared" si="50"/>
        <v>0.43000099999999719</v>
      </c>
      <c r="AO316" s="3" t="str">
        <f t="shared" si="51"/>
        <v>+</v>
      </c>
      <c r="AP316">
        <f t="shared" si="52"/>
        <v>0</v>
      </c>
      <c r="AQ316" t="str">
        <f t="shared" si="53"/>
        <v/>
      </c>
    </row>
    <row r="317" spans="1:43">
      <c r="A317" s="10">
        <v>42948</v>
      </c>
      <c r="B317" s="2">
        <v>45.700001</v>
      </c>
      <c r="C317">
        <f t="shared" si="44"/>
        <v>2.7714671557165942</v>
      </c>
      <c r="E317">
        <v>3.0802061666015301E-2</v>
      </c>
      <c r="S317" s="1">
        <v>-0.13999900000000309</v>
      </c>
      <c r="T317" s="1">
        <f t="shared" si="45"/>
        <v>2.9998999999996556E-2</v>
      </c>
      <c r="U317" s="1"/>
      <c r="Z317" s="1">
        <v>2.9998999999996556E-2</v>
      </c>
      <c r="AA317" s="1">
        <f t="shared" si="46"/>
        <v>8.9995999999999299E-2</v>
      </c>
      <c r="AB317" s="1"/>
      <c r="AG317" s="1">
        <v>2.9998999999996556E-2</v>
      </c>
      <c r="AH317" s="1">
        <f t="shared" si="47"/>
        <v>3.9994000000000085E-2</v>
      </c>
      <c r="AI317" s="3" t="str">
        <f t="shared" si="48"/>
        <v>+</v>
      </c>
      <c r="AJ317">
        <f t="shared" si="49"/>
        <v>0</v>
      </c>
      <c r="AM317" s="1">
        <v>2.9998999999996556E-2</v>
      </c>
      <c r="AN317" s="1">
        <f t="shared" si="50"/>
        <v>8.9995999999999299E-2</v>
      </c>
      <c r="AO317" s="3" t="str">
        <f t="shared" si="51"/>
        <v>+</v>
      </c>
      <c r="AP317">
        <f t="shared" si="52"/>
        <v>1</v>
      </c>
      <c r="AQ317" t="str">
        <f t="shared" si="53"/>
        <v/>
      </c>
    </row>
    <row r="318" spans="1:43">
      <c r="A318" s="10">
        <v>42949</v>
      </c>
      <c r="B318" s="2">
        <v>45.59</v>
      </c>
      <c r="C318">
        <f t="shared" si="44"/>
        <v>2.4173141173855228</v>
      </c>
      <c r="E318">
        <v>2.05681506083547E-2</v>
      </c>
      <c r="S318" s="1">
        <v>-0.11000099999999691</v>
      </c>
      <c r="T318" s="1">
        <f t="shared" si="45"/>
        <v>2.9998000000006186E-2</v>
      </c>
      <c r="U318" s="1"/>
      <c r="Z318" s="1">
        <v>2.9998000000006186E-2</v>
      </c>
      <c r="AA318" s="1">
        <f t="shared" si="46"/>
        <v>-9.9999999036981535E-7</v>
      </c>
      <c r="AB318" s="1"/>
      <c r="AG318" s="1">
        <v>2.9998000000006186E-2</v>
      </c>
      <c r="AH318" s="1">
        <f t="shared" si="47"/>
        <v>3.9993000000009715E-2</v>
      </c>
      <c r="AI318" s="3" t="str">
        <f t="shared" si="48"/>
        <v>+</v>
      </c>
      <c r="AJ318">
        <f t="shared" si="49"/>
        <v>0</v>
      </c>
      <c r="AM318" s="1">
        <v>2.9998000000006186E-2</v>
      </c>
      <c r="AN318" s="1">
        <f t="shared" si="50"/>
        <v>-9.9999999036981535E-7</v>
      </c>
      <c r="AO318" s="3" t="str">
        <f t="shared" si="51"/>
        <v>-</v>
      </c>
      <c r="AP318">
        <f t="shared" si="52"/>
        <v>1</v>
      </c>
      <c r="AQ318" t="str">
        <f t="shared" si="53"/>
        <v/>
      </c>
    </row>
    <row r="319" spans="1:43">
      <c r="A319" s="10">
        <v>42950</v>
      </c>
      <c r="B319" s="2">
        <v>45.669998</v>
      </c>
      <c r="C319">
        <f t="shared" si="44"/>
        <v>2.6724710028764593</v>
      </c>
      <c r="E319">
        <v>2.3294930518002101E-3</v>
      </c>
      <c r="S319" s="1">
        <v>7.9997999999996239E-2</v>
      </c>
      <c r="T319" s="1">
        <f t="shared" si="45"/>
        <v>0.18999899999999315</v>
      </c>
      <c r="U319" s="1"/>
      <c r="Z319" s="1">
        <v>0.18999899999999315</v>
      </c>
      <c r="AA319" s="1">
        <f t="shared" si="46"/>
        <v>0.16000099999998696</v>
      </c>
      <c r="AB319" s="1"/>
      <c r="AG319" s="1">
        <v>0.18999899999999315</v>
      </c>
      <c r="AH319" s="1">
        <f t="shared" si="47"/>
        <v>0.19999399999999667</v>
      </c>
      <c r="AI319" s="3" t="str">
        <f t="shared" si="48"/>
        <v>+</v>
      </c>
      <c r="AJ319">
        <f t="shared" si="49"/>
        <v>1</v>
      </c>
      <c r="AM319" s="1">
        <v>0.18999899999999315</v>
      </c>
      <c r="AN319" s="1">
        <f t="shared" si="50"/>
        <v>0.16000099999998696</v>
      </c>
      <c r="AO319" s="3" t="str">
        <f t="shared" si="51"/>
        <v>+</v>
      </c>
      <c r="AP319">
        <f t="shared" si="52"/>
        <v>1</v>
      </c>
      <c r="AQ319" t="str">
        <f t="shared" si="53"/>
        <v/>
      </c>
    </row>
    <row r="320" spans="1:43">
      <c r="A320" s="10">
        <v>42951</v>
      </c>
      <c r="B320" s="2">
        <v>45.5</v>
      </c>
      <c r="C320">
        <f t="shared" si="44"/>
        <v>2.1455552647413789</v>
      </c>
      <c r="E320">
        <v>4.1003992601639699E-2</v>
      </c>
      <c r="S320" s="1">
        <v>-0.16999799999999965</v>
      </c>
      <c r="T320" s="1">
        <f t="shared" si="45"/>
        <v>-0.24999599999999589</v>
      </c>
      <c r="U320" s="1"/>
      <c r="Z320" s="1">
        <v>-0.24999599999999589</v>
      </c>
      <c r="AA320" s="1">
        <f t="shared" si="46"/>
        <v>-0.43999499999998903</v>
      </c>
      <c r="AB320" s="1"/>
      <c r="AG320" s="1">
        <v>-0.24999599999999589</v>
      </c>
      <c r="AH320" s="1">
        <f t="shared" si="47"/>
        <v>-0.24000099999999236</v>
      </c>
      <c r="AI320" s="3" t="str">
        <f t="shared" si="48"/>
        <v>-</v>
      </c>
      <c r="AJ320">
        <f t="shared" si="49"/>
        <v>1</v>
      </c>
      <c r="AM320" s="1">
        <v>-0.24999599999999589</v>
      </c>
      <c r="AN320" s="1">
        <f t="shared" si="50"/>
        <v>-0.43999499999998903</v>
      </c>
      <c r="AO320" s="3" t="str">
        <f t="shared" si="51"/>
        <v>-</v>
      </c>
      <c r="AP320">
        <f t="shared" si="52"/>
        <v>1</v>
      </c>
      <c r="AQ320" t="str">
        <f t="shared" si="53"/>
        <v/>
      </c>
    </row>
    <row r="321" spans="1:43">
      <c r="A321" s="10">
        <v>42954</v>
      </c>
      <c r="B321" s="2">
        <v>45.639999000000003</v>
      </c>
      <c r="C321">
        <f t="shared" si="44"/>
        <v>2.5752880482015668</v>
      </c>
      <c r="E321">
        <v>1.20863647717944E-2</v>
      </c>
      <c r="S321" s="1">
        <v>0.13999900000000309</v>
      </c>
      <c r="T321" s="1">
        <f t="shared" si="45"/>
        <v>0.30999700000000274</v>
      </c>
      <c r="U321" s="1"/>
      <c r="Z321" s="1">
        <v>0.30999700000000274</v>
      </c>
      <c r="AA321" s="1">
        <f t="shared" si="46"/>
        <v>0.55999299999999863</v>
      </c>
      <c r="AB321" s="1"/>
      <c r="AG321" s="1">
        <v>0.30999700000000274</v>
      </c>
      <c r="AH321" s="1">
        <f t="shared" si="47"/>
        <v>0.31999200000000627</v>
      </c>
      <c r="AI321" s="3" t="str">
        <f t="shared" si="48"/>
        <v>+</v>
      </c>
      <c r="AJ321">
        <f t="shared" si="49"/>
        <v>1</v>
      </c>
      <c r="AM321" s="1">
        <v>0.30999700000000274</v>
      </c>
      <c r="AN321" s="1">
        <f t="shared" si="50"/>
        <v>0.55999299999999863</v>
      </c>
      <c r="AO321" s="3" t="str">
        <f t="shared" si="51"/>
        <v>+</v>
      </c>
      <c r="AP321">
        <f t="shared" si="52"/>
        <v>1</v>
      </c>
      <c r="AQ321" t="str">
        <f t="shared" si="53"/>
        <v/>
      </c>
    </row>
    <row r="322" spans="1:43">
      <c r="A322" s="10">
        <v>42955</v>
      </c>
      <c r="B322" s="2">
        <v>45.599997999999999</v>
      </c>
      <c r="C322">
        <f t="shared" ref="C322:C385" si="54">(B322-AVERAGE($B$2:$B$504))^2</f>
        <v>2.4485032863754661</v>
      </c>
      <c r="E322">
        <v>5.1282707380624296E-3</v>
      </c>
      <c r="S322" s="1">
        <v>-4.0001000000003728E-2</v>
      </c>
      <c r="T322" s="1">
        <f t="shared" si="45"/>
        <v>-0.18000000000000682</v>
      </c>
      <c r="U322" s="1"/>
      <c r="Z322" s="1">
        <v>-0.18000000000000682</v>
      </c>
      <c r="AA322" s="1">
        <f t="shared" si="46"/>
        <v>-0.48999700000000956</v>
      </c>
      <c r="AB322" s="1"/>
      <c r="AG322" s="1">
        <v>-0.18000000000000682</v>
      </c>
      <c r="AH322" s="1">
        <f t="shared" si="47"/>
        <v>-0.17000500000000329</v>
      </c>
      <c r="AI322" s="3" t="str">
        <f t="shared" si="48"/>
        <v>-</v>
      </c>
      <c r="AJ322">
        <f t="shared" si="49"/>
        <v>1</v>
      </c>
      <c r="AM322" s="1">
        <v>-0.18000000000000682</v>
      </c>
      <c r="AN322" s="1">
        <f t="shared" si="50"/>
        <v>-0.48999700000000956</v>
      </c>
      <c r="AO322" s="3" t="str">
        <f t="shared" si="51"/>
        <v>-</v>
      </c>
      <c r="AP322">
        <f t="shared" si="52"/>
        <v>1</v>
      </c>
      <c r="AQ322" t="str">
        <f t="shared" si="53"/>
        <v/>
      </c>
    </row>
    <row r="323" spans="1:43">
      <c r="A323" s="10">
        <v>42956</v>
      </c>
      <c r="B323" s="2">
        <v>45.59</v>
      </c>
      <c r="C323">
        <f t="shared" si="54"/>
        <v>2.4173141173855228</v>
      </c>
      <c r="E323">
        <v>1.66815462969542E-3</v>
      </c>
      <c r="S323" s="1">
        <v>-9.9979999999959546E-3</v>
      </c>
      <c r="T323" s="1">
        <f t="shared" si="45"/>
        <v>3.0003000000007773E-2</v>
      </c>
      <c r="U323" s="1"/>
      <c r="Z323" s="1">
        <v>3.0003000000007773E-2</v>
      </c>
      <c r="AA323" s="1">
        <f t="shared" si="46"/>
        <v>0.21000300000001459</v>
      </c>
      <c r="AB323" s="1"/>
      <c r="AG323" s="1">
        <v>3.0003000000007773E-2</v>
      </c>
      <c r="AH323" s="1">
        <f t="shared" si="47"/>
        <v>3.9998000000011302E-2</v>
      </c>
      <c r="AI323" s="3" t="str">
        <f t="shared" si="48"/>
        <v>+</v>
      </c>
      <c r="AJ323">
        <f t="shared" si="49"/>
        <v>0</v>
      </c>
      <c r="AM323" s="1">
        <v>3.0003000000007773E-2</v>
      </c>
      <c r="AN323" s="1">
        <f t="shared" si="50"/>
        <v>0.21000300000001459</v>
      </c>
      <c r="AO323" s="3" t="str">
        <f t="shared" si="51"/>
        <v>+</v>
      </c>
      <c r="AP323">
        <f t="shared" si="52"/>
        <v>0</v>
      </c>
      <c r="AQ323" t="str">
        <f t="shared" si="53"/>
        <v/>
      </c>
    </row>
    <row r="324" spans="1:43">
      <c r="A324" s="10">
        <v>42957</v>
      </c>
      <c r="B324" s="2">
        <v>45.740001999999997</v>
      </c>
      <c r="C324">
        <f t="shared" si="54"/>
        <v>2.906252357548671</v>
      </c>
      <c r="E324">
        <v>1.4287507148206299E-2</v>
      </c>
      <c r="S324" s="1">
        <v>0.15000199999999353</v>
      </c>
      <c r="T324" s="1">
        <f t="shared" si="45"/>
        <v>0.15999999999998948</v>
      </c>
      <c r="U324" s="1"/>
      <c r="Z324" s="1">
        <v>0.15999999999998948</v>
      </c>
      <c r="AA324" s="1">
        <f t="shared" si="46"/>
        <v>0.12999699999998171</v>
      </c>
      <c r="AB324" s="1"/>
      <c r="AG324" s="1">
        <v>0.15999999999998948</v>
      </c>
      <c r="AH324" s="1">
        <f t="shared" si="47"/>
        <v>0.16999499999999301</v>
      </c>
      <c r="AI324" s="3" t="str">
        <f t="shared" si="48"/>
        <v>+</v>
      </c>
      <c r="AJ324">
        <f t="shared" si="49"/>
        <v>1</v>
      </c>
      <c r="AM324" s="1">
        <v>0.15999999999998948</v>
      </c>
      <c r="AN324" s="1">
        <f t="shared" si="50"/>
        <v>0.12999699999998171</v>
      </c>
      <c r="AO324" s="3" t="str">
        <f t="shared" si="51"/>
        <v>+</v>
      </c>
      <c r="AP324">
        <f t="shared" si="52"/>
        <v>1</v>
      </c>
      <c r="AQ324" t="str">
        <f t="shared" si="53"/>
        <v/>
      </c>
    </row>
    <row r="325" spans="1:43">
      <c r="A325" s="10">
        <v>42958</v>
      </c>
      <c r="B325" s="2">
        <v>45.59</v>
      </c>
      <c r="C325">
        <f t="shared" si="54"/>
        <v>2.4173141173855228</v>
      </c>
      <c r="E325">
        <v>3.3177146661075102E-2</v>
      </c>
      <c r="S325" s="1">
        <v>-0.15000199999999353</v>
      </c>
      <c r="T325" s="1">
        <f t="shared" ref="T325:T388" si="55">S325-S324</f>
        <v>-0.30000399999998706</v>
      </c>
      <c r="U325" s="1"/>
      <c r="Z325" s="1">
        <v>-0.30000399999998706</v>
      </c>
      <c r="AA325" s="1">
        <f t="shared" ref="AA325:AA388" si="56">Z325-Z324</f>
        <v>-0.46000399999997654</v>
      </c>
      <c r="AB325" s="1"/>
      <c r="AG325" s="1">
        <v>-0.30000399999998706</v>
      </c>
      <c r="AH325" s="1">
        <f t="shared" ref="AH325:AH388" si="57">AG325-$AI$2</f>
        <v>-0.29000899999998353</v>
      </c>
      <c r="AI325" s="3" t="str">
        <f t="shared" ref="AI325:AI388" si="58">IF(AH325&gt;0,"+","-")</f>
        <v>-</v>
      </c>
      <c r="AJ325">
        <f t="shared" ref="AJ325:AJ388" si="59">IF(AI325=AI326,0,1)</f>
        <v>1</v>
      </c>
      <c r="AM325" s="1">
        <v>-0.30000399999998706</v>
      </c>
      <c r="AN325" s="1">
        <f t="shared" si="50"/>
        <v>-0.46000399999997654</v>
      </c>
      <c r="AO325" s="3" t="str">
        <f t="shared" si="51"/>
        <v>-</v>
      </c>
      <c r="AP325">
        <f t="shared" si="52"/>
        <v>1</v>
      </c>
      <c r="AQ325" t="str">
        <f t="shared" si="53"/>
        <v/>
      </c>
    </row>
    <row r="326" spans="1:43">
      <c r="A326" s="10">
        <v>42961</v>
      </c>
      <c r="B326" s="2">
        <v>45.799999</v>
      </c>
      <c r="C326">
        <f t="shared" si="54"/>
        <v>3.1144145773466811</v>
      </c>
      <c r="E326">
        <v>3.2411131031146803E-2</v>
      </c>
      <c r="S326" s="1">
        <v>0.20999899999999627</v>
      </c>
      <c r="T326" s="1">
        <f t="shared" si="55"/>
        <v>0.3600009999999898</v>
      </c>
      <c r="U326" s="1"/>
      <c r="Z326" s="1">
        <v>0.3600009999999898</v>
      </c>
      <c r="AA326" s="1">
        <f t="shared" si="56"/>
        <v>0.66000499999997686</v>
      </c>
      <c r="AB326" s="1"/>
      <c r="AG326" s="1">
        <v>0.3600009999999898</v>
      </c>
      <c r="AH326" s="1">
        <f t="shared" si="57"/>
        <v>0.36999599999999333</v>
      </c>
      <c r="AI326" s="3" t="str">
        <f t="shared" si="58"/>
        <v>+</v>
      </c>
      <c r="AJ326">
        <f t="shared" si="59"/>
        <v>0</v>
      </c>
      <c r="AM326" s="1">
        <v>0.3600009999999898</v>
      </c>
      <c r="AN326" s="1">
        <f t="shared" ref="AN326:AN389" si="60">AM326-AM325</f>
        <v>0.66000499999997686</v>
      </c>
      <c r="AO326" s="3" t="str">
        <f t="shared" ref="AO326:AO389" si="61">IF(AN326&gt;0,"+","-")</f>
        <v>+</v>
      </c>
      <c r="AP326">
        <f t="shared" ref="AP326:AP389" si="62">IF(AO326=AO327,0,1)</f>
        <v>1</v>
      </c>
      <c r="AQ326" t="str">
        <f t="shared" ref="AQ326:AQ389" si="63">IF(AN326=0,"qwerty","")</f>
        <v/>
      </c>
    </row>
    <row r="327" spans="1:43">
      <c r="A327" s="10">
        <v>42962</v>
      </c>
      <c r="B327" s="2">
        <v>46.189999</v>
      </c>
      <c r="C327">
        <f t="shared" si="54"/>
        <v>4.6430354921379262</v>
      </c>
      <c r="E327">
        <v>0.127869080314504</v>
      </c>
      <c r="S327" s="1">
        <v>0.39000000000000057</v>
      </c>
      <c r="T327" s="1">
        <f t="shared" si="55"/>
        <v>0.1800010000000043</v>
      </c>
      <c r="U327" s="1"/>
      <c r="Z327" s="1">
        <v>0.1800010000000043</v>
      </c>
      <c r="AA327" s="1">
        <f t="shared" si="56"/>
        <v>-0.1799999999999855</v>
      </c>
      <c r="AB327" s="1"/>
      <c r="AG327" s="1">
        <v>0.1800010000000043</v>
      </c>
      <c r="AH327" s="1">
        <f t="shared" si="57"/>
        <v>0.18999600000000783</v>
      </c>
      <c r="AI327" s="3" t="str">
        <f t="shared" si="58"/>
        <v>+</v>
      </c>
      <c r="AJ327">
        <f t="shared" si="59"/>
        <v>1</v>
      </c>
      <c r="AM327" s="1">
        <v>0.1800010000000043</v>
      </c>
      <c r="AN327" s="1">
        <f t="shared" si="60"/>
        <v>-0.1799999999999855</v>
      </c>
      <c r="AO327" s="3" t="str">
        <f t="shared" si="61"/>
        <v>-</v>
      </c>
      <c r="AP327">
        <f t="shared" si="62"/>
        <v>0</v>
      </c>
      <c r="AQ327" t="str">
        <f t="shared" si="63"/>
        <v/>
      </c>
    </row>
    <row r="328" spans="1:43">
      <c r="A328" s="10">
        <v>42963</v>
      </c>
      <c r="B328" s="2">
        <v>46.200001</v>
      </c>
      <c r="C328">
        <f t="shared" si="54"/>
        <v>4.6862395592951112</v>
      </c>
      <c r="E328">
        <v>7.3544564893804701E-4</v>
      </c>
      <c r="S328" s="1">
        <v>1.0002000000000066E-2</v>
      </c>
      <c r="T328" s="1">
        <f t="shared" si="55"/>
        <v>-0.3799980000000005</v>
      </c>
      <c r="U328" s="1"/>
      <c r="Z328" s="1">
        <v>-0.3799980000000005</v>
      </c>
      <c r="AA328" s="1">
        <f t="shared" si="56"/>
        <v>-0.5599990000000048</v>
      </c>
      <c r="AB328" s="1"/>
      <c r="AG328" s="1">
        <v>-0.3799980000000005</v>
      </c>
      <c r="AH328" s="1">
        <f t="shared" si="57"/>
        <v>-0.37000299999999697</v>
      </c>
      <c r="AI328" s="3" t="str">
        <f t="shared" si="58"/>
        <v>-</v>
      </c>
      <c r="AJ328">
        <f t="shared" si="59"/>
        <v>0</v>
      </c>
      <c r="AM328" s="1">
        <v>-0.3799980000000005</v>
      </c>
      <c r="AN328" s="1">
        <f t="shared" si="60"/>
        <v>-0.5599990000000048</v>
      </c>
      <c r="AO328" s="3" t="str">
        <f t="shared" si="61"/>
        <v>-</v>
      </c>
      <c r="AP328">
        <f t="shared" si="62"/>
        <v>1</v>
      </c>
      <c r="AQ328" t="str">
        <f t="shared" si="63"/>
        <v/>
      </c>
    </row>
    <row r="329" spans="1:43">
      <c r="A329" s="10">
        <v>42964</v>
      </c>
      <c r="B329" s="2">
        <v>45.860000999999997</v>
      </c>
      <c r="C329">
        <f t="shared" si="54"/>
        <v>3.329794324861707</v>
      </c>
      <c r="E329">
        <v>0.142070762477122</v>
      </c>
      <c r="S329" s="1">
        <v>-0.34000000000000341</v>
      </c>
      <c r="T329" s="1">
        <f t="shared" si="55"/>
        <v>-0.35000200000000348</v>
      </c>
      <c r="U329" s="1"/>
      <c r="Z329" s="1">
        <v>-0.35000200000000348</v>
      </c>
      <c r="AA329" s="1">
        <f t="shared" si="56"/>
        <v>2.9995999999997025E-2</v>
      </c>
      <c r="AB329" s="1"/>
      <c r="AG329" s="1">
        <v>-0.35000200000000348</v>
      </c>
      <c r="AH329" s="1">
        <f t="shared" si="57"/>
        <v>-0.34000699999999995</v>
      </c>
      <c r="AI329" s="3" t="str">
        <f t="shared" si="58"/>
        <v>-</v>
      </c>
      <c r="AJ329">
        <f t="shared" si="59"/>
        <v>1</v>
      </c>
      <c r="AM329" s="1">
        <v>-0.35000200000000348</v>
      </c>
      <c r="AN329" s="1">
        <f t="shared" si="60"/>
        <v>2.9995999999997025E-2</v>
      </c>
      <c r="AO329" s="3" t="str">
        <f t="shared" si="61"/>
        <v>+</v>
      </c>
      <c r="AP329">
        <f t="shared" si="62"/>
        <v>0</v>
      </c>
      <c r="AQ329" t="str">
        <f t="shared" si="63"/>
        <v/>
      </c>
    </row>
    <row r="330" spans="1:43">
      <c r="A330" s="10">
        <v>42965</v>
      </c>
      <c r="B330" s="2">
        <v>45.669998</v>
      </c>
      <c r="C330">
        <f t="shared" si="54"/>
        <v>2.6724710028764593</v>
      </c>
      <c r="E330">
        <v>4.9401872658036299E-2</v>
      </c>
      <c r="S330" s="1">
        <v>-0.19000299999999726</v>
      </c>
      <c r="T330" s="1">
        <f t="shared" si="55"/>
        <v>0.14999700000000615</v>
      </c>
      <c r="U330" s="1"/>
      <c r="Z330" s="1">
        <v>0.14999700000000615</v>
      </c>
      <c r="AA330" s="1">
        <f t="shared" si="56"/>
        <v>0.49999900000000963</v>
      </c>
      <c r="AB330" s="1"/>
      <c r="AG330" s="1">
        <v>0.14999700000000615</v>
      </c>
      <c r="AH330" s="1">
        <f t="shared" si="57"/>
        <v>0.15999200000000968</v>
      </c>
      <c r="AI330" s="3" t="str">
        <f t="shared" si="58"/>
        <v>+</v>
      </c>
      <c r="AJ330">
        <f t="shared" si="59"/>
        <v>0</v>
      </c>
      <c r="AM330" s="1">
        <v>0.14999700000000615</v>
      </c>
      <c r="AN330" s="1">
        <f t="shared" si="60"/>
        <v>0.49999900000000963</v>
      </c>
      <c r="AO330" s="3" t="str">
        <f t="shared" si="61"/>
        <v>+</v>
      </c>
      <c r="AP330">
        <f t="shared" si="62"/>
        <v>0</v>
      </c>
      <c r="AQ330" t="str">
        <f t="shared" si="63"/>
        <v/>
      </c>
    </row>
    <row r="331" spans="1:43">
      <c r="A331" s="10">
        <v>42968</v>
      </c>
      <c r="B331" s="2">
        <v>45.68</v>
      </c>
      <c r="C331">
        <f t="shared" si="54"/>
        <v>2.7052729700296441</v>
      </c>
      <c r="E331">
        <v>3.8309031415987698E-4</v>
      </c>
      <c r="S331" s="1">
        <v>1.0002000000000066E-2</v>
      </c>
      <c r="T331" s="1">
        <f t="shared" si="55"/>
        <v>0.20000499999999732</v>
      </c>
      <c r="U331" s="1"/>
      <c r="Z331" s="1">
        <v>0.20000499999999732</v>
      </c>
      <c r="AA331" s="1">
        <f t="shared" si="56"/>
        <v>5.0007999999991171E-2</v>
      </c>
      <c r="AB331" s="1"/>
      <c r="AG331" s="1">
        <v>0.20000499999999732</v>
      </c>
      <c r="AH331" s="1">
        <f t="shared" si="57"/>
        <v>0.21000000000000085</v>
      </c>
      <c r="AI331" s="3" t="str">
        <f t="shared" si="58"/>
        <v>+</v>
      </c>
      <c r="AJ331">
        <f t="shared" si="59"/>
        <v>1</v>
      </c>
      <c r="AM331" s="1">
        <v>0.20000499999999732</v>
      </c>
      <c r="AN331" s="1">
        <f t="shared" si="60"/>
        <v>5.0007999999991171E-2</v>
      </c>
      <c r="AO331" s="3" t="str">
        <f t="shared" si="61"/>
        <v>+</v>
      </c>
      <c r="AP331">
        <f t="shared" si="62"/>
        <v>1</v>
      </c>
      <c r="AQ331" t="str">
        <f t="shared" si="63"/>
        <v/>
      </c>
    </row>
    <row r="332" spans="1:43">
      <c r="A332" s="10">
        <v>42969</v>
      </c>
      <c r="B332" s="2">
        <v>45.599997999999999</v>
      </c>
      <c r="C332">
        <f t="shared" si="54"/>
        <v>2.4485032863754661</v>
      </c>
      <c r="E332">
        <v>1.1984689724775101E-2</v>
      </c>
      <c r="S332" s="1">
        <v>-8.0002000000000351E-2</v>
      </c>
      <c r="T332" s="1">
        <f t="shared" si="55"/>
        <v>-9.0004000000000417E-2</v>
      </c>
      <c r="U332" s="1"/>
      <c r="Z332" s="1">
        <v>-9.0004000000000417E-2</v>
      </c>
      <c r="AA332" s="1">
        <f t="shared" si="56"/>
        <v>-0.29000899999999774</v>
      </c>
      <c r="AB332" s="1"/>
      <c r="AG332" s="1">
        <v>-9.0004000000000417E-2</v>
      </c>
      <c r="AH332" s="1">
        <f t="shared" si="57"/>
        <v>-8.0008999999996888E-2</v>
      </c>
      <c r="AI332" s="3" t="str">
        <f t="shared" si="58"/>
        <v>-</v>
      </c>
      <c r="AJ332">
        <f t="shared" si="59"/>
        <v>1</v>
      </c>
      <c r="AM332" s="1">
        <v>-9.0004000000000417E-2</v>
      </c>
      <c r="AN332" s="1">
        <f t="shared" si="60"/>
        <v>-0.29000899999999774</v>
      </c>
      <c r="AO332" s="3" t="str">
        <f t="shared" si="61"/>
        <v>-</v>
      </c>
      <c r="AP332">
        <f t="shared" si="62"/>
        <v>1</v>
      </c>
      <c r="AQ332" t="str">
        <f t="shared" si="63"/>
        <v/>
      </c>
    </row>
    <row r="333" spans="1:43">
      <c r="A333" s="10">
        <v>42970</v>
      </c>
      <c r="B333" s="2">
        <v>45.540000999999997</v>
      </c>
      <c r="C333">
        <f t="shared" si="54"/>
        <v>2.2643399865714575</v>
      </c>
      <c r="E333">
        <v>7.7828982181423201E-3</v>
      </c>
      <c r="S333" s="1">
        <v>-5.9997000000002743E-2</v>
      </c>
      <c r="T333" s="1">
        <f t="shared" si="55"/>
        <v>2.0004999999997608E-2</v>
      </c>
      <c r="U333" s="1"/>
      <c r="Z333" s="1">
        <v>2.0004999999997608E-2</v>
      </c>
      <c r="AA333" s="1">
        <f t="shared" si="56"/>
        <v>0.11000899999999803</v>
      </c>
      <c r="AB333" s="1"/>
      <c r="AG333" s="1">
        <v>2.0004999999997608E-2</v>
      </c>
      <c r="AH333" s="1">
        <f t="shared" si="57"/>
        <v>3.0000000000001137E-2</v>
      </c>
      <c r="AI333" s="3" t="str">
        <f t="shared" si="58"/>
        <v>+</v>
      </c>
      <c r="AJ333">
        <f t="shared" si="59"/>
        <v>1</v>
      </c>
      <c r="AM333" s="1">
        <v>2.0004999999997608E-2</v>
      </c>
      <c r="AN333" s="1">
        <f t="shared" si="60"/>
        <v>0.11000899999999803</v>
      </c>
      <c r="AO333" s="3" t="str">
        <f t="shared" si="61"/>
        <v>+</v>
      </c>
      <c r="AP333">
        <f t="shared" si="62"/>
        <v>1</v>
      </c>
      <c r="AQ333" t="str">
        <f t="shared" si="63"/>
        <v/>
      </c>
    </row>
    <row r="334" spans="1:43">
      <c r="A334" s="10">
        <v>42971</v>
      </c>
      <c r="B334" s="2">
        <v>45.41</v>
      </c>
      <c r="C334">
        <f t="shared" si="54"/>
        <v>1.8899964120972366</v>
      </c>
      <c r="E334">
        <v>2.4726611993543101E-2</v>
      </c>
      <c r="S334" s="1">
        <v>-0.13000100000000003</v>
      </c>
      <c r="T334" s="1">
        <f t="shared" si="55"/>
        <v>-7.0003999999997291E-2</v>
      </c>
      <c r="U334" s="1"/>
      <c r="Z334" s="1">
        <v>-7.0003999999997291E-2</v>
      </c>
      <c r="AA334" s="1">
        <f t="shared" si="56"/>
        <v>-9.0008999999994899E-2</v>
      </c>
      <c r="AB334" s="1"/>
      <c r="AG334" s="1">
        <v>-7.0003999999997291E-2</v>
      </c>
      <c r="AH334" s="1">
        <f t="shared" si="57"/>
        <v>-6.0008999999993762E-2</v>
      </c>
      <c r="AI334" s="3" t="str">
        <f t="shared" si="58"/>
        <v>-</v>
      </c>
      <c r="AJ334">
        <f t="shared" si="59"/>
        <v>1</v>
      </c>
      <c r="AM334" s="1">
        <v>-7.0003999999997291E-2</v>
      </c>
      <c r="AN334" s="1">
        <f t="shared" si="60"/>
        <v>-9.0008999999994899E-2</v>
      </c>
      <c r="AO334" s="3" t="str">
        <f t="shared" si="61"/>
        <v>-</v>
      </c>
      <c r="AP334">
        <f t="shared" si="62"/>
        <v>1</v>
      </c>
      <c r="AQ334" t="str">
        <f t="shared" si="63"/>
        <v/>
      </c>
    </row>
    <row r="335" spans="1:43">
      <c r="A335" s="10">
        <v>42972</v>
      </c>
      <c r="B335" s="2">
        <v>45.57</v>
      </c>
      <c r="C335">
        <f t="shared" si="54"/>
        <v>2.3555232612423724</v>
      </c>
      <c r="E335">
        <v>1.8120465210637E-2</v>
      </c>
      <c r="S335" s="1">
        <v>0.16000000000000369</v>
      </c>
      <c r="T335" s="1">
        <f t="shared" si="55"/>
        <v>0.29000100000000373</v>
      </c>
      <c r="U335" s="1"/>
      <c r="Z335" s="1">
        <v>0.29000100000000373</v>
      </c>
      <c r="AA335" s="1">
        <f t="shared" si="56"/>
        <v>0.36000500000000102</v>
      </c>
      <c r="AB335" s="1"/>
      <c r="AG335" s="1">
        <v>0.29000100000000373</v>
      </c>
      <c r="AH335" s="1">
        <f t="shared" si="57"/>
        <v>0.29999600000000726</v>
      </c>
      <c r="AI335" s="3" t="str">
        <f t="shared" si="58"/>
        <v>+</v>
      </c>
      <c r="AJ335">
        <f t="shared" si="59"/>
        <v>1</v>
      </c>
      <c r="AM335" s="1">
        <v>0.29000100000000373</v>
      </c>
      <c r="AN335" s="1">
        <f t="shared" si="60"/>
        <v>0.36000500000000102</v>
      </c>
      <c r="AO335" s="3" t="str">
        <f t="shared" si="61"/>
        <v>+</v>
      </c>
      <c r="AP335">
        <f t="shared" si="62"/>
        <v>1</v>
      </c>
      <c r="AQ335" t="str">
        <f t="shared" si="63"/>
        <v/>
      </c>
    </row>
    <row r="336" spans="1:43">
      <c r="A336" s="10">
        <v>42975</v>
      </c>
      <c r="B336" s="2">
        <v>45.419998</v>
      </c>
      <c r="C336">
        <f t="shared" si="54"/>
        <v>1.917586301087201</v>
      </c>
      <c r="E336">
        <v>3.1419128264752197E-2</v>
      </c>
      <c r="S336" s="1">
        <v>-0.15000200000000063</v>
      </c>
      <c r="T336" s="1">
        <f t="shared" si="55"/>
        <v>-0.31000200000000433</v>
      </c>
      <c r="U336" s="1"/>
      <c r="Z336" s="1">
        <v>-0.31000200000000433</v>
      </c>
      <c r="AA336" s="1">
        <f t="shared" si="56"/>
        <v>-0.60000300000000806</v>
      </c>
      <c r="AB336" s="1"/>
      <c r="AG336" s="1">
        <v>-0.31000200000000433</v>
      </c>
      <c r="AH336" s="1">
        <f t="shared" si="57"/>
        <v>-0.3000070000000008</v>
      </c>
      <c r="AI336" s="3" t="str">
        <f t="shared" si="58"/>
        <v>-</v>
      </c>
      <c r="AJ336">
        <f t="shared" si="59"/>
        <v>1</v>
      </c>
      <c r="AM336" s="1">
        <v>-0.31000200000000433</v>
      </c>
      <c r="AN336" s="1">
        <f t="shared" si="60"/>
        <v>-0.60000300000000806</v>
      </c>
      <c r="AO336" s="3" t="str">
        <f t="shared" si="61"/>
        <v>-</v>
      </c>
      <c r="AP336">
        <f t="shared" si="62"/>
        <v>1</v>
      </c>
      <c r="AQ336" t="str">
        <f t="shared" si="63"/>
        <v/>
      </c>
    </row>
    <row r="337" spans="1:43">
      <c r="A337" s="10">
        <v>42976</v>
      </c>
      <c r="B337" s="2">
        <v>45.450001</v>
      </c>
      <c r="C337">
        <f t="shared" si="54"/>
        <v>2.0015809539273355</v>
      </c>
      <c r="E337" s="11">
        <v>2.3659008082683199E-5</v>
      </c>
      <c r="S337" s="1">
        <v>3.0003000000000668E-2</v>
      </c>
      <c r="T337" s="1">
        <f t="shared" si="55"/>
        <v>0.1800050000000013</v>
      </c>
      <c r="U337" s="1"/>
      <c r="Z337" s="1">
        <v>0.1800050000000013</v>
      </c>
      <c r="AA337" s="1">
        <f t="shared" si="56"/>
        <v>0.49000700000000563</v>
      </c>
      <c r="AB337" s="1"/>
      <c r="AG337" s="1">
        <v>0.1800050000000013</v>
      </c>
      <c r="AH337" s="1">
        <f t="shared" si="57"/>
        <v>0.19000000000000483</v>
      </c>
      <c r="AI337" s="3" t="str">
        <f t="shared" si="58"/>
        <v>+</v>
      </c>
      <c r="AJ337">
        <f t="shared" si="59"/>
        <v>1</v>
      </c>
      <c r="AM337" s="1">
        <v>0.1800050000000013</v>
      </c>
      <c r="AN337" s="1">
        <f t="shared" si="60"/>
        <v>0.49000700000000563</v>
      </c>
      <c r="AO337" s="3" t="str">
        <f t="shared" si="61"/>
        <v>+</v>
      </c>
      <c r="AP337">
        <f t="shared" si="62"/>
        <v>1</v>
      </c>
      <c r="AQ337" t="str">
        <f t="shared" si="63"/>
        <v/>
      </c>
    </row>
    <row r="338" spans="1:43">
      <c r="A338" s="10">
        <v>42977</v>
      </c>
      <c r="B338" s="2">
        <v>45.389999000000003</v>
      </c>
      <c r="C338">
        <f t="shared" si="54"/>
        <v>1.8354028464123064</v>
      </c>
      <c r="E338">
        <v>7.2847209015261703E-3</v>
      </c>
      <c r="S338" s="1">
        <v>-6.0001999999997224E-2</v>
      </c>
      <c r="T338" s="1">
        <f t="shared" si="55"/>
        <v>-9.0004999999997892E-2</v>
      </c>
      <c r="U338" s="1"/>
      <c r="Z338" s="1">
        <v>-9.0004999999997892E-2</v>
      </c>
      <c r="AA338" s="1">
        <f t="shared" si="56"/>
        <v>-0.2700099999999992</v>
      </c>
      <c r="AB338" s="1"/>
      <c r="AG338" s="1">
        <v>-9.0004999999997892E-2</v>
      </c>
      <c r="AH338" s="1">
        <f t="shared" si="57"/>
        <v>-8.0009999999994363E-2</v>
      </c>
      <c r="AI338" s="3" t="str">
        <f t="shared" si="58"/>
        <v>-</v>
      </c>
      <c r="AJ338">
        <f t="shared" si="59"/>
        <v>1</v>
      </c>
      <c r="AM338" s="1">
        <v>-9.0004999999997892E-2</v>
      </c>
      <c r="AN338" s="1">
        <f t="shared" si="60"/>
        <v>-0.2700099999999992</v>
      </c>
      <c r="AO338" s="3" t="str">
        <f t="shared" si="61"/>
        <v>-</v>
      </c>
      <c r="AP338">
        <f t="shared" si="62"/>
        <v>1</v>
      </c>
      <c r="AQ338" t="str">
        <f t="shared" si="63"/>
        <v/>
      </c>
    </row>
    <row r="339" spans="1:43">
      <c r="A339" s="10">
        <v>42978</v>
      </c>
      <c r="B339" s="2">
        <v>45.549999</v>
      </c>
      <c r="C339">
        <f t="shared" si="54"/>
        <v>2.2945293755574228</v>
      </c>
      <c r="E339">
        <v>1.8385345020934502E-2</v>
      </c>
      <c r="S339" s="1">
        <v>0.15999999999999659</v>
      </c>
      <c r="T339" s="1">
        <f t="shared" si="55"/>
        <v>0.22000199999999381</v>
      </c>
      <c r="U339" s="1"/>
      <c r="Z339" s="1">
        <v>0.22000199999999381</v>
      </c>
      <c r="AA339" s="1">
        <f t="shared" si="56"/>
        <v>0.31000699999999171</v>
      </c>
      <c r="AB339" s="1"/>
      <c r="AG339" s="1">
        <v>0.22000199999999381</v>
      </c>
      <c r="AH339" s="1">
        <f t="shared" si="57"/>
        <v>0.22999699999999734</v>
      </c>
      <c r="AI339" s="3" t="str">
        <f t="shared" si="58"/>
        <v>+</v>
      </c>
      <c r="AJ339">
        <f t="shared" si="59"/>
        <v>0</v>
      </c>
      <c r="AM339" s="1">
        <v>0.22000199999999381</v>
      </c>
      <c r="AN339" s="1">
        <f t="shared" si="60"/>
        <v>0.31000699999999171</v>
      </c>
      <c r="AO339" s="3" t="str">
        <f t="shared" si="61"/>
        <v>+</v>
      </c>
      <c r="AP339">
        <f t="shared" si="62"/>
        <v>1</v>
      </c>
      <c r="AQ339" t="str">
        <f t="shared" si="63"/>
        <v/>
      </c>
    </row>
    <row r="340" spans="1:43">
      <c r="A340" s="10">
        <v>42979</v>
      </c>
      <c r="B340" s="2">
        <v>45.779998999999997</v>
      </c>
      <c r="C340">
        <f t="shared" si="54"/>
        <v>3.0442237612035292</v>
      </c>
      <c r="E340">
        <v>4.1499952477355898E-2</v>
      </c>
      <c r="S340" s="1">
        <v>0.22999999999999687</v>
      </c>
      <c r="T340" s="1">
        <f t="shared" si="55"/>
        <v>7.0000000000000284E-2</v>
      </c>
      <c r="U340" s="1"/>
      <c r="Z340" s="1">
        <v>7.0000000000000284E-2</v>
      </c>
      <c r="AA340" s="1">
        <f t="shared" si="56"/>
        <v>-0.15000199999999353</v>
      </c>
      <c r="AB340" s="1"/>
      <c r="AG340" s="1">
        <v>7.0000000000000284E-2</v>
      </c>
      <c r="AH340" s="1">
        <f t="shared" si="57"/>
        <v>7.9995000000003813E-2</v>
      </c>
      <c r="AI340" s="3" t="str">
        <f t="shared" si="58"/>
        <v>+</v>
      </c>
      <c r="AJ340">
        <f t="shared" si="59"/>
        <v>1</v>
      </c>
      <c r="AM340" s="1">
        <v>7.0000000000000284E-2</v>
      </c>
      <c r="AN340" s="1">
        <f t="shared" si="60"/>
        <v>-0.15000199999999353</v>
      </c>
      <c r="AO340" s="3" t="str">
        <f t="shared" si="61"/>
        <v>-</v>
      </c>
      <c r="AP340">
        <f t="shared" si="62"/>
        <v>0</v>
      </c>
      <c r="AQ340" t="str">
        <f t="shared" si="63"/>
        <v/>
      </c>
    </row>
    <row r="341" spans="1:43">
      <c r="A341" s="10">
        <v>42983</v>
      </c>
      <c r="B341" s="2">
        <v>45.919998</v>
      </c>
      <c r="C341">
        <f t="shared" si="54"/>
        <v>3.5523557046657177</v>
      </c>
      <c r="E341">
        <v>1.23139413751662E-2</v>
      </c>
      <c r="S341" s="1">
        <v>0.13999900000000309</v>
      </c>
      <c r="T341" s="1">
        <f t="shared" si="55"/>
        <v>-9.000099999999378E-2</v>
      </c>
      <c r="U341" s="1"/>
      <c r="Z341" s="1">
        <v>-9.000099999999378E-2</v>
      </c>
      <c r="AA341" s="1">
        <f t="shared" si="56"/>
        <v>-0.16000099999999406</v>
      </c>
      <c r="AB341" s="1"/>
      <c r="AG341" s="1">
        <v>-9.000099999999378E-2</v>
      </c>
      <c r="AH341" s="1">
        <f t="shared" si="57"/>
        <v>-8.0005999999990252E-2</v>
      </c>
      <c r="AI341" s="3" t="str">
        <f t="shared" si="58"/>
        <v>-</v>
      </c>
      <c r="AJ341">
        <f t="shared" si="59"/>
        <v>0</v>
      </c>
      <c r="AM341" s="1">
        <v>-9.000099999999378E-2</v>
      </c>
      <c r="AN341" s="1">
        <f t="shared" si="60"/>
        <v>-0.16000099999999406</v>
      </c>
      <c r="AO341" s="3" t="str">
        <f t="shared" si="61"/>
        <v>-</v>
      </c>
      <c r="AP341">
        <f t="shared" si="62"/>
        <v>0</v>
      </c>
      <c r="AQ341" t="str">
        <f t="shared" si="63"/>
        <v/>
      </c>
    </row>
    <row r="342" spans="1:43">
      <c r="A342" s="10">
        <v>42984</v>
      </c>
      <c r="B342" s="2">
        <v>45.959999000000003</v>
      </c>
      <c r="C342">
        <f t="shared" si="54"/>
        <v>3.7047411064918205</v>
      </c>
      <c r="E342" s="11">
        <v>8.8493699186348001E-5</v>
      </c>
      <c r="S342" s="1">
        <v>4.0001000000003728E-2</v>
      </c>
      <c r="T342" s="1">
        <f t="shared" si="55"/>
        <v>-9.9997999999999365E-2</v>
      </c>
      <c r="U342" s="1"/>
      <c r="Z342" s="1">
        <v>-9.9997999999999365E-2</v>
      </c>
      <c r="AA342" s="1">
        <f t="shared" si="56"/>
        <v>-9.9970000000055848E-3</v>
      </c>
      <c r="AB342" s="1"/>
      <c r="AG342" s="1">
        <v>-9.9997999999999365E-2</v>
      </c>
      <c r="AH342" s="1">
        <f t="shared" si="57"/>
        <v>-9.0002999999995836E-2</v>
      </c>
      <c r="AI342" s="3" t="str">
        <f t="shared" si="58"/>
        <v>-</v>
      </c>
      <c r="AJ342">
        <f t="shared" si="59"/>
        <v>1</v>
      </c>
      <c r="AM342" s="1">
        <v>-9.9997999999999365E-2</v>
      </c>
      <c r="AN342" s="1">
        <f t="shared" si="60"/>
        <v>-9.9970000000055848E-3</v>
      </c>
      <c r="AO342" s="3" t="str">
        <f t="shared" si="61"/>
        <v>-</v>
      </c>
      <c r="AP342">
        <f t="shared" si="62"/>
        <v>1</v>
      </c>
      <c r="AQ342" t="str">
        <f t="shared" si="63"/>
        <v/>
      </c>
    </row>
    <row r="343" spans="1:43">
      <c r="A343" s="10">
        <v>42985</v>
      </c>
      <c r="B343" s="2">
        <v>46.279998999999997</v>
      </c>
      <c r="C343">
        <f t="shared" si="54"/>
        <v>5.0389941647820429</v>
      </c>
      <c r="E343">
        <v>8.3601088816026806E-2</v>
      </c>
      <c r="S343" s="1">
        <v>0.31999999999999318</v>
      </c>
      <c r="T343" s="1">
        <f t="shared" si="55"/>
        <v>0.27999899999998945</v>
      </c>
      <c r="U343" s="1"/>
      <c r="Z343" s="1">
        <v>0.27999899999998945</v>
      </c>
      <c r="AA343" s="1">
        <f t="shared" si="56"/>
        <v>0.37999699999998882</v>
      </c>
      <c r="AB343" s="1"/>
      <c r="AG343" s="1">
        <v>0.27999899999998945</v>
      </c>
      <c r="AH343" s="1">
        <f t="shared" si="57"/>
        <v>0.28999399999999298</v>
      </c>
      <c r="AI343" s="3" t="str">
        <f t="shared" si="58"/>
        <v>+</v>
      </c>
      <c r="AJ343">
        <f t="shared" si="59"/>
        <v>1</v>
      </c>
      <c r="AM343" s="1">
        <v>0.27999899999998945</v>
      </c>
      <c r="AN343" s="1">
        <f t="shared" si="60"/>
        <v>0.37999699999998882</v>
      </c>
      <c r="AO343" s="3" t="str">
        <f t="shared" si="61"/>
        <v>+</v>
      </c>
      <c r="AP343">
        <f t="shared" si="62"/>
        <v>1</v>
      </c>
      <c r="AQ343" t="str">
        <f t="shared" si="63"/>
        <v/>
      </c>
    </row>
    <row r="344" spans="1:43">
      <c r="A344" s="10">
        <v>42986</v>
      </c>
      <c r="B344" s="2">
        <v>46.299999</v>
      </c>
      <c r="C344">
        <f t="shared" si="54"/>
        <v>5.1291849809251975</v>
      </c>
      <c r="E344">
        <v>2.1601057529991899E-4</v>
      </c>
      <c r="S344" s="1">
        <v>2.0000000000003126E-2</v>
      </c>
      <c r="T344" s="1">
        <f t="shared" si="55"/>
        <v>-0.29999999999999005</v>
      </c>
      <c r="U344" s="1"/>
      <c r="Z344" s="1">
        <v>-0.29999999999999005</v>
      </c>
      <c r="AA344" s="1">
        <f t="shared" si="56"/>
        <v>-0.5799989999999795</v>
      </c>
      <c r="AB344" s="1"/>
      <c r="AG344" s="1">
        <v>-0.29999999999999005</v>
      </c>
      <c r="AH344" s="1">
        <f t="shared" si="57"/>
        <v>-0.29000499999998652</v>
      </c>
      <c r="AI344" s="3" t="str">
        <f t="shared" si="58"/>
        <v>-</v>
      </c>
      <c r="AJ344">
        <f t="shared" si="59"/>
        <v>1</v>
      </c>
      <c r="AM344" s="1">
        <v>-0.29999999999999005</v>
      </c>
      <c r="AN344" s="1">
        <f t="shared" si="60"/>
        <v>-0.5799989999999795</v>
      </c>
      <c r="AO344" s="3" t="str">
        <f t="shared" si="61"/>
        <v>-</v>
      </c>
      <c r="AP344">
        <f t="shared" si="62"/>
        <v>1</v>
      </c>
      <c r="AQ344" t="str">
        <f t="shared" si="63"/>
        <v/>
      </c>
    </row>
    <row r="345" spans="1:43">
      <c r="A345" s="10">
        <v>42989</v>
      </c>
      <c r="B345" s="2">
        <v>46.52</v>
      </c>
      <c r="C345">
        <f t="shared" si="54"/>
        <v>6.1740889280415692</v>
      </c>
      <c r="E345">
        <v>3.4352248859974802E-2</v>
      </c>
      <c r="S345" s="1">
        <v>0.22000100000000344</v>
      </c>
      <c r="T345" s="1">
        <f t="shared" si="55"/>
        <v>0.20000100000000032</v>
      </c>
      <c r="U345" s="1"/>
      <c r="Z345" s="1">
        <v>0.20000100000000032</v>
      </c>
      <c r="AA345" s="1">
        <f t="shared" si="56"/>
        <v>0.50000099999999037</v>
      </c>
      <c r="AB345" s="1"/>
      <c r="AG345" s="1">
        <v>0.20000100000000032</v>
      </c>
      <c r="AH345" s="1">
        <f t="shared" si="57"/>
        <v>0.20999600000000385</v>
      </c>
      <c r="AI345" s="3" t="str">
        <f t="shared" si="58"/>
        <v>+</v>
      </c>
      <c r="AJ345">
        <f t="shared" si="59"/>
        <v>1</v>
      </c>
      <c r="AM345" s="1">
        <v>0.20000100000000032</v>
      </c>
      <c r="AN345" s="1">
        <f t="shared" si="60"/>
        <v>0.50000099999999037</v>
      </c>
      <c r="AO345" s="3" t="str">
        <f t="shared" si="61"/>
        <v>+</v>
      </c>
      <c r="AP345">
        <f t="shared" si="62"/>
        <v>1</v>
      </c>
      <c r="AQ345" t="str">
        <f t="shared" si="63"/>
        <v/>
      </c>
    </row>
    <row r="346" spans="1:43">
      <c r="A346" s="10">
        <v>42990</v>
      </c>
      <c r="B346" s="2">
        <v>46.720001000000003</v>
      </c>
      <c r="C346">
        <f t="shared" si="54"/>
        <v>7.2080028590167862</v>
      </c>
      <c r="E346">
        <v>2.6514187029416599E-2</v>
      </c>
      <c r="S346" s="1">
        <v>0.20000100000000032</v>
      </c>
      <c r="T346" s="1">
        <f t="shared" si="55"/>
        <v>-2.0000000000003126E-2</v>
      </c>
      <c r="U346" s="1"/>
      <c r="Z346" s="1">
        <v>-2.0000000000003126E-2</v>
      </c>
      <c r="AA346" s="1">
        <f t="shared" si="56"/>
        <v>-0.22000100000000344</v>
      </c>
      <c r="AB346" s="1"/>
      <c r="AG346" s="1">
        <v>-2.0000000000003126E-2</v>
      </c>
      <c r="AH346" s="1">
        <f t="shared" si="57"/>
        <v>-1.0004999999999598E-2</v>
      </c>
      <c r="AI346" s="3" t="str">
        <f t="shared" si="58"/>
        <v>-</v>
      </c>
      <c r="AJ346">
        <f t="shared" si="59"/>
        <v>0</v>
      </c>
      <c r="AM346" s="1">
        <v>-2.0000000000003126E-2</v>
      </c>
      <c r="AN346" s="1">
        <f t="shared" si="60"/>
        <v>-0.22000100000000344</v>
      </c>
      <c r="AO346" s="3" t="str">
        <f t="shared" si="61"/>
        <v>-</v>
      </c>
      <c r="AP346">
        <f t="shared" si="62"/>
        <v>0</v>
      </c>
      <c r="AQ346" t="str">
        <f t="shared" si="63"/>
        <v/>
      </c>
    </row>
    <row r="347" spans="1:43">
      <c r="A347" s="10">
        <v>42991</v>
      </c>
      <c r="B347" s="2">
        <v>46.869999</v>
      </c>
      <c r="C347">
        <f t="shared" si="54"/>
        <v>8.0359232410047081</v>
      </c>
      <c r="E347">
        <v>1.22332700216584E-2</v>
      </c>
      <c r="S347" s="1">
        <v>0.14999799999999652</v>
      </c>
      <c r="T347" s="1">
        <f t="shared" si="55"/>
        <v>-5.0003000000003794E-2</v>
      </c>
      <c r="U347" s="1"/>
      <c r="Z347" s="1">
        <v>-5.0003000000003794E-2</v>
      </c>
      <c r="AA347" s="1">
        <f t="shared" si="56"/>
        <v>-3.0003000000000668E-2</v>
      </c>
      <c r="AB347" s="1"/>
      <c r="AG347" s="1">
        <v>-5.0003000000003794E-2</v>
      </c>
      <c r="AH347" s="1">
        <f t="shared" si="57"/>
        <v>-4.0008000000000266E-2</v>
      </c>
      <c r="AI347" s="3" t="str">
        <f t="shared" si="58"/>
        <v>-</v>
      </c>
      <c r="AJ347">
        <f t="shared" si="59"/>
        <v>0</v>
      </c>
      <c r="AM347" s="1">
        <v>-5.0003000000003794E-2</v>
      </c>
      <c r="AN347" s="1">
        <f t="shared" si="60"/>
        <v>-3.0003000000000668E-2</v>
      </c>
      <c r="AO347" s="3" t="str">
        <f t="shared" si="61"/>
        <v>-</v>
      </c>
      <c r="AP347">
        <f t="shared" si="62"/>
        <v>0</v>
      </c>
      <c r="AQ347" t="str">
        <f t="shared" si="63"/>
        <v/>
      </c>
    </row>
    <row r="348" spans="1:43">
      <c r="A348" s="10">
        <v>42992</v>
      </c>
      <c r="B348" s="2">
        <v>46.110000999999997</v>
      </c>
      <c r="C348">
        <f t="shared" si="54"/>
        <v>4.304680526650964</v>
      </c>
      <c r="E348">
        <v>0.64152143537383899</v>
      </c>
      <c r="S348" s="1">
        <v>-0.75999800000000306</v>
      </c>
      <c r="T348" s="1">
        <f t="shared" si="55"/>
        <v>-0.90999599999999958</v>
      </c>
      <c r="U348" s="1"/>
      <c r="Z348" s="1">
        <v>-0.90999599999999958</v>
      </c>
      <c r="AA348" s="1">
        <f t="shared" si="56"/>
        <v>-0.85999299999999579</v>
      </c>
      <c r="AB348" s="1"/>
      <c r="AG348" s="1">
        <v>-0.90999599999999958</v>
      </c>
      <c r="AH348" s="1">
        <f t="shared" si="57"/>
        <v>-0.90000099999999605</v>
      </c>
      <c r="AI348" s="3" t="str">
        <f t="shared" si="58"/>
        <v>-</v>
      </c>
      <c r="AJ348">
        <f t="shared" si="59"/>
        <v>1</v>
      </c>
      <c r="AM348" s="1">
        <v>-0.90999599999999958</v>
      </c>
      <c r="AN348" s="1">
        <f t="shared" si="60"/>
        <v>-0.85999299999999579</v>
      </c>
      <c r="AO348" s="3" t="str">
        <f t="shared" si="61"/>
        <v>-</v>
      </c>
      <c r="AP348">
        <f t="shared" si="62"/>
        <v>1</v>
      </c>
      <c r="AQ348" t="str">
        <f t="shared" si="63"/>
        <v/>
      </c>
    </row>
    <row r="349" spans="1:43">
      <c r="A349" s="10">
        <v>42993</v>
      </c>
      <c r="B349" s="2">
        <v>46.18</v>
      </c>
      <c r="C349">
        <f t="shared" si="54"/>
        <v>4.6000443736081609</v>
      </c>
      <c r="E349">
        <v>1.53006034556424E-3</v>
      </c>
      <c r="S349" s="1">
        <v>6.9999000000002809E-2</v>
      </c>
      <c r="T349" s="1">
        <f t="shared" si="55"/>
        <v>0.82999700000000587</v>
      </c>
      <c r="U349" s="1"/>
      <c r="Z349" s="1">
        <v>0.82999700000000587</v>
      </c>
      <c r="AA349" s="1">
        <f t="shared" si="56"/>
        <v>1.7399930000000055</v>
      </c>
      <c r="AB349" s="1"/>
      <c r="AG349" s="1">
        <v>0.82999700000000587</v>
      </c>
      <c r="AH349" s="1">
        <f t="shared" si="57"/>
        <v>0.8399920000000094</v>
      </c>
      <c r="AI349" s="3" t="str">
        <f t="shared" si="58"/>
        <v>+</v>
      </c>
      <c r="AJ349">
        <f t="shared" si="59"/>
        <v>1</v>
      </c>
      <c r="AM349" s="1">
        <v>0.82999700000000587</v>
      </c>
      <c r="AN349" s="1">
        <f t="shared" si="60"/>
        <v>1.7399930000000055</v>
      </c>
      <c r="AO349" s="3" t="str">
        <f t="shared" si="61"/>
        <v>+</v>
      </c>
      <c r="AP349">
        <f t="shared" si="62"/>
        <v>1</v>
      </c>
      <c r="AQ349" t="str">
        <f t="shared" si="63"/>
        <v/>
      </c>
    </row>
    <row r="350" spans="1:43">
      <c r="A350" s="10">
        <v>42996</v>
      </c>
      <c r="B350" s="2">
        <v>46.110000999999997</v>
      </c>
      <c r="C350">
        <f t="shared" si="54"/>
        <v>4.304680526650964</v>
      </c>
      <c r="E350">
        <v>1.0308048509587201E-2</v>
      </c>
      <c r="S350" s="1">
        <v>-6.9999000000002809E-2</v>
      </c>
      <c r="T350" s="1">
        <f t="shared" si="55"/>
        <v>-0.13999800000000562</v>
      </c>
      <c r="U350" s="1"/>
      <c r="Z350" s="1">
        <v>-0.13999800000000562</v>
      </c>
      <c r="AA350" s="1">
        <f t="shared" si="56"/>
        <v>-0.96999500000001149</v>
      </c>
      <c r="AB350" s="1"/>
      <c r="AG350" s="1">
        <v>-0.13999800000000562</v>
      </c>
      <c r="AH350" s="1">
        <f t="shared" si="57"/>
        <v>-0.13000300000000209</v>
      </c>
      <c r="AI350" s="3" t="str">
        <f t="shared" si="58"/>
        <v>-</v>
      </c>
      <c r="AJ350">
        <f t="shared" si="59"/>
        <v>0</v>
      </c>
      <c r="AM350" s="1">
        <v>-0.13999800000000562</v>
      </c>
      <c r="AN350" s="1">
        <f t="shared" si="60"/>
        <v>-0.96999500000001149</v>
      </c>
      <c r="AO350" s="3" t="str">
        <f t="shared" si="61"/>
        <v>-</v>
      </c>
      <c r="AP350">
        <f t="shared" si="62"/>
        <v>1</v>
      </c>
      <c r="AQ350" t="str">
        <f t="shared" si="63"/>
        <v/>
      </c>
    </row>
    <row r="351" spans="1:43">
      <c r="A351" s="10">
        <v>42997</v>
      </c>
      <c r="B351" s="2">
        <v>45.98</v>
      </c>
      <c r="C351">
        <f t="shared" si="54"/>
        <v>3.7821358121767434</v>
      </c>
      <c r="E351">
        <v>2.5722722001254701E-2</v>
      </c>
      <c r="S351" s="1">
        <v>-0.13000100000000003</v>
      </c>
      <c r="T351" s="1">
        <f t="shared" si="55"/>
        <v>-6.0001999999997224E-2</v>
      </c>
      <c r="U351" s="1"/>
      <c r="Z351" s="1">
        <v>-6.0001999999997224E-2</v>
      </c>
      <c r="AA351" s="1">
        <f t="shared" si="56"/>
        <v>7.9996000000008394E-2</v>
      </c>
      <c r="AB351" s="1"/>
      <c r="AG351" s="1">
        <v>-6.0001999999997224E-2</v>
      </c>
      <c r="AH351" s="1">
        <f t="shared" si="57"/>
        <v>-5.0006999999993695E-2</v>
      </c>
      <c r="AI351" s="3" t="str">
        <f t="shared" si="58"/>
        <v>-</v>
      </c>
      <c r="AJ351">
        <f t="shared" si="59"/>
        <v>0</v>
      </c>
      <c r="AM351" s="1">
        <v>-6.0001999999997224E-2</v>
      </c>
      <c r="AN351" s="1">
        <f t="shared" si="60"/>
        <v>7.9996000000008394E-2</v>
      </c>
      <c r="AO351" s="3" t="str">
        <f t="shared" si="61"/>
        <v>+</v>
      </c>
      <c r="AP351">
        <f t="shared" si="62"/>
        <v>1</v>
      </c>
      <c r="AQ351" t="str">
        <f t="shared" si="63"/>
        <v/>
      </c>
    </row>
    <row r="352" spans="1:43">
      <c r="A352" s="10">
        <v>42998</v>
      </c>
      <c r="B352" s="2">
        <v>45.779998999999997</v>
      </c>
      <c r="C352">
        <f t="shared" si="54"/>
        <v>3.0442237612035292</v>
      </c>
      <c r="E352">
        <v>5.2205298838646497E-2</v>
      </c>
      <c r="S352" s="1">
        <v>-0.20000100000000032</v>
      </c>
      <c r="T352" s="1">
        <f t="shared" si="55"/>
        <v>-7.0000000000000284E-2</v>
      </c>
      <c r="U352" s="1"/>
      <c r="Z352" s="1">
        <v>-7.0000000000000284E-2</v>
      </c>
      <c r="AA352" s="1">
        <f t="shared" si="56"/>
        <v>-9.99800000000306E-3</v>
      </c>
      <c r="AB352" s="1"/>
      <c r="AG352" s="1">
        <v>-7.0000000000000284E-2</v>
      </c>
      <c r="AH352" s="1">
        <f t="shared" si="57"/>
        <v>-6.0004999999996755E-2</v>
      </c>
      <c r="AI352" s="3" t="str">
        <f t="shared" si="58"/>
        <v>-</v>
      </c>
      <c r="AJ352">
        <f t="shared" si="59"/>
        <v>0</v>
      </c>
      <c r="AM352" s="1">
        <v>-7.0000000000000284E-2</v>
      </c>
      <c r="AN352" s="1">
        <f t="shared" si="60"/>
        <v>-9.99800000000306E-3</v>
      </c>
      <c r="AO352" s="3" t="str">
        <f t="shared" si="61"/>
        <v>-</v>
      </c>
      <c r="AP352">
        <f t="shared" si="62"/>
        <v>0</v>
      </c>
      <c r="AQ352" t="str">
        <f t="shared" si="63"/>
        <v/>
      </c>
    </row>
    <row r="353" spans="1:43">
      <c r="A353" s="10">
        <v>42999</v>
      </c>
      <c r="B353" s="2">
        <v>45.400002000000001</v>
      </c>
      <c r="C353">
        <f t="shared" si="54"/>
        <v>1.8626064431152916</v>
      </c>
      <c r="E353">
        <v>0.16460370889496001</v>
      </c>
      <c r="S353" s="1">
        <v>-0.37999699999999592</v>
      </c>
      <c r="T353" s="1">
        <f t="shared" si="55"/>
        <v>-0.1799959999999956</v>
      </c>
      <c r="U353" s="1"/>
      <c r="Z353" s="1">
        <v>-0.1799959999999956</v>
      </c>
      <c r="AA353" s="1">
        <f t="shared" si="56"/>
        <v>-0.10999599999999532</v>
      </c>
      <c r="AB353" s="1"/>
      <c r="AG353" s="1">
        <v>-0.1799959999999956</v>
      </c>
      <c r="AH353" s="1">
        <f t="shared" si="57"/>
        <v>-0.17000099999999208</v>
      </c>
      <c r="AI353" s="3" t="str">
        <f t="shared" si="58"/>
        <v>-</v>
      </c>
      <c r="AJ353">
        <f t="shared" si="59"/>
        <v>1</v>
      </c>
      <c r="AM353" s="1">
        <v>-0.1799959999999956</v>
      </c>
      <c r="AN353" s="1">
        <f t="shared" si="60"/>
        <v>-0.10999599999999532</v>
      </c>
      <c r="AO353" s="3" t="str">
        <f t="shared" si="61"/>
        <v>-</v>
      </c>
      <c r="AP353">
        <f t="shared" si="62"/>
        <v>1</v>
      </c>
      <c r="AQ353" t="str">
        <f t="shared" si="63"/>
        <v/>
      </c>
    </row>
    <row r="354" spans="1:43">
      <c r="A354" s="10">
        <v>43000</v>
      </c>
      <c r="B354" s="2">
        <v>45.490001999999997</v>
      </c>
      <c r="C354">
        <f t="shared" si="54"/>
        <v>2.1163656557594139</v>
      </c>
      <c r="E354">
        <v>4.8039960629806403E-3</v>
      </c>
      <c r="S354" s="1">
        <v>8.9999999999996305E-2</v>
      </c>
      <c r="T354" s="1">
        <f t="shared" si="55"/>
        <v>0.46999699999999223</v>
      </c>
      <c r="U354" s="1"/>
      <c r="Z354" s="1">
        <v>0.46999699999999223</v>
      </c>
      <c r="AA354" s="1">
        <f t="shared" si="56"/>
        <v>0.64999299999998783</v>
      </c>
      <c r="AB354" s="1"/>
      <c r="AG354" s="1">
        <v>0.46999699999999223</v>
      </c>
      <c r="AH354" s="1">
        <f t="shared" si="57"/>
        <v>0.47999199999999576</v>
      </c>
      <c r="AI354" s="3" t="str">
        <f t="shared" si="58"/>
        <v>+</v>
      </c>
      <c r="AJ354">
        <f t="shared" si="59"/>
        <v>0</v>
      </c>
      <c r="AM354" s="1">
        <v>0.46999699999999223</v>
      </c>
      <c r="AN354" s="1">
        <f t="shared" si="60"/>
        <v>0.64999299999998783</v>
      </c>
      <c r="AO354" s="3" t="str">
        <f t="shared" si="61"/>
        <v>+</v>
      </c>
      <c r="AP354">
        <f t="shared" si="62"/>
        <v>1</v>
      </c>
      <c r="AQ354" t="str">
        <f t="shared" si="63"/>
        <v/>
      </c>
    </row>
    <row r="355" spans="1:43">
      <c r="A355" s="10">
        <v>43003</v>
      </c>
      <c r="B355" s="2">
        <v>45.689999</v>
      </c>
      <c r="C355">
        <f t="shared" si="54"/>
        <v>2.7382650885594093</v>
      </c>
      <c r="E355">
        <v>3.1782387235611401E-2</v>
      </c>
      <c r="S355" s="1">
        <v>0.19999700000000331</v>
      </c>
      <c r="T355" s="1">
        <f t="shared" si="55"/>
        <v>0.10999700000000701</v>
      </c>
      <c r="U355" s="1"/>
      <c r="Z355" s="1">
        <v>0.10999700000000701</v>
      </c>
      <c r="AA355" s="1">
        <f t="shared" si="56"/>
        <v>-0.35999999999998522</v>
      </c>
      <c r="AB355" s="1"/>
      <c r="AG355" s="1">
        <v>0.10999700000000701</v>
      </c>
      <c r="AH355" s="1">
        <f t="shared" si="57"/>
        <v>0.11999200000001053</v>
      </c>
      <c r="AI355" s="3" t="str">
        <f t="shared" si="58"/>
        <v>+</v>
      </c>
      <c r="AJ355">
        <f t="shared" si="59"/>
        <v>1</v>
      </c>
      <c r="AM355" s="1">
        <v>0.10999700000000701</v>
      </c>
      <c r="AN355" s="1">
        <f t="shared" si="60"/>
        <v>-0.35999999999998522</v>
      </c>
      <c r="AO355" s="3" t="str">
        <f t="shared" si="61"/>
        <v>-</v>
      </c>
      <c r="AP355">
        <f t="shared" si="62"/>
        <v>0</v>
      </c>
      <c r="AQ355" t="str">
        <f t="shared" si="63"/>
        <v/>
      </c>
    </row>
    <row r="356" spans="1:43">
      <c r="A356" s="10">
        <v>43004</v>
      </c>
      <c r="B356" s="2">
        <v>45.57</v>
      </c>
      <c r="C356">
        <f t="shared" si="54"/>
        <v>2.3555232612423724</v>
      </c>
      <c r="E356">
        <v>2.0776776340828099E-2</v>
      </c>
      <c r="S356" s="1">
        <v>-0.11999899999999997</v>
      </c>
      <c r="T356" s="1">
        <f t="shared" si="55"/>
        <v>-0.31999600000000328</v>
      </c>
      <c r="U356" s="1"/>
      <c r="Z356" s="1">
        <v>-0.31999600000000328</v>
      </c>
      <c r="AA356" s="1">
        <f t="shared" si="56"/>
        <v>-0.42999300000001028</v>
      </c>
      <c r="AB356" s="1"/>
      <c r="AG356" s="1">
        <v>-0.31999600000000328</v>
      </c>
      <c r="AH356" s="1">
        <f t="shared" si="57"/>
        <v>-0.31000099999999975</v>
      </c>
      <c r="AI356" s="3" t="str">
        <f t="shared" si="58"/>
        <v>-</v>
      </c>
      <c r="AJ356">
        <f t="shared" si="59"/>
        <v>0</v>
      </c>
      <c r="AM356" s="1">
        <v>-0.31999600000000328</v>
      </c>
      <c r="AN356" s="1">
        <f t="shared" si="60"/>
        <v>-0.42999300000001028</v>
      </c>
      <c r="AO356" s="3" t="str">
        <f t="shared" si="61"/>
        <v>-</v>
      </c>
      <c r="AP356">
        <f t="shared" si="62"/>
        <v>0</v>
      </c>
      <c r="AQ356" t="str">
        <f t="shared" si="63"/>
        <v/>
      </c>
    </row>
    <row r="357" spans="1:43">
      <c r="A357" s="10">
        <v>43005</v>
      </c>
      <c r="B357" s="2">
        <v>44.639999000000003</v>
      </c>
      <c r="C357">
        <f t="shared" si="54"/>
        <v>0.36574724104452616</v>
      </c>
      <c r="E357">
        <v>0.90716563692289598</v>
      </c>
      <c r="S357" s="1">
        <v>-0.93000099999999719</v>
      </c>
      <c r="T357" s="1">
        <f t="shared" si="55"/>
        <v>-0.81000199999999722</v>
      </c>
      <c r="U357" s="1"/>
      <c r="Z357" s="1">
        <v>-0.81000199999999722</v>
      </c>
      <c r="AA357" s="1">
        <f t="shared" si="56"/>
        <v>-0.49000599999999395</v>
      </c>
      <c r="AB357" s="1"/>
      <c r="AG357" s="1">
        <v>-0.81000199999999722</v>
      </c>
      <c r="AH357" s="1">
        <f t="shared" si="57"/>
        <v>-0.8000069999999937</v>
      </c>
      <c r="AI357" s="3" t="str">
        <f t="shared" si="58"/>
        <v>-</v>
      </c>
      <c r="AJ357">
        <f t="shared" si="59"/>
        <v>1</v>
      </c>
      <c r="AM357" s="1">
        <v>-0.81000199999999722</v>
      </c>
      <c r="AN357" s="1">
        <f t="shared" si="60"/>
        <v>-0.49000599999999395</v>
      </c>
      <c r="AO357" s="3" t="str">
        <f t="shared" si="61"/>
        <v>-</v>
      </c>
      <c r="AP357">
        <f t="shared" si="62"/>
        <v>1</v>
      </c>
      <c r="AQ357" t="str">
        <f t="shared" si="63"/>
        <v/>
      </c>
    </row>
    <row r="358" spans="1:43">
      <c r="A358" s="10">
        <v>43006</v>
      </c>
      <c r="B358" s="2">
        <v>44.91</v>
      </c>
      <c r="C358">
        <f t="shared" si="54"/>
        <v>0.76522500851872288</v>
      </c>
      <c r="E358">
        <v>6.7366951280332599E-2</v>
      </c>
      <c r="S358" s="1">
        <v>0.2700009999999935</v>
      </c>
      <c r="T358" s="1">
        <f t="shared" si="55"/>
        <v>1.2000019999999907</v>
      </c>
      <c r="U358" s="1"/>
      <c r="Z358" s="1">
        <v>1.2000019999999907</v>
      </c>
      <c r="AA358" s="1">
        <f t="shared" si="56"/>
        <v>2.0100039999999879</v>
      </c>
      <c r="AB358" s="1"/>
      <c r="AG358" s="1">
        <v>1.2000019999999907</v>
      </c>
      <c r="AH358" s="1">
        <f t="shared" si="57"/>
        <v>1.2099969999999942</v>
      </c>
      <c r="AI358" s="3" t="str">
        <f t="shared" si="58"/>
        <v>+</v>
      </c>
      <c r="AJ358">
        <f t="shared" si="59"/>
        <v>1</v>
      </c>
      <c r="AM358" s="1">
        <v>1.2000019999999907</v>
      </c>
      <c r="AN358" s="1">
        <f t="shared" si="60"/>
        <v>2.0100039999999879</v>
      </c>
      <c r="AO358" s="3" t="str">
        <f t="shared" si="61"/>
        <v>+</v>
      </c>
      <c r="AP358">
        <f t="shared" si="62"/>
        <v>1</v>
      </c>
      <c r="AQ358" t="str">
        <f t="shared" si="63"/>
        <v/>
      </c>
    </row>
    <row r="359" spans="1:43">
      <c r="A359" s="10">
        <v>43007</v>
      </c>
      <c r="B359" s="2">
        <v>45.009998000000003</v>
      </c>
      <c r="C359">
        <f t="shared" si="54"/>
        <v>0.95017539015282393</v>
      </c>
      <c r="E359">
        <v>7.4114928470589503E-3</v>
      </c>
      <c r="S359" s="1">
        <v>9.9998000000006471E-2</v>
      </c>
      <c r="T359" s="1">
        <f t="shared" si="55"/>
        <v>-0.17000299999998703</v>
      </c>
      <c r="U359" s="1"/>
      <c r="Z359" s="1">
        <v>-0.17000299999998703</v>
      </c>
      <c r="AA359" s="1">
        <f t="shared" si="56"/>
        <v>-1.3700049999999777</v>
      </c>
      <c r="AB359" s="1"/>
      <c r="AG359" s="1">
        <v>-0.17000299999998703</v>
      </c>
      <c r="AH359" s="1">
        <f t="shared" si="57"/>
        <v>-0.1600079999999835</v>
      </c>
      <c r="AI359" s="3" t="str">
        <f t="shared" si="58"/>
        <v>-</v>
      </c>
      <c r="AJ359">
        <f t="shared" si="59"/>
        <v>0</v>
      </c>
      <c r="AM359" s="1">
        <v>-0.17000299999998703</v>
      </c>
      <c r="AN359" s="1">
        <f t="shared" si="60"/>
        <v>-1.3700049999999777</v>
      </c>
      <c r="AO359" s="3" t="str">
        <f t="shared" si="61"/>
        <v>-</v>
      </c>
      <c r="AP359">
        <f t="shared" si="62"/>
        <v>0</v>
      </c>
      <c r="AQ359" t="str">
        <f t="shared" si="63"/>
        <v/>
      </c>
    </row>
    <row r="360" spans="1:43">
      <c r="A360" s="10">
        <v>43010</v>
      </c>
      <c r="B360" s="2">
        <v>44.799999</v>
      </c>
      <c r="C360">
        <f t="shared" si="54"/>
        <v>0.58487377018964748</v>
      </c>
      <c r="E360">
        <v>5.0693746409951002E-2</v>
      </c>
      <c r="S360" s="1">
        <v>-0.20999900000000338</v>
      </c>
      <c r="T360" s="1">
        <f t="shared" si="55"/>
        <v>-0.30999700000000985</v>
      </c>
      <c r="U360" s="1"/>
      <c r="Z360" s="1">
        <v>-0.30999700000000985</v>
      </c>
      <c r="AA360" s="1">
        <f t="shared" si="56"/>
        <v>-0.13999400000002282</v>
      </c>
      <c r="AB360" s="1"/>
      <c r="AG360" s="1">
        <v>-0.30999700000000985</v>
      </c>
      <c r="AH360" s="1">
        <f t="shared" si="57"/>
        <v>-0.30000200000000632</v>
      </c>
      <c r="AI360" s="3" t="str">
        <f t="shared" si="58"/>
        <v>-</v>
      </c>
      <c r="AJ360">
        <f t="shared" si="59"/>
        <v>1</v>
      </c>
      <c r="AM360" s="1">
        <v>-0.30999700000000985</v>
      </c>
      <c r="AN360" s="1">
        <f t="shared" si="60"/>
        <v>-0.13999400000002282</v>
      </c>
      <c r="AO360" s="3" t="str">
        <f t="shared" si="61"/>
        <v>-</v>
      </c>
      <c r="AP360">
        <f t="shared" si="62"/>
        <v>1</v>
      </c>
      <c r="AQ360" t="str">
        <f t="shared" si="63"/>
        <v/>
      </c>
    </row>
    <row r="361" spans="1:43">
      <c r="A361" s="10">
        <v>43011</v>
      </c>
      <c r="B361" s="2">
        <v>45.189999</v>
      </c>
      <c r="C361">
        <f t="shared" si="54"/>
        <v>1.3334946849808917</v>
      </c>
      <c r="E361">
        <v>0.14255966441103299</v>
      </c>
      <c r="S361" s="1">
        <v>0.39000000000000057</v>
      </c>
      <c r="T361" s="1">
        <f t="shared" si="55"/>
        <v>0.59999900000000395</v>
      </c>
      <c r="U361" s="1"/>
      <c r="Z361" s="1">
        <v>0.59999900000000395</v>
      </c>
      <c r="AA361" s="1">
        <f t="shared" si="56"/>
        <v>0.90999600000001379</v>
      </c>
      <c r="AB361" s="1"/>
      <c r="AG361" s="1">
        <v>0.59999900000000395</v>
      </c>
      <c r="AH361" s="1">
        <f t="shared" si="57"/>
        <v>0.60999400000000747</v>
      </c>
      <c r="AI361" s="3" t="str">
        <f t="shared" si="58"/>
        <v>+</v>
      </c>
      <c r="AJ361">
        <f t="shared" si="59"/>
        <v>1</v>
      </c>
      <c r="AM361" s="1">
        <v>0.59999900000000395</v>
      </c>
      <c r="AN361" s="1">
        <f t="shared" si="60"/>
        <v>0.90999600000001379</v>
      </c>
      <c r="AO361" s="3" t="str">
        <f t="shared" si="61"/>
        <v>+</v>
      </c>
      <c r="AP361">
        <f t="shared" si="62"/>
        <v>1</v>
      </c>
      <c r="AQ361" t="str">
        <f t="shared" si="63"/>
        <v/>
      </c>
    </row>
    <row r="362" spans="1:43">
      <c r="A362" s="10">
        <v>43012</v>
      </c>
      <c r="B362" s="2">
        <v>45.5</v>
      </c>
      <c r="C362">
        <f t="shared" si="54"/>
        <v>2.1455552647413789</v>
      </c>
      <c r="E362">
        <v>8.5619368464363299E-2</v>
      </c>
      <c r="S362" s="1">
        <v>0.31000099999999975</v>
      </c>
      <c r="T362" s="1">
        <f t="shared" si="55"/>
        <v>-7.9999000000000819E-2</v>
      </c>
      <c r="U362" s="1"/>
      <c r="Z362" s="1">
        <v>-7.9999000000000819E-2</v>
      </c>
      <c r="AA362" s="1">
        <f t="shared" si="56"/>
        <v>-0.67999800000000477</v>
      </c>
      <c r="AB362" s="1"/>
      <c r="AG362" s="1">
        <v>-7.9999000000000819E-2</v>
      </c>
      <c r="AH362" s="1">
        <f t="shared" si="57"/>
        <v>-7.0003999999997291E-2</v>
      </c>
      <c r="AI362" s="3" t="str">
        <f t="shared" si="58"/>
        <v>-</v>
      </c>
      <c r="AJ362">
        <f t="shared" si="59"/>
        <v>0</v>
      </c>
      <c r="AM362" s="1">
        <v>-7.9999000000000819E-2</v>
      </c>
      <c r="AN362" s="1">
        <f t="shared" si="60"/>
        <v>-0.67999800000000477</v>
      </c>
      <c r="AO362" s="3" t="str">
        <f t="shared" si="61"/>
        <v>-</v>
      </c>
      <c r="AP362">
        <f t="shared" si="62"/>
        <v>0</v>
      </c>
      <c r="AQ362" t="str">
        <f t="shared" si="63"/>
        <v/>
      </c>
    </row>
    <row r="363" spans="1:43">
      <c r="A363" s="10">
        <v>43013</v>
      </c>
      <c r="B363" s="2">
        <v>45.52</v>
      </c>
      <c r="C363">
        <f t="shared" si="54"/>
        <v>2.2045461208845292</v>
      </c>
      <c r="E363" s="11">
        <v>1.6210559816818801E-6</v>
      </c>
      <c r="S363" s="1">
        <v>2.0000000000003126E-2</v>
      </c>
      <c r="T363" s="1">
        <f t="shared" si="55"/>
        <v>-0.29000099999999662</v>
      </c>
      <c r="U363" s="1"/>
      <c r="Z363" s="1">
        <v>-0.29000099999999662</v>
      </c>
      <c r="AA363" s="1">
        <f t="shared" si="56"/>
        <v>-0.2100019999999958</v>
      </c>
      <c r="AB363" s="1"/>
      <c r="AG363" s="1">
        <v>-0.29000099999999662</v>
      </c>
      <c r="AH363" s="1">
        <f t="shared" si="57"/>
        <v>-0.28000599999999309</v>
      </c>
      <c r="AI363" s="3" t="str">
        <f t="shared" si="58"/>
        <v>-</v>
      </c>
      <c r="AJ363">
        <f t="shared" si="59"/>
        <v>0</v>
      </c>
      <c r="AM363" s="1">
        <v>-0.29000099999999662</v>
      </c>
      <c r="AN363" s="1">
        <f t="shared" si="60"/>
        <v>-0.2100019999999958</v>
      </c>
      <c r="AO363" s="3" t="str">
        <f t="shared" si="61"/>
        <v>-</v>
      </c>
      <c r="AP363">
        <f t="shared" si="62"/>
        <v>1</v>
      </c>
      <c r="AQ363" t="str">
        <f t="shared" si="63"/>
        <v/>
      </c>
    </row>
    <row r="364" spans="1:43">
      <c r="A364" s="10">
        <v>43014</v>
      </c>
      <c r="B364" s="2">
        <v>45.490001999999997</v>
      </c>
      <c r="C364">
        <f t="shared" si="54"/>
        <v>2.1163656557594139</v>
      </c>
      <c r="E364">
        <v>2.6422220784970999E-3</v>
      </c>
      <c r="S364" s="1">
        <v>-2.9998000000006186E-2</v>
      </c>
      <c r="T364" s="1">
        <f t="shared" si="55"/>
        <v>-4.9998000000009313E-2</v>
      </c>
      <c r="U364" s="1"/>
      <c r="Z364" s="1">
        <v>-4.9998000000009313E-2</v>
      </c>
      <c r="AA364" s="1">
        <f t="shared" si="56"/>
        <v>0.24000299999998731</v>
      </c>
      <c r="AB364" s="1"/>
      <c r="AG364" s="1">
        <v>-4.9998000000009313E-2</v>
      </c>
      <c r="AH364" s="1">
        <f t="shared" si="57"/>
        <v>-4.0003000000005784E-2</v>
      </c>
      <c r="AI364" s="3" t="str">
        <f t="shared" si="58"/>
        <v>-</v>
      </c>
      <c r="AJ364">
        <f t="shared" si="59"/>
        <v>0</v>
      </c>
      <c r="AM364" s="1">
        <v>-4.9998000000009313E-2</v>
      </c>
      <c r="AN364" s="1">
        <f t="shared" si="60"/>
        <v>0.24000299999998731</v>
      </c>
      <c r="AO364" s="3" t="str">
        <f t="shared" si="61"/>
        <v>+</v>
      </c>
      <c r="AP364">
        <f t="shared" si="62"/>
        <v>1</v>
      </c>
      <c r="AQ364" t="str">
        <f t="shared" si="63"/>
        <v/>
      </c>
    </row>
    <row r="365" spans="1:43">
      <c r="A365" s="10">
        <v>43017</v>
      </c>
      <c r="B365" s="2">
        <v>45.41</v>
      </c>
      <c r="C365">
        <f t="shared" si="54"/>
        <v>1.8899964120972366</v>
      </c>
      <c r="E365">
        <v>1.0180495821801701E-2</v>
      </c>
      <c r="S365" s="1">
        <v>-8.0002000000000351E-2</v>
      </c>
      <c r="T365" s="1">
        <f t="shared" si="55"/>
        <v>-5.0003999999994164E-2</v>
      </c>
      <c r="U365" s="1"/>
      <c r="Z365" s="1">
        <v>-5.0003999999994164E-2</v>
      </c>
      <c r="AA365" s="1">
        <f t="shared" si="56"/>
        <v>-5.9999999848514562E-6</v>
      </c>
      <c r="AB365" s="1"/>
      <c r="AG365" s="1">
        <v>-5.0003999999994164E-2</v>
      </c>
      <c r="AH365" s="1">
        <f t="shared" si="57"/>
        <v>-4.0008999999990635E-2</v>
      </c>
      <c r="AI365" s="3" t="str">
        <f t="shared" si="58"/>
        <v>-</v>
      </c>
      <c r="AJ365">
        <f t="shared" si="59"/>
        <v>1</v>
      </c>
      <c r="AM365" s="1">
        <v>-5.0003999999994164E-2</v>
      </c>
      <c r="AN365" s="1">
        <f t="shared" si="60"/>
        <v>-5.9999999848514562E-6</v>
      </c>
      <c r="AO365" s="3" t="str">
        <f t="shared" si="61"/>
        <v>-</v>
      </c>
      <c r="AP365">
        <f t="shared" si="62"/>
        <v>1</v>
      </c>
      <c r="AQ365" t="str">
        <f t="shared" si="63"/>
        <v/>
      </c>
    </row>
    <row r="366" spans="1:43">
      <c r="A366" s="10">
        <v>43018</v>
      </c>
      <c r="B366" s="2">
        <v>45.869999</v>
      </c>
      <c r="C366">
        <f t="shared" si="54"/>
        <v>3.3663824338476744</v>
      </c>
      <c r="E366">
        <v>0.19381304627052401</v>
      </c>
      <c r="S366" s="1">
        <v>0.45999900000000338</v>
      </c>
      <c r="T366" s="1">
        <f t="shared" si="55"/>
        <v>0.54000100000000373</v>
      </c>
      <c r="U366" s="1"/>
      <c r="Z366" s="1">
        <v>0.54000100000000373</v>
      </c>
      <c r="AA366" s="1">
        <f t="shared" si="56"/>
        <v>0.59000499999999789</v>
      </c>
      <c r="AB366" s="1"/>
      <c r="AG366" s="1">
        <v>0.54000100000000373</v>
      </c>
      <c r="AH366" s="1">
        <f t="shared" si="57"/>
        <v>0.54999600000000726</v>
      </c>
      <c r="AI366" s="3" t="str">
        <f t="shared" si="58"/>
        <v>+</v>
      </c>
      <c r="AJ366">
        <f t="shared" si="59"/>
        <v>1</v>
      </c>
      <c r="AM366" s="1">
        <v>0.54000100000000373</v>
      </c>
      <c r="AN366" s="1">
        <f t="shared" si="60"/>
        <v>0.59000499999999789</v>
      </c>
      <c r="AO366" s="3" t="str">
        <f t="shared" si="61"/>
        <v>+</v>
      </c>
      <c r="AP366">
        <f t="shared" si="62"/>
        <v>1</v>
      </c>
      <c r="AQ366" t="str">
        <f t="shared" si="63"/>
        <v/>
      </c>
    </row>
    <row r="367" spans="1:43">
      <c r="A367" s="10">
        <v>43019</v>
      </c>
      <c r="B367" s="2">
        <v>46.099997999999999</v>
      </c>
      <c r="C367">
        <f t="shared" si="54"/>
        <v>4.2632726899539826</v>
      </c>
      <c r="E367">
        <v>4.1811551873561802E-2</v>
      </c>
      <c r="S367" s="1">
        <v>0.2299989999999994</v>
      </c>
      <c r="T367" s="1">
        <f t="shared" si="55"/>
        <v>-0.23000000000000398</v>
      </c>
      <c r="U367" s="1"/>
      <c r="Z367" s="1">
        <v>-0.23000000000000398</v>
      </c>
      <c r="AA367" s="1">
        <f t="shared" si="56"/>
        <v>-0.77000100000000771</v>
      </c>
      <c r="AB367" s="1"/>
      <c r="AG367" s="1">
        <v>-0.23000000000000398</v>
      </c>
      <c r="AH367" s="1">
        <f t="shared" si="57"/>
        <v>-0.22000500000000045</v>
      </c>
      <c r="AI367" s="3" t="str">
        <f t="shared" si="58"/>
        <v>-</v>
      </c>
      <c r="AJ367">
        <f t="shared" si="59"/>
        <v>0</v>
      </c>
      <c r="AM367" s="1">
        <v>-0.23000000000000398</v>
      </c>
      <c r="AN367" s="1">
        <f t="shared" si="60"/>
        <v>-0.77000100000000771</v>
      </c>
      <c r="AO367" s="3" t="str">
        <f t="shared" si="61"/>
        <v>-</v>
      </c>
      <c r="AP367">
        <f t="shared" si="62"/>
        <v>1</v>
      </c>
      <c r="AQ367" t="str">
        <f t="shared" si="63"/>
        <v/>
      </c>
    </row>
    <row r="368" spans="1:43">
      <c r="A368" s="10">
        <v>43020</v>
      </c>
      <c r="B368" s="2">
        <v>46.110000999999997</v>
      </c>
      <c r="C368">
        <f t="shared" si="54"/>
        <v>4.304680526650964</v>
      </c>
      <c r="E368">
        <v>3.3390898771248602E-4</v>
      </c>
      <c r="S368" s="1">
        <v>1.0002999999997542E-2</v>
      </c>
      <c r="T368" s="1">
        <f t="shared" si="55"/>
        <v>-0.21999600000000186</v>
      </c>
      <c r="U368" s="1"/>
      <c r="Z368" s="1">
        <v>-0.21999600000000186</v>
      </c>
      <c r="AA368" s="1">
        <f t="shared" si="56"/>
        <v>1.0004000000002122E-2</v>
      </c>
      <c r="AB368" s="1"/>
      <c r="AG368" s="1">
        <v>-0.21999600000000186</v>
      </c>
      <c r="AH368" s="1">
        <f t="shared" si="57"/>
        <v>-0.21000099999999833</v>
      </c>
      <c r="AI368" s="3" t="str">
        <f t="shared" si="58"/>
        <v>-</v>
      </c>
      <c r="AJ368">
        <f t="shared" si="59"/>
        <v>1</v>
      </c>
      <c r="AM368" s="1">
        <v>-0.21999600000000186</v>
      </c>
      <c r="AN368" s="1">
        <f t="shared" si="60"/>
        <v>1.0004000000002122E-2</v>
      </c>
      <c r="AO368" s="3" t="str">
        <f t="shared" si="61"/>
        <v>+</v>
      </c>
      <c r="AP368">
        <f t="shared" si="62"/>
        <v>0</v>
      </c>
      <c r="AQ368" t="str">
        <f t="shared" si="63"/>
        <v/>
      </c>
    </row>
    <row r="369" spans="1:43">
      <c r="A369" s="10">
        <v>43021</v>
      </c>
      <c r="B369" s="2">
        <v>46.18</v>
      </c>
      <c r="C369">
        <f t="shared" si="54"/>
        <v>4.6000443736081609</v>
      </c>
      <c r="E369">
        <v>1.7479366311454101E-3</v>
      </c>
      <c r="S369" s="1">
        <v>6.9999000000002809E-2</v>
      </c>
      <c r="T369" s="1">
        <f t="shared" si="55"/>
        <v>5.9996000000005267E-2</v>
      </c>
      <c r="U369" s="1"/>
      <c r="Z369" s="1">
        <v>5.9996000000005267E-2</v>
      </c>
      <c r="AA369" s="1">
        <f t="shared" si="56"/>
        <v>0.27999200000000712</v>
      </c>
      <c r="AB369" s="1"/>
      <c r="AG369" s="1">
        <v>5.9996000000005267E-2</v>
      </c>
      <c r="AH369" s="1">
        <f t="shared" si="57"/>
        <v>6.9991000000008796E-2</v>
      </c>
      <c r="AI369" s="3" t="str">
        <f t="shared" si="58"/>
        <v>+</v>
      </c>
      <c r="AJ369">
        <f t="shared" si="59"/>
        <v>0</v>
      </c>
      <c r="AM369" s="1">
        <v>5.9996000000005267E-2</v>
      </c>
      <c r="AN369" s="1">
        <f t="shared" si="60"/>
        <v>0.27999200000000712</v>
      </c>
      <c r="AO369" s="3" t="str">
        <f t="shared" si="61"/>
        <v>+</v>
      </c>
      <c r="AP369">
        <f t="shared" si="62"/>
        <v>0</v>
      </c>
      <c r="AQ369" t="str">
        <f t="shared" si="63"/>
        <v/>
      </c>
    </row>
    <row r="370" spans="1:43">
      <c r="A370" s="10">
        <v>43024</v>
      </c>
      <c r="B370" s="2">
        <v>46.619999</v>
      </c>
      <c r="C370">
        <f t="shared" si="54"/>
        <v>6.6810380392154496</v>
      </c>
      <c r="E370">
        <v>0.16902577414424899</v>
      </c>
      <c r="S370" s="1">
        <v>0.43999900000000025</v>
      </c>
      <c r="T370" s="1">
        <f t="shared" si="55"/>
        <v>0.36999999999999744</v>
      </c>
      <c r="U370" s="1"/>
      <c r="Z370" s="1">
        <v>0.36999999999999744</v>
      </c>
      <c r="AA370" s="1">
        <f t="shared" si="56"/>
        <v>0.31000399999999217</v>
      </c>
      <c r="AB370" s="1"/>
      <c r="AG370" s="1">
        <v>0.36999999999999744</v>
      </c>
      <c r="AH370" s="1">
        <f t="shared" si="57"/>
        <v>0.37999500000000097</v>
      </c>
      <c r="AI370" s="3" t="str">
        <f t="shared" si="58"/>
        <v>+</v>
      </c>
      <c r="AJ370">
        <f t="shared" si="59"/>
        <v>1</v>
      </c>
      <c r="AM370" s="1">
        <v>0.36999999999999744</v>
      </c>
      <c r="AN370" s="1">
        <f t="shared" si="60"/>
        <v>0.31000399999999217</v>
      </c>
      <c r="AO370" s="3" t="str">
        <f t="shared" si="61"/>
        <v>+</v>
      </c>
      <c r="AP370">
        <f t="shared" si="62"/>
        <v>1</v>
      </c>
      <c r="AQ370" t="str">
        <f t="shared" si="63"/>
        <v/>
      </c>
    </row>
    <row r="371" spans="1:43">
      <c r="A371" s="10">
        <v>43025</v>
      </c>
      <c r="B371" s="2">
        <v>46.52</v>
      </c>
      <c r="C371">
        <f t="shared" si="54"/>
        <v>6.1740889280415692</v>
      </c>
      <c r="E371">
        <v>1.8026411317056099E-2</v>
      </c>
      <c r="S371" s="1">
        <v>-9.999899999999684E-2</v>
      </c>
      <c r="T371" s="1">
        <f t="shared" si="55"/>
        <v>-0.53999799999999709</v>
      </c>
      <c r="U371" s="1"/>
      <c r="Z371" s="1">
        <v>-0.53999799999999709</v>
      </c>
      <c r="AA371" s="1">
        <f t="shared" si="56"/>
        <v>-0.90999799999999453</v>
      </c>
      <c r="AB371" s="1"/>
      <c r="AG371" s="1">
        <v>-0.53999799999999709</v>
      </c>
      <c r="AH371" s="1">
        <f t="shared" si="57"/>
        <v>-0.53000299999999356</v>
      </c>
      <c r="AI371" s="3" t="str">
        <f t="shared" si="58"/>
        <v>-</v>
      </c>
      <c r="AJ371">
        <f t="shared" si="59"/>
        <v>0</v>
      </c>
      <c r="AM371" s="1">
        <v>-0.53999799999999709</v>
      </c>
      <c r="AN371" s="1">
        <f t="shared" si="60"/>
        <v>-0.90999799999999453</v>
      </c>
      <c r="AO371" s="3" t="str">
        <f t="shared" si="61"/>
        <v>-</v>
      </c>
      <c r="AP371">
        <f t="shared" si="62"/>
        <v>1</v>
      </c>
      <c r="AQ371" t="str">
        <f t="shared" si="63"/>
        <v/>
      </c>
    </row>
    <row r="372" spans="1:43">
      <c r="A372" s="10">
        <v>43026</v>
      </c>
      <c r="B372" s="2">
        <v>46.400002000000001</v>
      </c>
      <c r="C372">
        <f t="shared" si="54"/>
        <v>5.592153250272327</v>
      </c>
      <c r="E372">
        <v>2.3316192549140202E-2</v>
      </c>
      <c r="S372" s="1">
        <v>-0.11999800000000249</v>
      </c>
      <c r="T372" s="1">
        <f t="shared" si="55"/>
        <v>-1.9999000000005651E-2</v>
      </c>
      <c r="U372" s="1"/>
      <c r="Z372" s="1">
        <v>-1.9999000000005651E-2</v>
      </c>
      <c r="AA372" s="1">
        <f t="shared" si="56"/>
        <v>0.51999899999999144</v>
      </c>
      <c r="AB372" s="1"/>
      <c r="AG372" s="1">
        <v>-1.9999000000005651E-2</v>
      </c>
      <c r="AH372" s="1">
        <f t="shared" si="57"/>
        <v>-1.0004000000002122E-2</v>
      </c>
      <c r="AI372" s="3" t="str">
        <f t="shared" si="58"/>
        <v>-</v>
      </c>
      <c r="AJ372">
        <f t="shared" si="59"/>
        <v>1</v>
      </c>
      <c r="AM372" s="1">
        <v>-1.9999000000005651E-2</v>
      </c>
      <c r="AN372" s="1">
        <f t="shared" si="60"/>
        <v>0.51999899999999144</v>
      </c>
      <c r="AO372" s="3" t="str">
        <f t="shared" si="61"/>
        <v>+</v>
      </c>
      <c r="AP372">
        <f t="shared" si="62"/>
        <v>0</v>
      </c>
      <c r="AQ372" t="str">
        <f t="shared" si="63"/>
        <v/>
      </c>
    </row>
    <row r="373" spans="1:43">
      <c r="A373" s="10">
        <v>43027</v>
      </c>
      <c r="B373" s="2">
        <v>46.59</v>
      </c>
      <c r="C373">
        <f t="shared" si="54"/>
        <v>6.5268569245425638</v>
      </c>
      <c r="E373">
        <v>2.5312746866768199E-2</v>
      </c>
      <c r="S373" s="1">
        <v>0.18999800000000278</v>
      </c>
      <c r="T373" s="1">
        <f t="shared" si="55"/>
        <v>0.30999600000000527</v>
      </c>
      <c r="U373" s="1"/>
      <c r="Z373" s="1">
        <v>0.30999600000000527</v>
      </c>
      <c r="AA373" s="1">
        <f t="shared" si="56"/>
        <v>0.32999500000001092</v>
      </c>
      <c r="AB373" s="1"/>
      <c r="AG373" s="1">
        <v>0.30999600000000527</v>
      </c>
      <c r="AH373" s="1">
        <f t="shared" si="57"/>
        <v>0.3199910000000088</v>
      </c>
      <c r="AI373" s="3" t="str">
        <f t="shared" si="58"/>
        <v>+</v>
      </c>
      <c r="AJ373">
        <f t="shared" si="59"/>
        <v>1</v>
      </c>
      <c r="AM373" s="1">
        <v>0.30999600000000527</v>
      </c>
      <c r="AN373" s="1">
        <f t="shared" si="60"/>
        <v>0.32999500000001092</v>
      </c>
      <c r="AO373" s="3" t="str">
        <f t="shared" si="61"/>
        <v>+</v>
      </c>
      <c r="AP373">
        <f t="shared" si="62"/>
        <v>1</v>
      </c>
      <c r="AQ373" t="str">
        <f t="shared" si="63"/>
        <v/>
      </c>
    </row>
    <row r="374" spans="1:43">
      <c r="A374" s="10">
        <v>43028</v>
      </c>
      <c r="B374" s="2">
        <v>46.380001</v>
      </c>
      <c r="C374">
        <f t="shared" si="54"/>
        <v>5.4979576245833766</v>
      </c>
      <c r="E374">
        <v>5.9085093320890299E-2</v>
      </c>
      <c r="S374" s="1">
        <v>-0.20999900000000338</v>
      </c>
      <c r="T374" s="1">
        <f t="shared" si="55"/>
        <v>-0.39999700000000615</v>
      </c>
      <c r="U374" s="1"/>
      <c r="Z374" s="1">
        <v>-0.39999700000000615</v>
      </c>
      <c r="AA374" s="1">
        <f t="shared" si="56"/>
        <v>-0.70999300000001142</v>
      </c>
      <c r="AB374" s="1"/>
      <c r="AG374" s="1">
        <v>-0.39999700000000615</v>
      </c>
      <c r="AH374" s="1">
        <f t="shared" si="57"/>
        <v>-0.39000200000000262</v>
      </c>
      <c r="AI374" s="3" t="str">
        <f t="shared" si="58"/>
        <v>-</v>
      </c>
      <c r="AJ374">
        <f t="shared" si="59"/>
        <v>1</v>
      </c>
      <c r="AM374" s="1">
        <v>-0.39999700000000615</v>
      </c>
      <c r="AN374" s="1">
        <f t="shared" si="60"/>
        <v>-0.70999300000001142</v>
      </c>
      <c r="AO374" s="3" t="str">
        <f t="shared" si="61"/>
        <v>-</v>
      </c>
      <c r="AP374">
        <f t="shared" si="62"/>
        <v>1</v>
      </c>
      <c r="AQ374" t="str">
        <f t="shared" si="63"/>
        <v/>
      </c>
    </row>
    <row r="375" spans="1:43">
      <c r="A375" s="10">
        <v>43031</v>
      </c>
      <c r="B375" s="2">
        <v>46.32</v>
      </c>
      <c r="C375">
        <f t="shared" si="54"/>
        <v>5.2201803666101485</v>
      </c>
      <c r="E375">
        <v>8.1221892275853899E-3</v>
      </c>
      <c r="S375" s="1">
        <v>-6.0000999999999749E-2</v>
      </c>
      <c r="T375" s="1">
        <f t="shared" si="55"/>
        <v>0.14999800000000363</v>
      </c>
      <c r="U375" s="1"/>
      <c r="Z375" s="1">
        <v>0.14999800000000363</v>
      </c>
      <c r="AA375" s="1">
        <f t="shared" si="56"/>
        <v>0.54999500000000978</v>
      </c>
      <c r="AB375" s="1"/>
      <c r="AG375" s="1">
        <v>0.14999800000000363</v>
      </c>
      <c r="AH375" s="1">
        <f t="shared" si="57"/>
        <v>0.15999300000000716</v>
      </c>
      <c r="AI375" s="3" t="str">
        <f t="shared" si="58"/>
        <v>+</v>
      </c>
      <c r="AJ375">
        <f t="shared" si="59"/>
        <v>1</v>
      </c>
      <c r="AM375" s="1">
        <v>0.14999800000000363</v>
      </c>
      <c r="AN375" s="1">
        <f t="shared" si="60"/>
        <v>0.54999500000000978</v>
      </c>
      <c r="AO375" s="3" t="str">
        <f t="shared" si="61"/>
        <v>+</v>
      </c>
      <c r="AP375">
        <f t="shared" si="62"/>
        <v>1</v>
      </c>
      <c r="AQ375" t="str">
        <f t="shared" si="63"/>
        <v/>
      </c>
    </row>
    <row r="376" spans="1:43">
      <c r="A376" s="10">
        <v>43032</v>
      </c>
      <c r="B376" s="2">
        <v>46.18</v>
      </c>
      <c r="C376">
        <f t="shared" si="54"/>
        <v>4.6000443736081609</v>
      </c>
      <c r="E376">
        <v>2.8601629689854701E-2</v>
      </c>
      <c r="S376" s="1">
        <v>-0.14000000000000057</v>
      </c>
      <c r="T376" s="1">
        <f t="shared" si="55"/>
        <v>-7.9999000000000819E-2</v>
      </c>
      <c r="U376" s="1"/>
      <c r="Z376" s="1">
        <v>-7.9999000000000819E-2</v>
      </c>
      <c r="AA376" s="1">
        <f t="shared" si="56"/>
        <v>-0.22999700000000445</v>
      </c>
      <c r="AB376" s="1"/>
      <c r="AG376" s="1">
        <v>-7.9999000000000819E-2</v>
      </c>
      <c r="AH376" s="1">
        <f t="shared" si="57"/>
        <v>-7.0003999999997291E-2</v>
      </c>
      <c r="AI376" s="3" t="str">
        <f t="shared" si="58"/>
        <v>-</v>
      </c>
      <c r="AJ376">
        <f t="shared" si="59"/>
        <v>1</v>
      </c>
      <c r="AM376" s="1">
        <v>-7.9999000000000819E-2</v>
      </c>
      <c r="AN376" s="1">
        <f t="shared" si="60"/>
        <v>-0.22999700000000445</v>
      </c>
      <c r="AO376" s="3" t="str">
        <f t="shared" si="61"/>
        <v>-</v>
      </c>
      <c r="AP376">
        <f t="shared" si="62"/>
        <v>1</v>
      </c>
      <c r="AQ376" t="str">
        <f t="shared" si="63"/>
        <v/>
      </c>
    </row>
    <row r="377" spans="1:43">
      <c r="A377" s="10">
        <v>43033</v>
      </c>
      <c r="B377" s="2">
        <v>46.049999</v>
      </c>
      <c r="C377">
        <f t="shared" si="54"/>
        <v>4.0592997791359391</v>
      </c>
      <c r="E377">
        <v>2.4684009096928201E-2</v>
      </c>
      <c r="S377" s="1">
        <v>-0.13000100000000003</v>
      </c>
      <c r="T377" s="1">
        <f t="shared" si="55"/>
        <v>9.9990000000005352E-3</v>
      </c>
      <c r="U377" s="1"/>
      <c r="Z377" s="1">
        <v>9.9990000000005352E-3</v>
      </c>
      <c r="AA377" s="1">
        <f t="shared" si="56"/>
        <v>8.9998000000001355E-2</v>
      </c>
      <c r="AB377" s="1"/>
      <c r="AG377" s="1">
        <v>9.9990000000005352E-3</v>
      </c>
      <c r="AH377" s="1">
        <f t="shared" si="57"/>
        <v>1.9994000000004064E-2</v>
      </c>
      <c r="AI377" s="3" t="str">
        <f t="shared" si="58"/>
        <v>+</v>
      </c>
      <c r="AJ377">
        <f t="shared" si="59"/>
        <v>0</v>
      </c>
      <c r="AM377" s="1">
        <v>9.9990000000005352E-3</v>
      </c>
      <c r="AN377" s="1">
        <f t="shared" si="60"/>
        <v>8.9998000000001355E-2</v>
      </c>
      <c r="AO377" s="3" t="str">
        <f t="shared" si="61"/>
        <v>+</v>
      </c>
      <c r="AP377">
        <f t="shared" si="62"/>
        <v>0</v>
      </c>
      <c r="AQ377" t="str">
        <f t="shared" si="63"/>
        <v/>
      </c>
    </row>
    <row r="378" spans="1:43">
      <c r="A378" s="10">
        <v>43034</v>
      </c>
      <c r="B378" s="2">
        <v>46.23</v>
      </c>
      <c r="C378">
        <f t="shared" si="54"/>
        <v>4.817021513966</v>
      </c>
      <c r="E378">
        <v>2.3946656268546002E-2</v>
      </c>
      <c r="S378" s="1">
        <v>0.18000099999999719</v>
      </c>
      <c r="T378" s="1">
        <f t="shared" si="55"/>
        <v>0.31000199999999722</v>
      </c>
      <c r="U378" s="1"/>
      <c r="Z378" s="1">
        <v>0.31000199999999722</v>
      </c>
      <c r="AA378" s="1">
        <f t="shared" si="56"/>
        <v>0.30000299999999669</v>
      </c>
      <c r="AB378" s="1"/>
      <c r="AG378" s="1">
        <v>0.31000199999999722</v>
      </c>
      <c r="AH378" s="1">
        <f t="shared" si="57"/>
        <v>0.31999700000000075</v>
      </c>
      <c r="AI378" s="3" t="str">
        <f t="shared" si="58"/>
        <v>+</v>
      </c>
      <c r="AJ378">
        <f t="shared" si="59"/>
        <v>1</v>
      </c>
      <c r="AM378" s="1">
        <v>0.31000199999999722</v>
      </c>
      <c r="AN378" s="1">
        <f t="shared" si="60"/>
        <v>0.30000299999999669</v>
      </c>
      <c r="AO378" s="3" t="str">
        <f t="shared" si="61"/>
        <v>+</v>
      </c>
      <c r="AP378">
        <f t="shared" si="62"/>
        <v>1</v>
      </c>
      <c r="AQ378" t="str">
        <f t="shared" si="63"/>
        <v/>
      </c>
    </row>
    <row r="379" spans="1:43">
      <c r="A379" s="10">
        <v>43035</v>
      </c>
      <c r="B379" s="2">
        <v>46.07</v>
      </c>
      <c r="C379">
        <f t="shared" si="54"/>
        <v>4.1402946648208898</v>
      </c>
      <c r="E379">
        <v>3.51095634260572E-2</v>
      </c>
      <c r="S379" s="1">
        <v>-0.15999999999999659</v>
      </c>
      <c r="T379" s="1">
        <f t="shared" si="55"/>
        <v>-0.34000099999999378</v>
      </c>
      <c r="U379" s="1"/>
      <c r="Z379" s="1">
        <v>-0.34000099999999378</v>
      </c>
      <c r="AA379" s="1">
        <f t="shared" si="56"/>
        <v>-0.650002999999991</v>
      </c>
      <c r="AB379" s="1"/>
      <c r="AG379" s="1">
        <v>-0.34000099999999378</v>
      </c>
      <c r="AH379" s="1">
        <f t="shared" si="57"/>
        <v>-0.33000599999999025</v>
      </c>
      <c r="AI379" s="3" t="str">
        <f t="shared" si="58"/>
        <v>-</v>
      </c>
      <c r="AJ379">
        <f t="shared" si="59"/>
        <v>0</v>
      </c>
      <c r="AM379" s="1">
        <v>-0.34000099999999378</v>
      </c>
      <c r="AN379" s="1">
        <f t="shared" si="60"/>
        <v>-0.650002999999991</v>
      </c>
      <c r="AO379" s="3" t="str">
        <f t="shared" si="61"/>
        <v>-</v>
      </c>
      <c r="AP379">
        <f t="shared" si="62"/>
        <v>1</v>
      </c>
      <c r="AQ379" t="str">
        <f t="shared" si="63"/>
        <v/>
      </c>
    </row>
    <row r="380" spans="1:43">
      <c r="A380" s="10">
        <v>43038</v>
      </c>
      <c r="B380" s="2">
        <v>45.860000999999997</v>
      </c>
      <c r="C380">
        <f t="shared" si="54"/>
        <v>3.329794324861707</v>
      </c>
      <c r="E380">
        <v>5.52870047159102E-2</v>
      </c>
      <c r="S380" s="1">
        <v>-0.20999900000000338</v>
      </c>
      <c r="T380" s="1">
        <f t="shared" si="55"/>
        <v>-4.9999000000006788E-2</v>
      </c>
      <c r="U380" s="1"/>
      <c r="Z380" s="1">
        <v>-4.9999000000006788E-2</v>
      </c>
      <c r="AA380" s="1">
        <f t="shared" si="56"/>
        <v>0.29000199999998699</v>
      </c>
      <c r="AB380" s="1"/>
      <c r="AG380" s="1">
        <v>-4.9999000000006788E-2</v>
      </c>
      <c r="AH380" s="1">
        <f t="shared" si="57"/>
        <v>-4.0004000000003259E-2</v>
      </c>
      <c r="AI380" s="3" t="str">
        <f t="shared" si="58"/>
        <v>-</v>
      </c>
      <c r="AJ380">
        <f t="shared" si="59"/>
        <v>1</v>
      </c>
      <c r="AM380" s="1">
        <v>-4.9999000000006788E-2</v>
      </c>
      <c r="AN380" s="1">
        <f t="shared" si="60"/>
        <v>0.29000199999998699</v>
      </c>
      <c r="AO380" s="3" t="str">
        <f t="shared" si="61"/>
        <v>+</v>
      </c>
      <c r="AP380">
        <f t="shared" si="62"/>
        <v>0</v>
      </c>
      <c r="AQ380" t="str">
        <f t="shared" si="63"/>
        <v/>
      </c>
    </row>
    <row r="381" spans="1:43">
      <c r="A381" s="10">
        <v>43039</v>
      </c>
      <c r="B381" s="2">
        <v>45.98</v>
      </c>
      <c r="C381">
        <f t="shared" si="54"/>
        <v>3.7821358121767434</v>
      </c>
      <c r="E381">
        <v>9.5487811449391901E-3</v>
      </c>
      <c r="S381" s="1">
        <v>0.11999899999999997</v>
      </c>
      <c r="T381" s="1">
        <f t="shared" si="55"/>
        <v>0.32999800000000334</v>
      </c>
      <c r="U381" s="1"/>
      <c r="Z381" s="1">
        <v>0.32999800000000334</v>
      </c>
      <c r="AA381" s="1">
        <f t="shared" si="56"/>
        <v>0.37999700000001013</v>
      </c>
      <c r="AB381" s="1"/>
      <c r="AG381" s="1">
        <v>0.32999800000000334</v>
      </c>
      <c r="AH381" s="1">
        <f t="shared" si="57"/>
        <v>0.33999300000000687</v>
      </c>
      <c r="AI381" s="3" t="str">
        <f t="shared" si="58"/>
        <v>+</v>
      </c>
      <c r="AJ381">
        <f t="shared" si="59"/>
        <v>1</v>
      </c>
      <c r="AM381" s="1">
        <v>0.32999800000000334</v>
      </c>
      <c r="AN381" s="1">
        <f t="shared" si="60"/>
        <v>0.37999700000001013</v>
      </c>
      <c r="AO381" s="3" t="str">
        <f t="shared" si="61"/>
        <v>+</v>
      </c>
      <c r="AP381">
        <f t="shared" si="62"/>
        <v>1</v>
      </c>
      <c r="AQ381" t="str">
        <f t="shared" si="63"/>
        <v/>
      </c>
    </row>
    <row r="382" spans="1:43">
      <c r="A382" s="10">
        <v>43040</v>
      </c>
      <c r="B382" s="2">
        <v>45.799999</v>
      </c>
      <c r="C382">
        <f t="shared" si="54"/>
        <v>3.1144145773466811</v>
      </c>
      <c r="E382">
        <v>4.1483996447581002E-2</v>
      </c>
      <c r="S382" s="1">
        <v>-0.18000099999999719</v>
      </c>
      <c r="T382" s="1">
        <f t="shared" si="55"/>
        <v>-0.29999999999999716</v>
      </c>
      <c r="U382" s="1"/>
      <c r="Z382" s="1">
        <v>-0.29999999999999716</v>
      </c>
      <c r="AA382" s="1">
        <f t="shared" si="56"/>
        <v>-0.6299980000000005</v>
      </c>
      <c r="AB382" s="1"/>
      <c r="AG382" s="1">
        <v>-0.29999999999999716</v>
      </c>
      <c r="AH382" s="1">
        <f t="shared" si="57"/>
        <v>-0.29000499999999363</v>
      </c>
      <c r="AI382" s="3" t="str">
        <f t="shared" si="58"/>
        <v>-</v>
      </c>
      <c r="AJ382">
        <f t="shared" si="59"/>
        <v>1</v>
      </c>
      <c r="AM382" s="1">
        <v>-0.29999999999999716</v>
      </c>
      <c r="AN382" s="1">
        <f t="shared" si="60"/>
        <v>-0.6299980000000005</v>
      </c>
      <c r="AO382" s="3" t="str">
        <f t="shared" si="61"/>
        <v>-</v>
      </c>
      <c r="AP382">
        <f t="shared" si="62"/>
        <v>1</v>
      </c>
      <c r="AQ382" t="str">
        <f t="shared" si="63"/>
        <v/>
      </c>
    </row>
    <row r="383" spans="1:43">
      <c r="A383" s="10">
        <v>43041</v>
      </c>
      <c r="B383" s="2">
        <v>45.880001</v>
      </c>
      <c r="C383">
        <f t="shared" si="54"/>
        <v>3.4031852210048594</v>
      </c>
      <c r="E383">
        <v>3.4547710126114398E-3</v>
      </c>
      <c r="S383" s="1">
        <v>8.0002000000000351E-2</v>
      </c>
      <c r="T383" s="1">
        <f t="shared" si="55"/>
        <v>0.26000299999999754</v>
      </c>
      <c r="U383" s="1"/>
      <c r="Z383" s="1">
        <v>0.26000299999999754</v>
      </c>
      <c r="AA383" s="1">
        <f t="shared" si="56"/>
        <v>0.5600029999999947</v>
      </c>
      <c r="AB383" s="1"/>
      <c r="AG383" s="1">
        <v>0.26000299999999754</v>
      </c>
      <c r="AH383" s="1">
        <f t="shared" si="57"/>
        <v>0.26999800000000107</v>
      </c>
      <c r="AI383" s="3" t="str">
        <f t="shared" si="58"/>
        <v>+</v>
      </c>
      <c r="AJ383">
        <f t="shared" si="59"/>
        <v>0</v>
      </c>
      <c r="AM383" s="1">
        <v>0.26000299999999754</v>
      </c>
      <c r="AN383" s="1">
        <f t="shared" si="60"/>
        <v>0.5600029999999947</v>
      </c>
      <c r="AO383" s="3" t="str">
        <f t="shared" si="61"/>
        <v>+</v>
      </c>
      <c r="AP383">
        <f t="shared" si="62"/>
        <v>1</v>
      </c>
      <c r="AQ383" t="str">
        <f t="shared" si="63"/>
        <v/>
      </c>
    </row>
    <row r="384" spans="1:43">
      <c r="A384" s="10">
        <v>43042</v>
      </c>
      <c r="B384" s="2">
        <v>45.970001000000003</v>
      </c>
      <c r="C384">
        <f t="shared" si="54"/>
        <v>3.7433442536490054</v>
      </c>
      <c r="E384">
        <v>4.6074167822319004E-3</v>
      </c>
      <c r="S384" s="1">
        <v>9.0000000000003411E-2</v>
      </c>
      <c r="T384" s="1">
        <f t="shared" si="55"/>
        <v>9.99800000000306E-3</v>
      </c>
      <c r="U384" s="1"/>
      <c r="Z384" s="1">
        <v>9.99800000000306E-3</v>
      </c>
      <c r="AA384" s="1">
        <f t="shared" si="56"/>
        <v>-0.25000499999999448</v>
      </c>
      <c r="AB384" s="1"/>
      <c r="AG384" s="1">
        <v>9.99800000000306E-3</v>
      </c>
      <c r="AH384" s="1">
        <f t="shared" si="57"/>
        <v>1.9993000000006589E-2</v>
      </c>
      <c r="AI384" s="3" t="str">
        <f t="shared" si="58"/>
        <v>+</v>
      </c>
      <c r="AJ384">
        <f t="shared" si="59"/>
        <v>1</v>
      </c>
      <c r="AM384" s="1">
        <v>9.99800000000306E-3</v>
      </c>
      <c r="AN384" s="1">
        <f t="shared" si="60"/>
        <v>-0.25000499999999448</v>
      </c>
      <c r="AO384" s="3" t="str">
        <f t="shared" si="61"/>
        <v>-</v>
      </c>
      <c r="AP384">
        <f t="shared" si="62"/>
        <v>0</v>
      </c>
      <c r="AQ384" t="str">
        <f t="shared" si="63"/>
        <v/>
      </c>
    </row>
    <row r="385" spans="1:43">
      <c r="A385" s="10">
        <v>43045</v>
      </c>
      <c r="B385" s="2">
        <v>45.470001000000003</v>
      </c>
      <c r="C385">
        <f t="shared" si="54"/>
        <v>2.0585718500704848</v>
      </c>
      <c r="E385">
        <v>0.273670728091433</v>
      </c>
      <c r="S385" s="1">
        <v>-0.5</v>
      </c>
      <c r="T385" s="1">
        <f t="shared" si="55"/>
        <v>-0.59000000000000341</v>
      </c>
      <c r="U385" s="1"/>
      <c r="Z385" s="1">
        <v>-0.59000000000000341</v>
      </c>
      <c r="AA385" s="1">
        <f t="shared" si="56"/>
        <v>-0.59999800000000647</v>
      </c>
      <c r="AB385" s="1"/>
      <c r="AG385" s="1">
        <v>-0.59000000000000341</v>
      </c>
      <c r="AH385" s="1">
        <f t="shared" si="57"/>
        <v>-0.58000499999999988</v>
      </c>
      <c r="AI385" s="3" t="str">
        <f t="shared" si="58"/>
        <v>-</v>
      </c>
      <c r="AJ385">
        <f t="shared" si="59"/>
        <v>1</v>
      </c>
      <c r="AM385" s="1">
        <v>-0.59000000000000341</v>
      </c>
      <c r="AN385" s="1">
        <f t="shared" si="60"/>
        <v>-0.59999800000000647</v>
      </c>
      <c r="AO385" s="3" t="str">
        <f t="shared" si="61"/>
        <v>-</v>
      </c>
      <c r="AP385">
        <f t="shared" si="62"/>
        <v>1</v>
      </c>
      <c r="AQ385" t="str">
        <f t="shared" si="63"/>
        <v/>
      </c>
    </row>
    <row r="386" spans="1:43">
      <c r="A386" s="10">
        <v>43046</v>
      </c>
      <c r="B386" s="2">
        <v>45.939999</v>
      </c>
      <c r="C386">
        <f t="shared" ref="C386:C449" si="64">(B386-AVERAGE($B$2:$B$504))^2</f>
        <v>3.628150290348668</v>
      </c>
      <c r="E386">
        <v>0.205560716229469</v>
      </c>
      <c r="S386" s="1">
        <v>0.46999799999999681</v>
      </c>
      <c r="T386" s="1">
        <f t="shared" si="55"/>
        <v>0.96999799999999681</v>
      </c>
      <c r="U386" s="1"/>
      <c r="Z386" s="1">
        <v>0.96999799999999681</v>
      </c>
      <c r="AA386" s="1">
        <f t="shared" si="56"/>
        <v>1.5599980000000002</v>
      </c>
      <c r="AB386" s="1"/>
      <c r="AG386" s="1">
        <v>0.96999799999999681</v>
      </c>
      <c r="AH386" s="1">
        <f t="shared" si="57"/>
        <v>0.97999300000000034</v>
      </c>
      <c r="AI386" s="3" t="str">
        <f t="shared" si="58"/>
        <v>+</v>
      </c>
      <c r="AJ386">
        <f t="shared" si="59"/>
        <v>1</v>
      </c>
      <c r="AM386" s="1">
        <v>0.96999799999999681</v>
      </c>
      <c r="AN386" s="1">
        <f t="shared" si="60"/>
        <v>1.5599980000000002</v>
      </c>
      <c r="AO386" s="3" t="str">
        <f t="shared" si="61"/>
        <v>+</v>
      </c>
      <c r="AP386">
        <f t="shared" si="62"/>
        <v>1</v>
      </c>
      <c r="AQ386" t="str">
        <f t="shared" si="63"/>
        <v/>
      </c>
    </row>
    <row r="387" spans="1:43">
      <c r="A387" s="10">
        <v>43047</v>
      </c>
      <c r="B387" s="2">
        <v>46.18</v>
      </c>
      <c r="C387">
        <f t="shared" si="64"/>
        <v>4.6000443736081609</v>
      </c>
      <c r="E387">
        <v>4.7288874219074697E-2</v>
      </c>
      <c r="S387" s="1">
        <v>0.24000099999999946</v>
      </c>
      <c r="T387" s="1">
        <f t="shared" si="55"/>
        <v>-0.22999699999999734</v>
      </c>
      <c r="U387" s="1"/>
      <c r="Z387" s="1">
        <v>-0.22999699999999734</v>
      </c>
      <c r="AA387" s="1">
        <f t="shared" si="56"/>
        <v>-1.1999949999999941</v>
      </c>
      <c r="AB387" s="1"/>
      <c r="AG387" s="1">
        <v>-0.22999699999999734</v>
      </c>
      <c r="AH387" s="1">
        <f t="shared" si="57"/>
        <v>-0.22000199999999381</v>
      </c>
      <c r="AI387" s="3" t="str">
        <f t="shared" si="58"/>
        <v>-</v>
      </c>
      <c r="AJ387">
        <f t="shared" si="59"/>
        <v>0</v>
      </c>
      <c r="AM387" s="1">
        <v>-0.22999699999999734</v>
      </c>
      <c r="AN387" s="1">
        <f t="shared" si="60"/>
        <v>-1.1999949999999941</v>
      </c>
      <c r="AO387" s="3" t="str">
        <f t="shared" si="61"/>
        <v>-</v>
      </c>
      <c r="AP387">
        <f t="shared" si="62"/>
        <v>1</v>
      </c>
      <c r="AQ387" t="str">
        <f t="shared" si="63"/>
        <v/>
      </c>
    </row>
    <row r="388" spans="1:43">
      <c r="A388" s="10">
        <v>43048</v>
      </c>
      <c r="B388" s="2">
        <v>46.23</v>
      </c>
      <c r="C388">
        <f t="shared" si="64"/>
        <v>4.817021513966</v>
      </c>
      <c r="E388">
        <v>6.0209154726998499E-4</v>
      </c>
      <c r="S388" s="1">
        <v>4.9999999999997158E-2</v>
      </c>
      <c r="T388" s="1">
        <f t="shared" si="55"/>
        <v>-0.19000100000000231</v>
      </c>
      <c r="U388" s="1"/>
      <c r="Z388" s="1">
        <v>-0.19000100000000231</v>
      </c>
      <c r="AA388" s="1">
        <f t="shared" si="56"/>
        <v>3.9995999999995036E-2</v>
      </c>
      <c r="AB388" s="1"/>
      <c r="AG388" s="1">
        <v>-0.19000100000000231</v>
      </c>
      <c r="AH388" s="1">
        <f t="shared" si="57"/>
        <v>-0.18000599999999878</v>
      </c>
      <c r="AI388" s="3" t="str">
        <f t="shared" si="58"/>
        <v>-</v>
      </c>
      <c r="AJ388">
        <f t="shared" si="59"/>
        <v>1</v>
      </c>
      <c r="AM388" s="1">
        <v>-0.19000100000000231</v>
      </c>
      <c r="AN388" s="1">
        <f t="shared" si="60"/>
        <v>3.9995999999995036E-2</v>
      </c>
      <c r="AO388" s="3" t="str">
        <f t="shared" si="61"/>
        <v>+</v>
      </c>
      <c r="AP388">
        <f t="shared" si="62"/>
        <v>0</v>
      </c>
      <c r="AQ388" t="str">
        <f t="shared" si="63"/>
        <v/>
      </c>
    </row>
    <row r="389" spans="1:43">
      <c r="A389" s="10">
        <v>43049</v>
      </c>
      <c r="B389" s="2">
        <v>46.540000999999997</v>
      </c>
      <c r="C389">
        <f t="shared" si="64"/>
        <v>6.2738847937284845</v>
      </c>
      <c r="E389">
        <v>8.0700293064726494E-2</v>
      </c>
      <c r="S389" s="1">
        <v>0.31000099999999975</v>
      </c>
      <c r="T389" s="1">
        <f t="shared" ref="T389:T452" si="65">S389-S388</f>
        <v>0.26000100000000259</v>
      </c>
      <c r="U389" s="1"/>
      <c r="Z389" s="1">
        <v>0.26000100000000259</v>
      </c>
      <c r="AA389" s="1">
        <f t="shared" ref="AA389:AA452" si="66">Z389-Z388</f>
        <v>0.4500020000000049</v>
      </c>
      <c r="AB389" s="1"/>
      <c r="AG389" s="1">
        <v>0.26000100000000259</v>
      </c>
      <c r="AH389" s="1">
        <f t="shared" ref="AH389:AH452" si="67">AG389-$AI$2</f>
        <v>0.26999600000000612</v>
      </c>
      <c r="AI389" s="3" t="str">
        <f t="shared" ref="AI389:AI452" si="68">IF(AH389&gt;0,"+","-")</f>
        <v>+</v>
      </c>
      <c r="AJ389">
        <f t="shared" ref="AJ389:AJ452" si="69">IF(AI389=AI390,0,1)</f>
        <v>1</v>
      </c>
      <c r="AM389" s="1">
        <v>0.26000100000000259</v>
      </c>
      <c r="AN389" s="1">
        <f t="shared" si="60"/>
        <v>0.4500020000000049</v>
      </c>
      <c r="AO389" s="3" t="str">
        <f t="shared" si="61"/>
        <v>+</v>
      </c>
      <c r="AP389">
        <f t="shared" si="62"/>
        <v>1</v>
      </c>
      <c r="AQ389" t="str">
        <f t="shared" si="63"/>
        <v/>
      </c>
    </row>
    <row r="390" spans="1:43">
      <c r="A390" s="10">
        <v>43052</v>
      </c>
      <c r="B390" s="2">
        <v>46.720001000000003</v>
      </c>
      <c r="C390">
        <f t="shared" si="64"/>
        <v>7.2080028590167862</v>
      </c>
      <c r="E390">
        <v>2.2591802071415399E-2</v>
      </c>
      <c r="S390" s="1">
        <v>0.18000000000000682</v>
      </c>
      <c r="T390" s="1">
        <f t="shared" si="65"/>
        <v>-0.13000099999999293</v>
      </c>
      <c r="U390" s="1"/>
      <c r="Z390" s="1">
        <v>-0.13000099999999293</v>
      </c>
      <c r="AA390" s="1">
        <f t="shared" si="66"/>
        <v>-0.39000199999999552</v>
      </c>
      <c r="AB390" s="1"/>
      <c r="AG390" s="1">
        <v>-0.13000099999999293</v>
      </c>
      <c r="AH390" s="1">
        <f t="shared" si="67"/>
        <v>-0.1200059999999894</v>
      </c>
      <c r="AI390" s="3" t="str">
        <f t="shared" si="68"/>
        <v>-</v>
      </c>
      <c r="AJ390">
        <f t="shared" si="69"/>
        <v>1</v>
      </c>
      <c r="AM390" s="1">
        <v>-0.13000099999999293</v>
      </c>
      <c r="AN390" s="1">
        <f t="shared" ref="AN390:AN453" si="70">AM390-AM389</f>
        <v>-0.39000199999999552</v>
      </c>
      <c r="AO390" s="3" t="str">
        <f t="shared" ref="AO390:AO453" si="71">IF(AN390&gt;0,"+","-")</f>
        <v>-</v>
      </c>
      <c r="AP390">
        <f t="shared" ref="AP390:AP453" si="72">IF(AO390=AO391,0,1)</f>
        <v>1</v>
      </c>
      <c r="AQ390" t="str">
        <f t="shared" ref="AQ390:AQ453" si="73">IF(AN390=0,"qwerty","")</f>
        <v/>
      </c>
    </row>
    <row r="391" spans="1:43">
      <c r="A391" s="10">
        <v>43053</v>
      </c>
      <c r="B391" s="2">
        <v>47.43</v>
      </c>
      <c r="C391">
        <f t="shared" si="64"/>
        <v>11.524472882554454</v>
      </c>
      <c r="E391">
        <v>0.46000924862931297</v>
      </c>
      <c r="S391" s="1">
        <v>0.70999899999999627</v>
      </c>
      <c r="T391" s="1">
        <f t="shared" si="65"/>
        <v>0.52999899999998945</v>
      </c>
      <c r="U391" s="1"/>
      <c r="Z391" s="1">
        <v>0.52999899999998945</v>
      </c>
      <c r="AA391" s="1">
        <f t="shared" si="66"/>
        <v>0.65999999999998238</v>
      </c>
      <c r="AB391" s="1"/>
      <c r="AG391" s="1">
        <v>0.52999899999998945</v>
      </c>
      <c r="AH391" s="1">
        <f t="shared" si="67"/>
        <v>0.53999399999999298</v>
      </c>
      <c r="AI391" s="3" t="str">
        <f t="shared" si="68"/>
        <v>+</v>
      </c>
      <c r="AJ391">
        <f t="shared" si="69"/>
        <v>1</v>
      </c>
      <c r="AM391" s="1">
        <v>0.52999899999998945</v>
      </c>
      <c r="AN391" s="1">
        <f t="shared" si="70"/>
        <v>0.65999999999998238</v>
      </c>
      <c r="AO391" s="3" t="str">
        <f t="shared" si="71"/>
        <v>+</v>
      </c>
      <c r="AP391">
        <f t="shared" si="72"/>
        <v>1</v>
      </c>
      <c r="AQ391" t="str">
        <f t="shared" si="73"/>
        <v/>
      </c>
    </row>
    <row r="392" spans="1:43">
      <c r="A392" s="10">
        <v>43054</v>
      </c>
      <c r="B392" s="2">
        <v>46.810001</v>
      </c>
      <c r="C392">
        <f t="shared" si="64"/>
        <v>7.6993618916608995</v>
      </c>
      <c r="E392">
        <v>0.43633604770947798</v>
      </c>
      <c r="S392" s="1">
        <v>-0.61999899999999997</v>
      </c>
      <c r="T392" s="1">
        <f t="shared" si="65"/>
        <v>-1.3299979999999962</v>
      </c>
      <c r="U392" s="1"/>
      <c r="Z392" s="1">
        <v>-1.3299979999999962</v>
      </c>
      <c r="AA392" s="1">
        <f t="shared" si="66"/>
        <v>-1.8599969999999857</v>
      </c>
      <c r="AB392" s="1"/>
      <c r="AG392" s="1">
        <v>-1.3299979999999962</v>
      </c>
      <c r="AH392" s="1">
        <f t="shared" si="67"/>
        <v>-1.3200029999999927</v>
      </c>
      <c r="AI392" s="3" t="str">
        <f t="shared" si="68"/>
        <v>-</v>
      </c>
      <c r="AJ392">
        <f t="shared" si="69"/>
        <v>1</v>
      </c>
      <c r="AM392" s="1">
        <v>-1.3299979999999962</v>
      </c>
      <c r="AN392" s="1">
        <f t="shared" si="70"/>
        <v>-1.8599969999999857</v>
      </c>
      <c r="AO392" s="3" t="str">
        <f t="shared" si="71"/>
        <v>-</v>
      </c>
      <c r="AP392">
        <f t="shared" si="72"/>
        <v>1</v>
      </c>
      <c r="AQ392" t="str">
        <f t="shared" si="73"/>
        <v/>
      </c>
    </row>
    <row r="393" spans="1:43">
      <c r="A393" s="10">
        <v>43055</v>
      </c>
      <c r="B393" s="2">
        <v>46.549999</v>
      </c>
      <c r="C393">
        <f t="shared" si="64"/>
        <v>6.3240701827144559</v>
      </c>
      <c r="E393">
        <v>8.5428713172971904E-2</v>
      </c>
      <c r="S393" s="1">
        <v>-0.26000200000000007</v>
      </c>
      <c r="T393" s="1">
        <f t="shared" si="65"/>
        <v>0.3599969999999999</v>
      </c>
      <c r="U393" s="1"/>
      <c r="Z393" s="1">
        <v>0.3599969999999999</v>
      </c>
      <c r="AA393" s="1">
        <f t="shared" si="66"/>
        <v>1.6899949999999961</v>
      </c>
      <c r="AB393" s="1"/>
      <c r="AG393" s="1">
        <v>0.3599969999999999</v>
      </c>
      <c r="AH393" s="1">
        <f t="shared" si="67"/>
        <v>0.36999200000000343</v>
      </c>
      <c r="AI393" s="3" t="str">
        <f t="shared" si="68"/>
        <v>+</v>
      </c>
      <c r="AJ393">
        <f t="shared" si="69"/>
        <v>1</v>
      </c>
      <c r="AM393" s="1">
        <v>0.3599969999999999</v>
      </c>
      <c r="AN393" s="1">
        <f t="shared" si="70"/>
        <v>1.6899949999999961</v>
      </c>
      <c r="AO393" s="3" t="str">
        <f t="shared" si="71"/>
        <v>+</v>
      </c>
      <c r="AP393">
        <f t="shared" si="72"/>
        <v>1</v>
      </c>
      <c r="AQ393" t="str">
        <f t="shared" si="73"/>
        <v/>
      </c>
    </row>
    <row r="394" spans="1:43">
      <c r="A394" s="10">
        <v>43056</v>
      </c>
      <c r="B394" s="2">
        <v>45.709999000000003</v>
      </c>
      <c r="C394">
        <f t="shared" si="64"/>
        <v>2.8048559047025603</v>
      </c>
      <c r="E394">
        <v>0.75463821305090795</v>
      </c>
      <c r="S394" s="1">
        <v>-0.83999999999999631</v>
      </c>
      <c r="T394" s="1">
        <f t="shared" si="65"/>
        <v>-0.57999799999999624</v>
      </c>
      <c r="U394" s="1"/>
      <c r="Z394" s="1">
        <v>-0.57999799999999624</v>
      </c>
      <c r="AA394" s="1">
        <f t="shared" si="66"/>
        <v>-0.93999499999999614</v>
      </c>
      <c r="AB394" s="1"/>
      <c r="AG394" s="1">
        <v>-0.57999799999999624</v>
      </c>
      <c r="AH394" s="1">
        <f t="shared" si="67"/>
        <v>-0.57000299999999271</v>
      </c>
      <c r="AI394" s="3" t="str">
        <f t="shared" si="68"/>
        <v>-</v>
      </c>
      <c r="AJ394">
        <f t="shared" si="69"/>
        <v>1</v>
      </c>
      <c r="AM394" s="1">
        <v>-0.57999799999999624</v>
      </c>
      <c r="AN394" s="1">
        <f t="shared" si="70"/>
        <v>-0.93999499999999614</v>
      </c>
      <c r="AO394" s="3" t="str">
        <f t="shared" si="71"/>
        <v>-</v>
      </c>
      <c r="AP394">
        <f t="shared" si="72"/>
        <v>1</v>
      </c>
      <c r="AQ394" t="str">
        <f t="shared" si="73"/>
        <v/>
      </c>
    </row>
    <row r="395" spans="1:43">
      <c r="A395" s="10">
        <v>43059</v>
      </c>
      <c r="B395" s="2">
        <v>45.459999000000003</v>
      </c>
      <c r="C395">
        <f t="shared" si="64"/>
        <v>2.0299707029133001</v>
      </c>
      <c r="E395">
        <v>7.1698432224959904E-2</v>
      </c>
      <c r="S395" s="1">
        <v>-0.25</v>
      </c>
      <c r="T395" s="1">
        <f t="shared" si="65"/>
        <v>0.58999999999999631</v>
      </c>
      <c r="U395" s="1"/>
      <c r="Z395" s="1">
        <v>0.58999999999999631</v>
      </c>
      <c r="AA395" s="1">
        <f t="shared" si="66"/>
        <v>1.1699979999999925</v>
      </c>
      <c r="AB395" s="1"/>
      <c r="AG395" s="1">
        <v>0.58999999999999631</v>
      </c>
      <c r="AH395" s="1">
        <f t="shared" si="67"/>
        <v>0.59999499999999983</v>
      </c>
      <c r="AI395" s="3" t="str">
        <f t="shared" si="68"/>
        <v>+</v>
      </c>
      <c r="AJ395">
        <f t="shared" si="69"/>
        <v>0</v>
      </c>
      <c r="AM395" s="1">
        <v>0.58999999999999631</v>
      </c>
      <c r="AN395" s="1">
        <f t="shared" si="70"/>
        <v>1.1699979999999925</v>
      </c>
      <c r="AO395" s="3" t="str">
        <f t="shared" si="71"/>
        <v>+</v>
      </c>
      <c r="AP395">
        <f t="shared" si="72"/>
        <v>1</v>
      </c>
      <c r="AQ395" t="str">
        <f t="shared" si="73"/>
        <v/>
      </c>
    </row>
    <row r="396" spans="1:43">
      <c r="A396" s="10">
        <v>43060</v>
      </c>
      <c r="B396" s="2">
        <v>45.779998999999997</v>
      </c>
      <c r="C396">
        <f t="shared" si="64"/>
        <v>3.0442237612035292</v>
      </c>
      <c r="E396">
        <v>9.3331715687764494E-2</v>
      </c>
      <c r="S396" s="1">
        <v>0.31999999999999318</v>
      </c>
      <c r="T396" s="1">
        <f t="shared" si="65"/>
        <v>0.56999999999999318</v>
      </c>
      <c r="U396" s="1"/>
      <c r="Z396" s="1">
        <v>0.56999999999999318</v>
      </c>
      <c r="AA396" s="1">
        <f t="shared" si="66"/>
        <v>-2.0000000000003126E-2</v>
      </c>
      <c r="AB396" s="1"/>
      <c r="AG396" s="1">
        <v>0.56999999999999318</v>
      </c>
      <c r="AH396" s="1">
        <f t="shared" si="67"/>
        <v>0.57999499999999671</v>
      </c>
      <c r="AI396" s="3" t="str">
        <f t="shared" si="68"/>
        <v>+</v>
      </c>
      <c r="AJ396">
        <f t="shared" si="69"/>
        <v>1</v>
      </c>
      <c r="AM396" s="1">
        <v>0.56999999999999318</v>
      </c>
      <c r="AN396" s="1">
        <f t="shared" si="70"/>
        <v>-2.0000000000003126E-2</v>
      </c>
      <c r="AO396" s="3" t="str">
        <f t="shared" si="71"/>
        <v>-</v>
      </c>
      <c r="AP396">
        <f t="shared" si="72"/>
        <v>0</v>
      </c>
      <c r="AQ396" t="str">
        <f t="shared" si="73"/>
        <v/>
      </c>
    </row>
    <row r="397" spans="1:43">
      <c r="A397" s="10">
        <v>43061</v>
      </c>
      <c r="B397" s="2">
        <v>45.84</v>
      </c>
      <c r="C397">
        <f t="shared" si="64"/>
        <v>3.2571998191747831</v>
      </c>
      <c r="E397">
        <v>1.7188349766722301E-3</v>
      </c>
      <c r="S397" s="1">
        <v>6.0001000000006854E-2</v>
      </c>
      <c r="T397" s="1">
        <f t="shared" si="65"/>
        <v>-0.25999899999998632</v>
      </c>
      <c r="U397" s="1"/>
      <c r="Z397" s="1">
        <v>-0.25999899999998632</v>
      </c>
      <c r="AA397" s="1">
        <f t="shared" si="66"/>
        <v>-0.8299989999999795</v>
      </c>
      <c r="AB397" s="1"/>
      <c r="AG397" s="1">
        <v>-0.25999899999998632</v>
      </c>
      <c r="AH397" s="1">
        <f t="shared" si="67"/>
        <v>-0.2500039999999828</v>
      </c>
      <c r="AI397" s="3" t="str">
        <f t="shared" si="68"/>
        <v>-</v>
      </c>
      <c r="AJ397">
        <f t="shared" si="69"/>
        <v>0</v>
      </c>
      <c r="AM397" s="1">
        <v>-0.25999899999998632</v>
      </c>
      <c r="AN397" s="1">
        <f t="shared" si="70"/>
        <v>-0.8299989999999795</v>
      </c>
      <c r="AO397" s="3" t="str">
        <f t="shared" si="71"/>
        <v>-</v>
      </c>
      <c r="AP397">
        <f t="shared" si="72"/>
        <v>1</v>
      </c>
      <c r="AQ397" t="str">
        <f t="shared" si="73"/>
        <v/>
      </c>
    </row>
    <row r="398" spans="1:43">
      <c r="A398" s="10">
        <v>43063</v>
      </c>
      <c r="B398" s="2">
        <v>45.880001</v>
      </c>
      <c r="C398">
        <f t="shared" si="64"/>
        <v>3.4031852210048594</v>
      </c>
      <c r="E398">
        <v>4.3190829644774499E-4</v>
      </c>
      <c r="S398" s="1">
        <v>4.0000999999996623E-2</v>
      </c>
      <c r="T398" s="1">
        <f t="shared" si="65"/>
        <v>-2.0000000000010232E-2</v>
      </c>
      <c r="U398" s="1"/>
      <c r="Z398" s="1">
        <v>-2.0000000000010232E-2</v>
      </c>
      <c r="AA398" s="1">
        <f t="shared" si="66"/>
        <v>0.23999899999997609</v>
      </c>
      <c r="AB398" s="1"/>
      <c r="AG398" s="1">
        <v>-2.0000000000010232E-2</v>
      </c>
      <c r="AH398" s="1">
        <f t="shared" si="67"/>
        <v>-1.0005000000006703E-2</v>
      </c>
      <c r="AI398" s="3" t="str">
        <f t="shared" si="68"/>
        <v>-</v>
      </c>
      <c r="AJ398">
        <f t="shared" si="69"/>
        <v>0</v>
      </c>
      <c r="AM398" s="1">
        <v>-2.0000000000010232E-2</v>
      </c>
      <c r="AN398" s="1">
        <f t="shared" si="70"/>
        <v>0.23999899999997609</v>
      </c>
      <c r="AO398" s="3" t="str">
        <f t="shared" si="71"/>
        <v>+</v>
      </c>
      <c r="AP398">
        <f t="shared" si="72"/>
        <v>0</v>
      </c>
      <c r="AQ398" t="str">
        <f t="shared" si="73"/>
        <v/>
      </c>
    </row>
    <row r="399" spans="1:43">
      <c r="A399" s="10">
        <v>43066</v>
      </c>
      <c r="B399" s="2">
        <v>45.900002000000001</v>
      </c>
      <c r="C399">
        <f t="shared" si="64"/>
        <v>3.4773798466938093</v>
      </c>
      <c r="E399" s="11">
        <v>1.3669314334057801E-7</v>
      </c>
      <c r="S399" s="1">
        <v>2.0001000000000602E-2</v>
      </c>
      <c r="T399" s="1">
        <f t="shared" si="65"/>
        <v>-1.9999999999996021E-2</v>
      </c>
      <c r="U399" s="1"/>
      <c r="Z399" s="1">
        <v>-1.9999999999996021E-2</v>
      </c>
      <c r="AA399" s="1">
        <f t="shared" si="66"/>
        <v>1.4210854715202004E-14</v>
      </c>
      <c r="AB399" s="1"/>
      <c r="AG399" s="1">
        <v>-1.9999999999996021E-2</v>
      </c>
      <c r="AH399" s="1">
        <f t="shared" si="67"/>
        <v>-1.0004999999992492E-2</v>
      </c>
      <c r="AI399" s="3" t="str">
        <f t="shared" si="68"/>
        <v>-</v>
      </c>
      <c r="AJ399">
        <f t="shared" si="69"/>
        <v>0</v>
      </c>
      <c r="AM399" s="1">
        <v>-1.9999999999996021E-2</v>
      </c>
      <c r="AN399" s="1">
        <f t="shared" si="70"/>
        <v>1.4210854715202004E-14</v>
      </c>
      <c r="AO399" s="3" t="str">
        <f t="shared" si="71"/>
        <v>+</v>
      </c>
      <c r="AP399">
        <f t="shared" si="72"/>
        <v>1</v>
      </c>
      <c r="AQ399" t="str">
        <f t="shared" si="73"/>
        <v/>
      </c>
    </row>
    <row r="400" spans="1:43">
      <c r="A400" s="10">
        <v>43067</v>
      </c>
      <c r="B400" s="2">
        <v>45.830002</v>
      </c>
      <c r="C400">
        <f t="shared" si="64"/>
        <v>3.2212115701928159</v>
      </c>
      <c r="E400">
        <v>8.0610910852581107E-3</v>
      </c>
      <c r="S400" s="1">
        <v>-7.0000000000000284E-2</v>
      </c>
      <c r="T400" s="1">
        <f t="shared" si="65"/>
        <v>-9.0001000000000886E-2</v>
      </c>
      <c r="U400" s="1"/>
      <c r="Z400" s="1">
        <v>-9.0001000000000886E-2</v>
      </c>
      <c r="AA400" s="1">
        <f t="shared" si="66"/>
        <v>-7.0001000000004865E-2</v>
      </c>
      <c r="AB400" s="1"/>
      <c r="AG400" s="1">
        <v>-9.0001000000000886E-2</v>
      </c>
      <c r="AH400" s="1">
        <f t="shared" si="67"/>
        <v>-8.0005999999997357E-2</v>
      </c>
      <c r="AI400" s="3" t="str">
        <f t="shared" si="68"/>
        <v>-</v>
      </c>
      <c r="AJ400">
        <f t="shared" si="69"/>
        <v>0</v>
      </c>
      <c r="AM400" s="1">
        <v>-9.0001000000000886E-2</v>
      </c>
      <c r="AN400" s="1">
        <f t="shared" si="70"/>
        <v>-7.0001000000004865E-2</v>
      </c>
      <c r="AO400" s="3" t="str">
        <f t="shared" si="71"/>
        <v>-</v>
      </c>
      <c r="AP400">
        <f t="shared" si="72"/>
        <v>0</v>
      </c>
      <c r="AQ400" t="str">
        <f t="shared" si="73"/>
        <v/>
      </c>
    </row>
    <row r="401" spans="1:43">
      <c r="A401" s="10">
        <v>43068</v>
      </c>
      <c r="B401" s="2">
        <v>45.5</v>
      </c>
      <c r="C401">
        <f t="shared" si="64"/>
        <v>2.1455552647413789</v>
      </c>
      <c r="E401">
        <v>0.12165298906719201</v>
      </c>
      <c r="S401" s="1">
        <v>-0.33000200000000035</v>
      </c>
      <c r="T401" s="1">
        <f t="shared" si="65"/>
        <v>-0.26000200000000007</v>
      </c>
      <c r="U401" s="1"/>
      <c r="Z401" s="1">
        <v>-0.26000200000000007</v>
      </c>
      <c r="AA401" s="1">
        <f t="shared" si="66"/>
        <v>-0.17000099999999918</v>
      </c>
      <c r="AB401" s="1"/>
      <c r="AG401" s="1">
        <v>-0.26000200000000007</v>
      </c>
      <c r="AH401" s="1">
        <f t="shared" si="67"/>
        <v>-0.25000699999999654</v>
      </c>
      <c r="AI401" s="3" t="str">
        <f t="shared" si="68"/>
        <v>-</v>
      </c>
      <c r="AJ401">
        <f t="shared" si="69"/>
        <v>1</v>
      </c>
      <c r="AM401" s="1">
        <v>-0.26000200000000007</v>
      </c>
      <c r="AN401" s="1">
        <f t="shared" si="70"/>
        <v>-0.17000099999999918</v>
      </c>
      <c r="AO401" s="3" t="str">
        <f t="shared" si="71"/>
        <v>-</v>
      </c>
      <c r="AP401">
        <f t="shared" si="72"/>
        <v>1</v>
      </c>
      <c r="AQ401" t="str">
        <f t="shared" si="73"/>
        <v/>
      </c>
    </row>
    <row r="402" spans="1:43">
      <c r="A402" s="10">
        <v>43069</v>
      </c>
      <c r="B402" s="2">
        <v>45.77</v>
      </c>
      <c r="C402">
        <f t="shared" si="64"/>
        <v>3.0094318226737893</v>
      </c>
      <c r="E402">
        <v>6.5288252723886095E-2</v>
      </c>
      <c r="S402" s="1">
        <v>0.27000000000000313</v>
      </c>
      <c r="T402" s="1">
        <f t="shared" si="65"/>
        <v>0.60000200000000348</v>
      </c>
      <c r="U402" s="1"/>
      <c r="Z402" s="1">
        <v>0.60000200000000348</v>
      </c>
      <c r="AA402" s="1">
        <f t="shared" si="66"/>
        <v>0.86000400000000354</v>
      </c>
      <c r="AB402" s="1"/>
      <c r="AG402" s="1">
        <v>0.60000200000000348</v>
      </c>
      <c r="AH402" s="1">
        <f t="shared" si="67"/>
        <v>0.60999700000000701</v>
      </c>
      <c r="AI402" s="3" t="str">
        <f t="shared" si="68"/>
        <v>+</v>
      </c>
      <c r="AJ402">
        <f t="shared" si="69"/>
        <v>1</v>
      </c>
      <c r="AM402" s="1">
        <v>0.60000200000000348</v>
      </c>
      <c r="AN402" s="1">
        <f t="shared" si="70"/>
        <v>0.86000400000000354</v>
      </c>
      <c r="AO402" s="3" t="str">
        <f t="shared" si="71"/>
        <v>+</v>
      </c>
      <c r="AP402">
        <f t="shared" si="72"/>
        <v>1</v>
      </c>
      <c r="AQ402" t="str">
        <f t="shared" si="73"/>
        <v/>
      </c>
    </row>
    <row r="403" spans="1:43">
      <c r="A403" s="10">
        <v>43070</v>
      </c>
      <c r="B403" s="2">
        <v>45.970001000000003</v>
      </c>
      <c r="C403">
        <f t="shared" si="64"/>
        <v>3.7433442536490054</v>
      </c>
      <c r="E403">
        <v>3.3163952258293702E-2</v>
      </c>
      <c r="S403" s="1">
        <v>0.20000100000000032</v>
      </c>
      <c r="T403" s="1">
        <f t="shared" si="65"/>
        <v>-6.9999000000002809E-2</v>
      </c>
      <c r="U403" s="1"/>
      <c r="Z403" s="1">
        <v>-6.9999000000002809E-2</v>
      </c>
      <c r="AA403" s="1">
        <f t="shared" si="66"/>
        <v>-0.67000100000000629</v>
      </c>
      <c r="AB403" s="1"/>
      <c r="AG403" s="1">
        <v>-6.9999000000002809E-2</v>
      </c>
      <c r="AH403" s="1">
        <f t="shared" si="67"/>
        <v>-6.000399999999928E-2</v>
      </c>
      <c r="AI403" s="3" t="str">
        <f t="shared" si="68"/>
        <v>-</v>
      </c>
      <c r="AJ403">
        <f t="shared" si="69"/>
        <v>1</v>
      </c>
      <c r="AM403" s="1">
        <v>-6.9999000000002809E-2</v>
      </c>
      <c r="AN403" s="1">
        <f t="shared" si="70"/>
        <v>-0.67000100000000629</v>
      </c>
      <c r="AO403" s="3" t="str">
        <f t="shared" si="71"/>
        <v>-</v>
      </c>
      <c r="AP403">
        <f t="shared" si="72"/>
        <v>1</v>
      </c>
      <c r="AQ403" t="str">
        <f t="shared" si="73"/>
        <v/>
      </c>
    </row>
    <row r="404" spans="1:43">
      <c r="A404" s="10">
        <v>43073</v>
      </c>
      <c r="B404" s="2">
        <v>46.23</v>
      </c>
      <c r="C404">
        <f t="shared" si="64"/>
        <v>4.817021513966</v>
      </c>
      <c r="E404">
        <v>5.7425966312256903E-2</v>
      </c>
      <c r="S404" s="1">
        <v>0.25999899999999343</v>
      </c>
      <c r="T404" s="1">
        <f t="shared" si="65"/>
        <v>5.9997999999993112E-2</v>
      </c>
      <c r="U404" s="1"/>
      <c r="Z404" s="1">
        <v>5.9997999999993112E-2</v>
      </c>
      <c r="AA404" s="1">
        <f t="shared" si="66"/>
        <v>0.12999699999999592</v>
      </c>
      <c r="AB404" s="1"/>
      <c r="AG404" s="1">
        <v>5.9997999999993112E-2</v>
      </c>
      <c r="AH404" s="1">
        <f t="shared" si="67"/>
        <v>6.9992999999996641E-2</v>
      </c>
      <c r="AI404" s="3" t="str">
        <f t="shared" si="68"/>
        <v>+</v>
      </c>
      <c r="AJ404">
        <f t="shared" si="69"/>
        <v>1</v>
      </c>
      <c r="AM404" s="1">
        <v>5.9997999999993112E-2</v>
      </c>
      <c r="AN404" s="1">
        <f t="shared" si="70"/>
        <v>0.12999699999999592</v>
      </c>
      <c r="AO404" s="3" t="str">
        <f t="shared" si="71"/>
        <v>+</v>
      </c>
      <c r="AP404">
        <f t="shared" si="72"/>
        <v>1</v>
      </c>
      <c r="AQ404" t="str">
        <f t="shared" si="73"/>
        <v/>
      </c>
    </row>
    <row r="405" spans="1:43">
      <c r="A405" s="10">
        <v>43074</v>
      </c>
      <c r="B405" s="2">
        <v>46.259998000000003</v>
      </c>
      <c r="C405">
        <f t="shared" si="64"/>
        <v>4.949598899099124</v>
      </c>
      <c r="E405" s="11">
        <v>4.1367623919012197E-5</v>
      </c>
      <c r="S405" s="1">
        <v>2.9998000000006186E-2</v>
      </c>
      <c r="T405" s="1">
        <f t="shared" si="65"/>
        <v>-0.23000099999998724</v>
      </c>
      <c r="U405" s="1"/>
      <c r="Z405" s="1">
        <v>-0.23000099999998724</v>
      </c>
      <c r="AA405" s="1">
        <f t="shared" si="66"/>
        <v>-0.28999899999998036</v>
      </c>
      <c r="AB405" s="1"/>
      <c r="AG405" s="1">
        <v>-0.23000099999998724</v>
      </c>
      <c r="AH405" s="1">
        <f t="shared" si="67"/>
        <v>-0.22000599999998371</v>
      </c>
      <c r="AI405" s="3" t="str">
        <f t="shared" si="68"/>
        <v>-</v>
      </c>
      <c r="AJ405">
        <f t="shared" si="69"/>
        <v>1</v>
      </c>
      <c r="AM405" s="1">
        <v>-0.23000099999998724</v>
      </c>
      <c r="AN405" s="1">
        <f t="shared" si="70"/>
        <v>-0.28999899999998036</v>
      </c>
      <c r="AO405" s="3" t="str">
        <f t="shared" si="71"/>
        <v>-</v>
      </c>
      <c r="AP405">
        <f t="shared" si="72"/>
        <v>1</v>
      </c>
      <c r="AQ405" t="str">
        <f t="shared" si="73"/>
        <v/>
      </c>
    </row>
    <row r="406" spans="1:43">
      <c r="A406" s="10">
        <v>43075</v>
      </c>
      <c r="B406" s="2">
        <v>46.450001</v>
      </c>
      <c r="C406">
        <f t="shared" si="64"/>
        <v>5.8311257610843699</v>
      </c>
      <c r="E406">
        <v>2.76248133745443E-2</v>
      </c>
      <c r="S406" s="1">
        <v>0.19000299999999726</v>
      </c>
      <c r="T406" s="1">
        <f t="shared" si="65"/>
        <v>0.16000499999999107</v>
      </c>
      <c r="U406" s="1"/>
      <c r="Z406" s="1">
        <v>0.16000499999999107</v>
      </c>
      <c r="AA406" s="1">
        <f t="shared" si="66"/>
        <v>0.39000599999997831</v>
      </c>
      <c r="AB406" s="1"/>
      <c r="AG406" s="1">
        <v>0.16000499999999107</v>
      </c>
      <c r="AH406" s="1">
        <f t="shared" si="67"/>
        <v>0.1699999999999946</v>
      </c>
      <c r="AI406" s="3" t="str">
        <f t="shared" si="68"/>
        <v>+</v>
      </c>
      <c r="AJ406">
        <f t="shared" si="69"/>
        <v>1</v>
      </c>
      <c r="AM406" s="1">
        <v>0.16000499999999107</v>
      </c>
      <c r="AN406" s="1">
        <f t="shared" si="70"/>
        <v>0.39000599999997831</v>
      </c>
      <c r="AO406" s="3" t="str">
        <f t="shared" si="71"/>
        <v>+</v>
      </c>
      <c r="AP406">
        <f t="shared" si="72"/>
        <v>1</v>
      </c>
      <c r="AQ406" t="str">
        <f t="shared" si="73"/>
        <v/>
      </c>
    </row>
    <row r="407" spans="1:43">
      <c r="A407" s="10">
        <v>43076</v>
      </c>
      <c r="B407" s="2">
        <v>45.779998999999997</v>
      </c>
      <c r="C407">
        <f t="shared" si="64"/>
        <v>3.0442237612035292</v>
      </c>
      <c r="E407">
        <v>0.48450728804443999</v>
      </c>
      <c r="S407" s="1">
        <v>-0.67000200000000376</v>
      </c>
      <c r="T407" s="1">
        <f t="shared" si="65"/>
        <v>-0.86000500000000102</v>
      </c>
      <c r="U407" s="1"/>
      <c r="Z407" s="1">
        <v>-0.86000500000000102</v>
      </c>
      <c r="AA407" s="1">
        <f t="shared" si="66"/>
        <v>-1.0200099999999921</v>
      </c>
      <c r="AB407" s="1"/>
      <c r="AG407" s="1">
        <v>-0.86000500000000102</v>
      </c>
      <c r="AH407" s="1">
        <f t="shared" si="67"/>
        <v>-0.85000999999999749</v>
      </c>
      <c r="AI407" s="3" t="str">
        <f t="shared" si="68"/>
        <v>-</v>
      </c>
      <c r="AJ407">
        <f t="shared" si="69"/>
        <v>1</v>
      </c>
      <c r="AM407" s="1">
        <v>-0.86000500000000102</v>
      </c>
      <c r="AN407" s="1">
        <f t="shared" si="70"/>
        <v>-1.0200099999999921</v>
      </c>
      <c r="AO407" s="3" t="str">
        <f t="shared" si="71"/>
        <v>-</v>
      </c>
      <c r="AP407">
        <f t="shared" si="72"/>
        <v>1</v>
      </c>
      <c r="AQ407" t="str">
        <f t="shared" si="73"/>
        <v/>
      </c>
    </row>
    <row r="408" spans="1:43">
      <c r="A408" s="10">
        <v>43077</v>
      </c>
      <c r="B408" s="2">
        <v>45.310001</v>
      </c>
      <c r="C408">
        <f t="shared" si="64"/>
        <v>1.6250446809253489</v>
      </c>
      <c r="E408">
        <v>0.23749069087212299</v>
      </c>
      <c r="S408" s="1">
        <v>-0.46999799999999681</v>
      </c>
      <c r="T408" s="1">
        <f t="shared" si="65"/>
        <v>0.20000400000000695</v>
      </c>
      <c r="U408" s="1"/>
      <c r="Z408" s="1">
        <v>0.20000400000000695</v>
      </c>
      <c r="AA408" s="1">
        <f t="shared" si="66"/>
        <v>1.060009000000008</v>
      </c>
      <c r="AB408" s="1"/>
      <c r="AG408" s="1">
        <v>0.20000400000000695</v>
      </c>
      <c r="AH408" s="1">
        <f t="shared" si="67"/>
        <v>0.20999900000001048</v>
      </c>
      <c r="AI408" s="3" t="str">
        <f t="shared" si="68"/>
        <v>+</v>
      </c>
      <c r="AJ408">
        <f t="shared" si="69"/>
        <v>0</v>
      </c>
      <c r="AM408" s="1">
        <v>0.20000400000000695</v>
      </c>
      <c r="AN408" s="1">
        <f t="shared" si="70"/>
        <v>1.060009000000008</v>
      </c>
      <c r="AO408" s="3" t="str">
        <f t="shared" si="71"/>
        <v>+</v>
      </c>
      <c r="AP408">
        <f t="shared" si="72"/>
        <v>0</v>
      </c>
      <c r="AQ408" t="str">
        <f t="shared" si="73"/>
        <v/>
      </c>
    </row>
    <row r="409" spans="1:43">
      <c r="A409" s="10">
        <v>43080</v>
      </c>
      <c r="B409" s="2">
        <v>45.330002</v>
      </c>
      <c r="C409">
        <f t="shared" si="64"/>
        <v>1.6764381666142985</v>
      </c>
      <c r="E409" s="11">
        <v>7.6346029550848195E-5</v>
      </c>
      <c r="S409" s="1">
        <v>2.0001000000000602E-2</v>
      </c>
      <c r="T409" s="1">
        <f t="shared" si="65"/>
        <v>0.48999899999999741</v>
      </c>
      <c r="U409" s="1"/>
      <c r="Z409" s="1">
        <v>0.48999899999999741</v>
      </c>
      <c r="AA409" s="1">
        <f t="shared" si="66"/>
        <v>0.28999499999999045</v>
      </c>
      <c r="AB409" s="1"/>
      <c r="AG409" s="1">
        <v>0.48999899999999741</v>
      </c>
      <c r="AH409" s="1">
        <f t="shared" si="67"/>
        <v>0.49999400000000094</v>
      </c>
      <c r="AI409" s="3" t="str">
        <f t="shared" si="68"/>
        <v>+</v>
      </c>
      <c r="AJ409">
        <f t="shared" si="69"/>
        <v>1</v>
      </c>
      <c r="AM409" s="1">
        <v>0.48999899999999741</v>
      </c>
      <c r="AN409" s="1">
        <f t="shared" si="70"/>
        <v>0.28999499999999045</v>
      </c>
      <c r="AO409" s="3" t="str">
        <f t="shared" si="71"/>
        <v>+</v>
      </c>
      <c r="AP409">
        <f t="shared" si="72"/>
        <v>1</v>
      </c>
      <c r="AQ409" t="str">
        <f t="shared" si="73"/>
        <v/>
      </c>
    </row>
    <row r="410" spans="1:43">
      <c r="A410" s="10">
        <v>43081</v>
      </c>
      <c r="B410" s="2">
        <v>45.290000999999997</v>
      </c>
      <c r="C410">
        <f t="shared" si="64"/>
        <v>1.5744537847822004</v>
      </c>
      <c r="E410">
        <v>2.6546626783696E-3</v>
      </c>
      <c r="S410" s="1">
        <v>-4.0001000000003728E-2</v>
      </c>
      <c r="T410" s="1">
        <f t="shared" si="65"/>
        <v>-6.000200000000433E-2</v>
      </c>
      <c r="U410" s="1"/>
      <c r="Z410" s="1">
        <v>-6.000200000000433E-2</v>
      </c>
      <c r="AA410" s="1">
        <f t="shared" si="66"/>
        <v>-0.55000100000000174</v>
      </c>
      <c r="AB410" s="1"/>
      <c r="AG410" s="1">
        <v>-6.000200000000433E-2</v>
      </c>
      <c r="AH410" s="1">
        <f t="shared" si="67"/>
        <v>-5.0007000000000801E-2</v>
      </c>
      <c r="AI410" s="3" t="str">
        <f t="shared" si="68"/>
        <v>-</v>
      </c>
      <c r="AJ410">
        <f t="shared" si="69"/>
        <v>1</v>
      </c>
      <c r="AM410" s="1">
        <v>-6.000200000000433E-2</v>
      </c>
      <c r="AN410" s="1">
        <f t="shared" si="70"/>
        <v>-0.55000100000000174</v>
      </c>
      <c r="AO410" s="3" t="str">
        <f t="shared" si="71"/>
        <v>-</v>
      </c>
      <c r="AP410">
        <f t="shared" si="72"/>
        <v>1</v>
      </c>
      <c r="AQ410" t="str">
        <f t="shared" si="73"/>
        <v/>
      </c>
    </row>
    <row r="411" spans="1:43">
      <c r="A411" s="10">
        <v>43082</v>
      </c>
      <c r="B411" s="2">
        <v>45.900002000000001</v>
      </c>
      <c r="C411">
        <f t="shared" si="64"/>
        <v>3.4773798466938093</v>
      </c>
      <c r="E411">
        <v>0.358786898839141</v>
      </c>
      <c r="S411" s="1">
        <v>0.61000100000000401</v>
      </c>
      <c r="T411" s="1">
        <f t="shared" si="65"/>
        <v>0.65000200000000774</v>
      </c>
      <c r="U411" s="1"/>
      <c r="Z411" s="1">
        <v>0.65000200000000774</v>
      </c>
      <c r="AA411" s="1">
        <f t="shared" si="66"/>
        <v>0.71000400000001207</v>
      </c>
      <c r="AB411" s="1"/>
      <c r="AG411" s="1">
        <v>0.65000200000000774</v>
      </c>
      <c r="AH411" s="1">
        <f t="shared" si="67"/>
        <v>0.65999700000001127</v>
      </c>
      <c r="AI411" s="3" t="str">
        <f t="shared" si="68"/>
        <v>+</v>
      </c>
      <c r="AJ411">
        <f t="shared" si="69"/>
        <v>1</v>
      </c>
      <c r="AM411" s="1">
        <v>0.65000200000000774</v>
      </c>
      <c r="AN411" s="1">
        <f t="shared" si="70"/>
        <v>0.71000400000001207</v>
      </c>
      <c r="AO411" s="3" t="str">
        <f t="shared" si="71"/>
        <v>+</v>
      </c>
      <c r="AP411">
        <f t="shared" si="72"/>
        <v>1</v>
      </c>
      <c r="AQ411" t="str">
        <f t="shared" si="73"/>
        <v/>
      </c>
    </row>
    <row r="412" spans="1:43">
      <c r="A412" s="10">
        <v>43083</v>
      </c>
      <c r="B412" s="2">
        <v>46.029998999999997</v>
      </c>
      <c r="C412">
        <f t="shared" si="64"/>
        <v>3.979108962992786</v>
      </c>
      <c r="E412">
        <v>1.23645431883677E-2</v>
      </c>
      <c r="S412" s="1">
        <v>0.12999699999999592</v>
      </c>
      <c r="T412" s="1">
        <f t="shared" si="65"/>
        <v>-0.48000400000000809</v>
      </c>
      <c r="U412" s="1"/>
      <c r="Z412" s="1">
        <v>-0.48000400000000809</v>
      </c>
      <c r="AA412" s="1">
        <f t="shared" si="66"/>
        <v>-1.1300060000000158</v>
      </c>
      <c r="AB412" s="1"/>
      <c r="AG412" s="1">
        <v>-0.48000400000000809</v>
      </c>
      <c r="AH412" s="1">
        <f t="shared" si="67"/>
        <v>-0.47000900000000456</v>
      </c>
      <c r="AI412" s="3" t="str">
        <f t="shared" si="68"/>
        <v>-</v>
      </c>
      <c r="AJ412">
        <f t="shared" si="69"/>
        <v>1</v>
      </c>
      <c r="AM412" s="1">
        <v>-0.48000400000000809</v>
      </c>
      <c r="AN412" s="1">
        <f t="shared" si="70"/>
        <v>-1.1300060000000158</v>
      </c>
      <c r="AO412" s="3" t="str">
        <f t="shared" si="71"/>
        <v>-</v>
      </c>
      <c r="AP412">
        <f t="shared" si="72"/>
        <v>1</v>
      </c>
      <c r="AQ412" t="str">
        <f t="shared" si="73"/>
        <v/>
      </c>
    </row>
    <row r="413" spans="1:43">
      <c r="A413" s="10">
        <v>43084</v>
      </c>
      <c r="B413" s="2">
        <v>46.189999</v>
      </c>
      <c r="C413">
        <f t="shared" si="64"/>
        <v>4.6430354921379262</v>
      </c>
      <c r="E413">
        <v>1.9497366655989001E-2</v>
      </c>
      <c r="S413" s="1">
        <v>0.16000000000000369</v>
      </c>
      <c r="T413" s="1">
        <f t="shared" si="65"/>
        <v>3.0003000000007773E-2</v>
      </c>
      <c r="U413" s="1"/>
      <c r="Z413" s="1">
        <v>3.0003000000007773E-2</v>
      </c>
      <c r="AA413" s="1">
        <f t="shared" si="66"/>
        <v>0.51000700000001586</v>
      </c>
      <c r="AB413" s="1"/>
      <c r="AG413" s="1">
        <v>3.0003000000007773E-2</v>
      </c>
      <c r="AH413" s="1">
        <f t="shared" si="67"/>
        <v>3.9998000000011302E-2</v>
      </c>
      <c r="AI413" s="3" t="str">
        <f t="shared" si="68"/>
        <v>+</v>
      </c>
      <c r="AJ413">
        <f t="shared" si="69"/>
        <v>1</v>
      </c>
      <c r="AM413" s="1">
        <v>3.0003000000007773E-2</v>
      </c>
      <c r="AN413" s="1">
        <f t="shared" si="70"/>
        <v>0.51000700000001586</v>
      </c>
      <c r="AO413" s="3" t="str">
        <f t="shared" si="71"/>
        <v>+</v>
      </c>
      <c r="AP413">
        <f t="shared" si="72"/>
        <v>1</v>
      </c>
      <c r="AQ413" t="str">
        <f t="shared" si="73"/>
        <v/>
      </c>
    </row>
    <row r="414" spans="1:43">
      <c r="A414" s="10">
        <v>43087</v>
      </c>
      <c r="B414" s="2">
        <v>45.93</v>
      </c>
      <c r="C414">
        <f t="shared" si="64"/>
        <v>3.5901586718189025</v>
      </c>
      <c r="E414">
        <v>7.9690335316091196E-2</v>
      </c>
      <c r="S414" s="1">
        <v>-0.25999900000000054</v>
      </c>
      <c r="T414" s="1">
        <f t="shared" si="65"/>
        <v>-0.41999900000000423</v>
      </c>
      <c r="U414" s="1"/>
      <c r="Z414" s="1">
        <v>-0.41999900000000423</v>
      </c>
      <c r="AA414" s="1">
        <f t="shared" si="66"/>
        <v>-0.450002000000012</v>
      </c>
      <c r="AB414" s="1"/>
      <c r="AG414" s="1">
        <v>-0.41999900000000423</v>
      </c>
      <c r="AH414" s="1">
        <f t="shared" si="67"/>
        <v>-0.4100040000000007</v>
      </c>
      <c r="AI414" s="3" t="str">
        <f t="shared" si="68"/>
        <v>-</v>
      </c>
      <c r="AJ414">
        <f t="shared" si="69"/>
        <v>1</v>
      </c>
      <c r="AM414" s="1">
        <v>-0.41999900000000423</v>
      </c>
      <c r="AN414" s="1">
        <f t="shared" si="70"/>
        <v>-0.450002000000012</v>
      </c>
      <c r="AO414" s="3" t="str">
        <f t="shared" si="71"/>
        <v>-</v>
      </c>
      <c r="AP414">
        <f t="shared" si="72"/>
        <v>1</v>
      </c>
      <c r="AQ414" t="str">
        <f t="shared" si="73"/>
        <v/>
      </c>
    </row>
    <row r="415" spans="1:43">
      <c r="A415" s="10">
        <v>43088</v>
      </c>
      <c r="B415" s="2">
        <v>46.130001</v>
      </c>
      <c r="C415">
        <f t="shared" si="64"/>
        <v>4.388071422794118</v>
      </c>
      <c r="E415">
        <v>3.2818436431070699E-2</v>
      </c>
      <c r="S415" s="1">
        <v>0.20000100000000032</v>
      </c>
      <c r="T415" s="1">
        <f t="shared" si="65"/>
        <v>0.46000000000000085</v>
      </c>
      <c r="U415" s="1"/>
      <c r="Z415" s="1">
        <v>0.46000000000000085</v>
      </c>
      <c r="AA415" s="1">
        <f t="shared" si="66"/>
        <v>0.87999900000000508</v>
      </c>
      <c r="AB415" s="1"/>
      <c r="AG415" s="1">
        <v>0.46000000000000085</v>
      </c>
      <c r="AH415" s="1">
        <f t="shared" si="67"/>
        <v>0.46999500000000438</v>
      </c>
      <c r="AI415" s="3" t="str">
        <f t="shared" si="68"/>
        <v>+</v>
      </c>
      <c r="AJ415">
        <f t="shared" si="69"/>
        <v>1</v>
      </c>
      <c r="AM415" s="1">
        <v>0.46000000000000085</v>
      </c>
      <c r="AN415" s="1">
        <f t="shared" si="70"/>
        <v>0.87999900000000508</v>
      </c>
      <c r="AO415" s="3" t="str">
        <f t="shared" si="71"/>
        <v>+</v>
      </c>
      <c r="AP415">
        <f t="shared" si="72"/>
        <v>1</v>
      </c>
      <c r="AQ415" t="str">
        <f t="shared" si="73"/>
        <v/>
      </c>
    </row>
    <row r="416" spans="1:43">
      <c r="A416" s="10">
        <v>43089</v>
      </c>
      <c r="B416" s="2">
        <v>46.080002</v>
      </c>
      <c r="C416">
        <f t="shared" si="64"/>
        <v>4.1810982719820746</v>
      </c>
      <c r="E416">
        <v>5.0836676180623097E-3</v>
      </c>
      <c r="S416" s="1">
        <v>-4.9998999999999683E-2</v>
      </c>
      <c r="T416" s="1">
        <f t="shared" si="65"/>
        <v>-0.25</v>
      </c>
      <c r="U416" s="1"/>
      <c r="Z416" s="1">
        <v>-0.25</v>
      </c>
      <c r="AA416" s="1">
        <f t="shared" si="66"/>
        <v>-0.71000000000000085</v>
      </c>
      <c r="AB416" s="1"/>
      <c r="AG416" s="1">
        <v>-0.25</v>
      </c>
      <c r="AH416" s="1">
        <f t="shared" si="67"/>
        <v>-0.24000499999999647</v>
      </c>
      <c r="AI416" s="3" t="str">
        <f t="shared" si="68"/>
        <v>-</v>
      </c>
      <c r="AJ416">
        <f t="shared" si="69"/>
        <v>0</v>
      </c>
      <c r="AM416" s="1">
        <v>-0.25</v>
      </c>
      <c r="AN416" s="1">
        <f t="shared" si="70"/>
        <v>-0.71000000000000085</v>
      </c>
      <c r="AO416" s="3" t="str">
        <f t="shared" si="71"/>
        <v>-</v>
      </c>
      <c r="AP416">
        <f t="shared" si="72"/>
        <v>0</v>
      </c>
      <c r="AQ416" t="str">
        <f t="shared" si="73"/>
        <v/>
      </c>
    </row>
    <row r="417" spans="1:43">
      <c r="A417" s="10">
        <v>43090</v>
      </c>
      <c r="B417" s="2">
        <v>45.599997999999999</v>
      </c>
      <c r="C417">
        <f t="shared" si="64"/>
        <v>2.4485032863754661</v>
      </c>
      <c r="E417">
        <v>0.25054322221810899</v>
      </c>
      <c r="S417" s="1">
        <v>-0.48000400000000099</v>
      </c>
      <c r="T417" s="1">
        <f t="shared" si="65"/>
        <v>-0.4300050000000013</v>
      </c>
      <c r="U417" s="1"/>
      <c r="Z417" s="1">
        <v>-0.4300050000000013</v>
      </c>
      <c r="AA417" s="1">
        <f t="shared" si="66"/>
        <v>-0.1800050000000013</v>
      </c>
      <c r="AB417" s="1"/>
      <c r="AG417" s="1">
        <v>-0.4300050000000013</v>
      </c>
      <c r="AH417" s="1">
        <f t="shared" si="67"/>
        <v>-0.42000999999999777</v>
      </c>
      <c r="AI417" s="3" t="str">
        <f t="shared" si="68"/>
        <v>-</v>
      </c>
      <c r="AJ417">
        <f t="shared" si="69"/>
        <v>1</v>
      </c>
      <c r="AM417" s="1">
        <v>-0.4300050000000013</v>
      </c>
      <c r="AN417" s="1">
        <f t="shared" si="70"/>
        <v>-0.1800050000000013</v>
      </c>
      <c r="AO417" s="3" t="str">
        <f t="shared" si="71"/>
        <v>-</v>
      </c>
      <c r="AP417">
        <f t="shared" si="72"/>
        <v>1</v>
      </c>
      <c r="AQ417" t="str">
        <f t="shared" si="73"/>
        <v/>
      </c>
    </row>
    <row r="418" spans="1:43">
      <c r="A418" s="10">
        <v>43091</v>
      </c>
      <c r="B418" s="2">
        <v>45.59</v>
      </c>
      <c r="C418">
        <f t="shared" si="64"/>
        <v>2.4173141173855228</v>
      </c>
      <c r="E418">
        <v>5.9047046869442198E-4</v>
      </c>
      <c r="S418" s="1">
        <v>-9.9979999999959546E-3</v>
      </c>
      <c r="T418" s="1">
        <f t="shared" si="65"/>
        <v>0.47000600000000503</v>
      </c>
      <c r="U418" s="1"/>
      <c r="Z418" s="1">
        <v>0.47000600000000503</v>
      </c>
      <c r="AA418" s="1">
        <f t="shared" si="66"/>
        <v>0.90001100000000633</v>
      </c>
      <c r="AB418" s="1"/>
      <c r="AG418" s="1">
        <v>0.47000600000000503</v>
      </c>
      <c r="AH418" s="1">
        <f t="shared" si="67"/>
        <v>0.48000100000000856</v>
      </c>
      <c r="AI418" s="3" t="str">
        <f t="shared" si="68"/>
        <v>+</v>
      </c>
      <c r="AJ418">
        <f t="shared" si="69"/>
        <v>0</v>
      </c>
      <c r="AM418" s="1">
        <v>0.47000600000000503</v>
      </c>
      <c r="AN418" s="1">
        <f t="shared" si="70"/>
        <v>0.90001100000000633</v>
      </c>
      <c r="AO418" s="3" t="str">
        <f t="shared" si="71"/>
        <v>+</v>
      </c>
      <c r="AP418">
        <f t="shared" si="72"/>
        <v>1</v>
      </c>
      <c r="AQ418" t="str">
        <f t="shared" si="73"/>
        <v/>
      </c>
    </row>
    <row r="419" spans="1:43">
      <c r="A419" s="10">
        <v>43095</v>
      </c>
      <c r="B419" s="2">
        <v>45.810001</v>
      </c>
      <c r="C419">
        <f t="shared" si="64"/>
        <v>3.1498170845038658</v>
      </c>
      <c r="E419">
        <v>4.2379073931984999E-2</v>
      </c>
      <c r="S419" s="1">
        <v>0.22000099999999634</v>
      </c>
      <c r="T419" s="1">
        <f t="shared" si="65"/>
        <v>0.22999899999999229</v>
      </c>
      <c r="U419" s="1"/>
      <c r="Z419" s="1">
        <v>0.22999899999999229</v>
      </c>
      <c r="AA419" s="1">
        <f t="shared" si="66"/>
        <v>-0.24000700000001274</v>
      </c>
      <c r="AB419" s="1"/>
      <c r="AG419" s="1">
        <v>0.22999899999999229</v>
      </c>
      <c r="AH419" s="1">
        <f t="shared" si="67"/>
        <v>0.23999399999999582</v>
      </c>
      <c r="AI419" s="3" t="str">
        <f t="shared" si="68"/>
        <v>+</v>
      </c>
      <c r="AJ419">
        <f t="shared" si="69"/>
        <v>1</v>
      </c>
      <c r="AM419" s="1">
        <v>0.22999899999999229</v>
      </c>
      <c r="AN419" s="1">
        <f t="shared" si="70"/>
        <v>-0.24000700000001274</v>
      </c>
      <c r="AO419" s="3" t="str">
        <f t="shared" si="71"/>
        <v>-</v>
      </c>
      <c r="AP419">
        <f t="shared" si="72"/>
        <v>0</v>
      </c>
      <c r="AQ419" t="str">
        <f t="shared" si="73"/>
        <v/>
      </c>
    </row>
    <row r="420" spans="1:43">
      <c r="A420" s="10">
        <v>43096</v>
      </c>
      <c r="B420" s="2">
        <v>45.93</v>
      </c>
      <c r="C420">
        <f t="shared" si="64"/>
        <v>3.5901586718189025</v>
      </c>
      <c r="E420">
        <v>1.06267713487311E-2</v>
      </c>
      <c r="S420" s="1">
        <v>0.11999899999999997</v>
      </c>
      <c r="T420" s="1">
        <f t="shared" si="65"/>
        <v>-0.10000199999999637</v>
      </c>
      <c r="U420" s="1"/>
      <c r="Z420" s="1">
        <v>-0.10000199999999637</v>
      </c>
      <c r="AA420" s="1">
        <f t="shared" si="66"/>
        <v>-0.33000099999998866</v>
      </c>
      <c r="AB420" s="1"/>
      <c r="AG420" s="1">
        <v>-0.10000199999999637</v>
      </c>
      <c r="AH420" s="1">
        <f t="shared" si="67"/>
        <v>-9.0006999999992843E-2</v>
      </c>
      <c r="AI420" s="3" t="str">
        <f t="shared" si="68"/>
        <v>-</v>
      </c>
      <c r="AJ420">
        <f t="shared" si="69"/>
        <v>0</v>
      </c>
      <c r="AM420" s="1">
        <v>-0.10000199999999637</v>
      </c>
      <c r="AN420" s="1">
        <f t="shared" si="70"/>
        <v>-0.33000099999998866</v>
      </c>
      <c r="AO420" s="3" t="str">
        <f t="shared" si="71"/>
        <v>-</v>
      </c>
      <c r="AP420">
        <f t="shared" si="72"/>
        <v>0</v>
      </c>
      <c r="AQ420" t="str">
        <f t="shared" si="73"/>
        <v/>
      </c>
    </row>
    <row r="421" spans="1:43">
      <c r="A421" s="10">
        <v>43097</v>
      </c>
      <c r="B421" s="2">
        <v>45.720001000000003</v>
      </c>
      <c r="C421">
        <f t="shared" si="64"/>
        <v>2.8384580518597451</v>
      </c>
      <c r="E421">
        <v>5.2154828258544297E-2</v>
      </c>
      <c r="S421" s="1">
        <v>-0.20999899999999627</v>
      </c>
      <c r="T421" s="1">
        <f t="shared" si="65"/>
        <v>-0.32999799999999624</v>
      </c>
      <c r="U421" s="1"/>
      <c r="Z421" s="1">
        <v>-0.32999799999999624</v>
      </c>
      <c r="AA421" s="1">
        <f t="shared" si="66"/>
        <v>-0.22999599999999987</v>
      </c>
      <c r="AB421" s="1"/>
      <c r="AG421" s="1">
        <v>-0.32999799999999624</v>
      </c>
      <c r="AH421" s="1">
        <f t="shared" si="67"/>
        <v>-0.32000299999999271</v>
      </c>
      <c r="AI421" s="3" t="str">
        <f t="shared" si="68"/>
        <v>-</v>
      </c>
      <c r="AJ421">
        <f t="shared" si="69"/>
        <v>1</v>
      </c>
      <c r="AM421" s="1">
        <v>-0.32999799999999624</v>
      </c>
      <c r="AN421" s="1">
        <f t="shared" si="70"/>
        <v>-0.22999599999999987</v>
      </c>
      <c r="AO421" s="3" t="str">
        <f t="shared" si="71"/>
        <v>-</v>
      </c>
      <c r="AP421">
        <f t="shared" si="72"/>
        <v>1</v>
      </c>
      <c r="AQ421" t="str">
        <f t="shared" si="73"/>
        <v/>
      </c>
    </row>
    <row r="422" spans="1:43">
      <c r="A422" s="10">
        <v>43098</v>
      </c>
      <c r="B422" s="2">
        <v>45.880001</v>
      </c>
      <c r="C422">
        <f t="shared" si="64"/>
        <v>3.4031852210048594</v>
      </c>
      <c r="E422">
        <v>2.0848540662450898E-2</v>
      </c>
      <c r="S422" s="1">
        <v>0.15999999999999659</v>
      </c>
      <c r="T422" s="1">
        <f t="shared" si="65"/>
        <v>0.36999899999999286</v>
      </c>
      <c r="U422" s="1"/>
      <c r="Z422" s="1">
        <v>0.36999899999999286</v>
      </c>
      <c r="AA422" s="1">
        <f t="shared" si="66"/>
        <v>0.6999969999999891</v>
      </c>
      <c r="AB422" s="1"/>
      <c r="AG422" s="1">
        <v>0.36999899999999286</v>
      </c>
      <c r="AH422" s="1">
        <f t="shared" si="67"/>
        <v>0.37999399999999639</v>
      </c>
      <c r="AI422" s="3" t="str">
        <f t="shared" si="68"/>
        <v>+</v>
      </c>
      <c r="AJ422">
        <f t="shared" si="69"/>
        <v>1</v>
      </c>
      <c r="AM422" s="1">
        <v>0.36999899999999286</v>
      </c>
      <c r="AN422" s="1">
        <f t="shared" si="70"/>
        <v>0.6999969999999891</v>
      </c>
      <c r="AO422" s="3" t="str">
        <f t="shared" si="71"/>
        <v>+</v>
      </c>
      <c r="AP422">
        <f t="shared" si="72"/>
        <v>1</v>
      </c>
      <c r="AQ422" t="str">
        <f t="shared" si="73"/>
        <v/>
      </c>
    </row>
    <row r="423" spans="1:43">
      <c r="A423" s="10">
        <v>43102</v>
      </c>
      <c r="B423" s="2">
        <v>45.540000999999997</v>
      </c>
      <c r="C423">
        <f t="shared" si="64"/>
        <v>2.2643399865714575</v>
      </c>
      <c r="E423">
        <v>0.12787717646677199</v>
      </c>
      <c r="S423" s="1">
        <v>-0.34000000000000341</v>
      </c>
      <c r="T423" s="1">
        <f t="shared" si="65"/>
        <v>-0.5</v>
      </c>
      <c r="U423" s="1"/>
      <c r="Z423" s="1">
        <v>-0.5</v>
      </c>
      <c r="AA423" s="1">
        <f t="shared" si="66"/>
        <v>-0.86999899999999286</v>
      </c>
      <c r="AB423" s="1"/>
      <c r="AG423" s="1">
        <v>-0.5</v>
      </c>
      <c r="AH423" s="1">
        <f t="shared" si="67"/>
        <v>-0.49000499999999647</v>
      </c>
      <c r="AI423" s="3" t="str">
        <f t="shared" si="68"/>
        <v>-</v>
      </c>
      <c r="AJ423">
        <f t="shared" si="69"/>
        <v>1</v>
      </c>
      <c r="AM423" s="1">
        <v>-0.5</v>
      </c>
      <c r="AN423" s="1">
        <f t="shared" si="70"/>
        <v>-0.86999899999999286</v>
      </c>
      <c r="AO423" s="3" t="str">
        <f t="shared" si="71"/>
        <v>-</v>
      </c>
      <c r="AP423">
        <f t="shared" si="72"/>
        <v>1</v>
      </c>
      <c r="AQ423" t="str">
        <f t="shared" si="73"/>
        <v/>
      </c>
    </row>
    <row r="424" spans="1:43">
      <c r="A424" s="10">
        <v>43103</v>
      </c>
      <c r="B424" s="2">
        <v>45.439999</v>
      </c>
      <c r="C424">
        <f t="shared" si="64"/>
        <v>1.9733798867701504</v>
      </c>
      <c r="E424">
        <v>1.28113516332094E-2</v>
      </c>
      <c r="S424" s="1">
        <v>-0.10000199999999637</v>
      </c>
      <c r="T424" s="1">
        <f t="shared" si="65"/>
        <v>0.23999800000000704</v>
      </c>
      <c r="U424" s="1"/>
      <c r="Z424" s="1">
        <v>0.23999800000000704</v>
      </c>
      <c r="AA424" s="1">
        <f t="shared" si="66"/>
        <v>0.73999800000000704</v>
      </c>
      <c r="AB424" s="1"/>
      <c r="AG424" s="1">
        <v>0.23999800000000704</v>
      </c>
      <c r="AH424" s="1">
        <f t="shared" si="67"/>
        <v>0.24999300000001057</v>
      </c>
      <c r="AI424" s="3" t="str">
        <f t="shared" si="68"/>
        <v>+</v>
      </c>
      <c r="AJ424">
        <f t="shared" si="69"/>
        <v>0</v>
      </c>
      <c r="AM424" s="1">
        <v>0.23999800000000704</v>
      </c>
      <c r="AN424" s="1">
        <f t="shared" si="70"/>
        <v>0.73999800000000704</v>
      </c>
      <c r="AO424" s="3" t="str">
        <f t="shared" si="71"/>
        <v>+</v>
      </c>
      <c r="AP424">
        <f t="shared" si="72"/>
        <v>0</v>
      </c>
      <c r="AQ424" t="str">
        <f t="shared" si="73"/>
        <v/>
      </c>
    </row>
    <row r="425" spans="1:43">
      <c r="A425" s="10">
        <v>43104</v>
      </c>
      <c r="B425" s="2">
        <v>46.080002</v>
      </c>
      <c r="C425">
        <f t="shared" si="64"/>
        <v>4.1810982719820746</v>
      </c>
      <c r="E425">
        <v>0.394527182794011</v>
      </c>
      <c r="S425" s="1">
        <v>0.6400030000000001</v>
      </c>
      <c r="T425" s="1">
        <f t="shared" si="65"/>
        <v>0.74000499999999647</v>
      </c>
      <c r="U425" s="1"/>
      <c r="Z425" s="1">
        <v>0.74000499999999647</v>
      </c>
      <c r="AA425" s="1">
        <f t="shared" si="66"/>
        <v>0.50000699999998943</v>
      </c>
      <c r="AB425" s="1"/>
      <c r="AG425" s="1">
        <v>0.74000499999999647</v>
      </c>
      <c r="AH425" s="1">
        <f t="shared" si="67"/>
        <v>0.75</v>
      </c>
      <c r="AI425" s="3" t="str">
        <f t="shared" si="68"/>
        <v>+</v>
      </c>
      <c r="AJ425">
        <f t="shared" si="69"/>
        <v>1</v>
      </c>
      <c r="AM425" s="1">
        <v>0.74000499999999647</v>
      </c>
      <c r="AN425" s="1">
        <f t="shared" si="70"/>
        <v>0.50000699999998943</v>
      </c>
      <c r="AO425" s="3" t="str">
        <f t="shared" si="71"/>
        <v>+</v>
      </c>
      <c r="AP425">
        <f t="shared" si="72"/>
        <v>1</v>
      </c>
      <c r="AQ425" t="str">
        <f t="shared" si="73"/>
        <v/>
      </c>
    </row>
    <row r="426" spans="1:43">
      <c r="A426" s="10">
        <v>43105</v>
      </c>
      <c r="B426" s="2">
        <v>46.07</v>
      </c>
      <c r="C426">
        <f t="shared" si="64"/>
        <v>4.1402946648208898</v>
      </c>
      <c r="E426">
        <v>9.0305061316255E-4</v>
      </c>
      <c r="S426" s="1">
        <v>-1.0002000000000066E-2</v>
      </c>
      <c r="T426" s="1">
        <f t="shared" si="65"/>
        <v>-0.65000500000000017</v>
      </c>
      <c r="U426" s="1"/>
      <c r="Z426" s="1">
        <v>-0.65000500000000017</v>
      </c>
      <c r="AA426" s="1">
        <f t="shared" si="66"/>
        <v>-1.3900099999999966</v>
      </c>
      <c r="AB426" s="1"/>
      <c r="AG426" s="1">
        <v>-0.65000500000000017</v>
      </c>
      <c r="AH426" s="1">
        <f t="shared" si="67"/>
        <v>-0.64000999999999664</v>
      </c>
      <c r="AI426" s="3" t="str">
        <f t="shared" si="68"/>
        <v>-</v>
      </c>
      <c r="AJ426">
        <f t="shared" si="69"/>
        <v>0</v>
      </c>
      <c r="AM426" s="1">
        <v>-0.65000500000000017</v>
      </c>
      <c r="AN426" s="1">
        <f t="shared" si="70"/>
        <v>-1.3900099999999966</v>
      </c>
      <c r="AO426" s="3" t="str">
        <f t="shared" si="71"/>
        <v>-</v>
      </c>
      <c r="AP426">
        <f t="shared" si="72"/>
        <v>1</v>
      </c>
      <c r="AQ426" t="str">
        <f t="shared" si="73"/>
        <v/>
      </c>
    </row>
    <row r="427" spans="1:43">
      <c r="A427" s="10">
        <v>43108</v>
      </c>
      <c r="B427" s="2">
        <v>46</v>
      </c>
      <c r="C427">
        <f t="shared" si="64"/>
        <v>3.860326668319896</v>
      </c>
      <c r="E427">
        <v>8.0663851483209897E-3</v>
      </c>
      <c r="S427" s="1">
        <v>-7.0000000000000284E-2</v>
      </c>
      <c r="T427" s="1">
        <f t="shared" si="65"/>
        <v>-5.9998000000000218E-2</v>
      </c>
      <c r="U427" s="1"/>
      <c r="Z427" s="1">
        <v>-5.9998000000000218E-2</v>
      </c>
      <c r="AA427" s="1">
        <f t="shared" si="66"/>
        <v>0.59000699999999995</v>
      </c>
      <c r="AB427" s="1"/>
      <c r="AG427" s="1">
        <v>-5.9998000000000218E-2</v>
      </c>
      <c r="AH427" s="1">
        <f t="shared" si="67"/>
        <v>-5.0002999999996689E-2</v>
      </c>
      <c r="AI427" s="3" t="str">
        <f t="shared" si="68"/>
        <v>-</v>
      </c>
      <c r="AJ427">
        <f t="shared" si="69"/>
        <v>1</v>
      </c>
      <c r="AM427" s="1">
        <v>-5.9998000000000218E-2</v>
      </c>
      <c r="AN427" s="1">
        <f t="shared" si="70"/>
        <v>0.59000699999999995</v>
      </c>
      <c r="AO427" s="3" t="str">
        <f t="shared" si="71"/>
        <v>+</v>
      </c>
      <c r="AP427">
        <f t="shared" si="72"/>
        <v>0</v>
      </c>
      <c r="AQ427" t="str">
        <f t="shared" si="73"/>
        <v/>
      </c>
    </row>
    <row r="428" spans="1:43">
      <c r="A428" s="10">
        <v>43109</v>
      </c>
      <c r="B428" s="2">
        <v>46.23</v>
      </c>
      <c r="C428">
        <f t="shared" si="64"/>
        <v>4.817021513966</v>
      </c>
      <c r="E428">
        <v>4.4599109716964701E-2</v>
      </c>
      <c r="S428" s="1">
        <v>0.22999999999999687</v>
      </c>
      <c r="T428" s="1">
        <f t="shared" si="65"/>
        <v>0.29999999999999716</v>
      </c>
      <c r="U428" s="1"/>
      <c r="Z428" s="1">
        <v>0.29999999999999716</v>
      </c>
      <c r="AA428" s="1">
        <f t="shared" si="66"/>
        <v>0.35999799999999738</v>
      </c>
      <c r="AB428" s="1"/>
      <c r="AG428" s="1">
        <v>0.29999999999999716</v>
      </c>
      <c r="AH428" s="1">
        <f t="shared" si="67"/>
        <v>0.30999500000000069</v>
      </c>
      <c r="AI428" s="3" t="str">
        <f t="shared" si="68"/>
        <v>+</v>
      </c>
      <c r="AJ428">
        <f t="shared" si="69"/>
        <v>1</v>
      </c>
      <c r="AM428" s="1">
        <v>0.29999999999999716</v>
      </c>
      <c r="AN428" s="1">
        <f t="shared" si="70"/>
        <v>0.35999799999999738</v>
      </c>
      <c r="AO428" s="3" t="str">
        <f t="shared" si="71"/>
        <v>+</v>
      </c>
      <c r="AP428">
        <f t="shared" si="72"/>
        <v>1</v>
      </c>
      <c r="AQ428" t="str">
        <f t="shared" si="73"/>
        <v/>
      </c>
    </row>
    <row r="429" spans="1:43">
      <c r="A429" s="10">
        <v>43110</v>
      </c>
      <c r="B429" s="2">
        <v>46.07</v>
      </c>
      <c r="C429">
        <f t="shared" si="64"/>
        <v>4.1402946648208898</v>
      </c>
      <c r="E429">
        <v>3.2999062539621801E-2</v>
      </c>
      <c r="S429" s="1">
        <v>-0.15999999999999659</v>
      </c>
      <c r="T429" s="1">
        <f t="shared" si="65"/>
        <v>-0.38999999999999346</v>
      </c>
      <c r="U429" s="1"/>
      <c r="Z429" s="1">
        <v>-0.38999999999999346</v>
      </c>
      <c r="AA429" s="1">
        <f t="shared" si="66"/>
        <v>-0.68999999999999062</v>
      </c>
      <c r="AB429" s="1"/>
      <c r="AG429" s="1">
        <v>-0.38999999999999346</v>
      </c>
      <c r="AH429" s="1">
        <f t="shared" si="67"/>
        <v>-0.38000499999998993</v>
      </c>
      <c r="AI429" s="3" t="str">
        <f t="shared" si="68"/>
        <v>-</v>
      </c>
      <c r="AJ429">
        <f t="shared" si="69"/>
        <v>1</v>
      </c>
      <c r="AM429" s="1">
        <v>-0.38999999999999346</v>
      </c>
      <c r="AN429" s="1">
        <f t="shared" si="70"/>
        <v>-0.68999999999999062</v>
      </c>
      <c r="AO429" s="3" t="str">
        <f t="shared" si="71"/>
        <v>-</v>
      </c>
      <c r="AP429">
        <f t="shared" si="72"/>
        <v>1</v>
      </c>
      <c r="AQ429" t="str">
        <f t="shared" si="73"/>
        <v/>
      </c>
    </row>
    <row r="430" spans="1:43">
      <c r="A430" s="10">
        <v>43111</v>
      </c>
      <c r="B430" s="2">
        <v>46.040000999999997</v>
      </c>
      <c r="C430">
        <f t="shared" si="64"/>
        <v>4.0191123901499708</v>
      </c>
      <c r="E430">
        <v>2.4488463251577698E-3</v>
      </c>
      <c r="S430" s="1">
        <v>-2.9999000000003662E-2</v>
      </c>
      <c r="T430" s="1">
        <f t="shared" si="65"/>
        <v>0.13000099999999293</v>
      </c>
      <c r="U430" s="1"/>
      <c r="Z430" s="1">
        <v>0.13000099999999293</v>
      </c>
      <c r="AA430" s="1">
        <f t="shared" si="66"/>
        <v>0.52000099999998639</v>
      </c>
      <c r="AB430" s="1"/>
      <c r="AG430" s="1">
        <v>0.13000099999999293</v>
      </c>
      <c r="AH430" s="1">
        <f t="shared" si="67"/>
        <v>0.13999599999999646</v>
      </c>
      <c r="AI430" s="3" t="str">
        <f t="shared" si="68"/>
        <v>+</v>
      </c>
      <c r="AJ430">
        <f t="shared" si="69"/>
        <v>0</v>
      </c>
      <c r="AM430" s="1">
        <v>0.13000099999999293</v>
      </c>
      <c r="AN430" s="1">
        <f t="shared" si="70"/>
        <v>0.52000099999998639</v>
      </c>
      <c r="AO430" s="3" t="str">
        <f t="shared" si="71"/>
        <v>+</v>
      </c>
      <c r="AP430">
        <f t="shared" si="72"/>
        <v>0</v>
      </c>
      <c r="AQ430" t="str">
        <f t="shared" si="73"/>
        <v/>
      </c>
    </row>
    <row r="431" spans="1:43">
      <c r="A431" s="10">
        <v>43112</v>
      </c>
      <c r="B431" s="2">
        <v>46.150002000000001</v>
      </c>
      <c r="C431">
        <f t="shared" si="64"/>
        <v>4.4722665484830681</v>
      </c>
      <c r="E431">
        <v>8.2806063454573895E-3</v>
      </c>
      <c r="S431" s="1">
        <v>0.11000100000000401</v>
      </c>
      <c r="T431" s="1">
        <f t="shared" si="65"/>
        <v>0.14000000000000767</v>
      </c>
      <c r="U431" s="1"/>
      <c r="Z431" s="1">
        <v>0.14000000000000767</v>
      </c>
      <c r="AA431" s="1">
        <f t="shared" si="66"/>
        <v>9.9990000000147461E-3</v>
      </c>
      <c r="AB431" s="1"/>
      <c r="AG431" s="1">
        <v>0.14000000000000767</v>
      </c>
      <c r="AH431" s="1">
        <f t="shared" si="67"/>
        <v>0.1499950000000112</v>
      </c>
      <c r="AI431" s="3" t="str">
        <f t="shared" si="68"/>
        <v>+</v>
      </c>
      <c r="AJ431">
        <f t="shared" si="69"/>
        <v>0</v>
      </c>
      <c r="AM431" s="1">
        <v>0.14000000000000767</v>
      </c>
      <c r="AN431" s="1">
        <f t="shared" si="70"/>
        <v>9.9990000000147461E-3</v>
      </c>
      <c r="AO431" s="3" t="str">
        <f t="shared" si="71"/>
        <v>+</v>
      </c>
      <c r="AP431">
        <f t="shared" si="72"/>
        <v>0</v>
      </c>
      <c r="AQ431" t="str">
        <f t="shared" si="73"/>
        <v/>
      </c>
    </row>
    <row r="432" spans="1:43">
      <c r="A432" s="10">
        <v>43116</v>
      </c>
      <c r="B432" s="2">
        <v>46.529998999999997</v>
      </c>
      <c r="C432">
        <f t="shared" si="64"/>
        <v>6.2238793665712997</v>
      </c>
      <c r="E432">
        <v>0.12937364999308601</v>
      </c>
      <c r="S432" s="1">
        <v>0.37999699999999592</v>
      </c>
      <c r="T432" s="1">
        <f t="shared" si="65"/>
        <v>0.26999599999999191</v>
      </c>
      <c r="U432" s="1"/>
      <c r="Z432" s="1">
        <v>0.26999599999999191</v>
      </c>
      <c r="AA432" s="1">
        <f t="shared" si="66"/>
        <v>0.12999599999998424</v>
      </c>
      <c r="AB432" s="1"/>
      <c r="AG432" s="1">
        <v>0.26999599999999191</v>
      </c>
      <c r="AH432" s="1">
        <f t="shared" si="67"/>
        <v>0.27999099999999544</v>
      </c>
      <c r="AI432" s="3" t="str">
        <f t="shared" si="68"/>
        <v>+</v>
      </c>
      <c r="AJ432">
        <f t="shared" si="69"/>
        <v>1</v>
      </c>
      <c r="AM432" s="1">
        <v>0.26999599999999191</v>
      </c>
      <c r="AN432" s="1">
        <f t="shared" si="70"/>
        <v>0.12999599999998424</v>
      </c>
      <c r="AO432" s="3" t="str">
        <f t="shared" si="71"/>
        <v>+</v>
      </c>
      <c r="AP432">
        <f t="shared" si="72"/>
        <v>1</v>
      </c>
      <c r="AQ432" t="str">
        <f t="shared" si="73"/>
        <v/>
      </c>
    </row>
    <row r="433" spans="1:43">
      <c r="A433" s="10">
        <v>43117</v>
      </c>
      <c r="B433" s="2">
        <v>46.82</v>
      </c>
      <c r="C433">
        <f t="shared" si="64"/>
        <v>7.7549517701886659</v>
      </c>
      <c r="E433">
        <v>7.0200497809050993E-2</v>
      </c>
      <c r="S433" s="1">
        <v>0.29000100000000373</v>
      </c>
      <c r="T433" s="1">
        <f t="shared" si="65"/>
        <v>-8.9995999999992193E-2</v>
      </c>
      <c r="U433" s="1"/>
      <c r="Z433" s="1">
        <v>-8.9995999999992193E-2</v>
      </c>
      <c r="AA433" s="1">
        <f t="shared" si="66"/>
        <v>-0.3599919999999841</v>
      </c>
      <c r="AB433" s="1"/>
      <c r="AG433" s="1">
        <v>-8.9995999999992193E-2</v>
      </c>
      <c r="AH433" s="1">
        <f t="shared" si="67"/>
        <v>-8.0000999999988665E-2</v>
      </c>
      <c r="AI433" s="3" t="str">
        <f t="shared" si="68"/>
        <v>-</v>
      </c>
      <c r="AJ433">
        <f t="shared" si="69"/>
        <v>0</v>
      </c>
      <c r="AM433" s="1">
        <v>-8.9995999999992193E-2</v>
      </c>
      <c r="AN433" s="1">
        <f t="shared" si="70"/>
        <v>-0.3599919999999841</v>
      </c>
      <c r="AO433" s="3" t="str">
        <f t="shared" si="71"/>
        <v>-</v>
      </c>
      <c r="AP433">
        <f t="shared" si="72"/>
        <v>0</v>
      </c>
      <c r="AQ433" t="str">
        <f t="shared" si="73"/>
        <v/>
      </c>
    </row>
    <row r="434" spans="1:43">
      <c r="A434" s="10">
        <v>43118</v>
      </c>
      <c r="B434" s="2">
        <v>46.880001</v>
      </c>
      <c r="C434">
        <f t="shared" si="64"/>
        <v>8.0927300281618937</v>
      </c>
      <c r="E434">
        <v>9.8762104563759499E-4</v>
      </c>
      <c r="S434" s="1">
        <v>6.0000999999999749E-2</v>
      </c>
      <c r="T434" s="1">
        <f t="shared" si="65"/>
        <v>-0.23000000000000398</v>
      </c>
      <c r="U434" s="1"/>
      <c r="Z434" s="1">
        <v>-0.23000000000000398</v>
      </c>
      <c r="AA434" s="1">
        <f t="shared" si="66"/>
        <v>-0.14000400000001179</v>
      </c>
      <c r="AB434" s="1"/>
      <c r="AG434" s="1">
        <v>-0.23000000000000398</v>
      </c>
      <c r="AH434" s="1">
        <f t="shared" si="67"/>
        <v>-0.22000500000000045</v>
      </c>
      <c r="AI434" s="3" t="str">
        <f t="shared" si="68"/>
        <v>-</v>
      </c>
      <c r="AJ434">
        <f t="shared" si="69"/>
        <v>1</v>
      </c>
      <c r="AM434" s="1">
        <v>-0.23000000000000398</v>
      </c>
      <c r="AN434" s="1">
        <f t="shared" si="70"/>
        <v>-0.14000400000001179</v>
      </c>
      <c r="AO434" s="3" t="str">
        <f t="shared" si="71"/>
        <v>-</v>
      </c>
      <c r="AP434">
        <f t="shared" si="72"/>
        <v>1</v>
      </c>
      <c r="AQ434" t="str">
        <f t="shared" si="73"/>
        <v/>
      </c>
    </row>
    <row r="435" spans="1:43">
      <c r="A435" s="10">
        <v>43119</v>
      </c>
      <c r="B435" s="2">
        <v>47.16</v>
      </c>
      <c r="C435">
        <f t="shared" si="64"/>
        <v>9.7641963246220342</v>
      </c>
      <c r="E435">
        <v>6.2938757557715802E-2</v>
      </c>
      <c r="S435" s="1">
        <v>0.27999899999999656</v>
      </c>
      <c r="T435" s="1">
        <f t="shared" si="65"/>
        <v>0.21999799999999681</v>
      </c>
      <c r="U435" s="1"/>
      <c r="Z435" s="1">
        <v>0.21999799999999681</v>
      </c>
      <c r="AA435" s="1">
        <f t="shared" si="66"/>
        <v>0.44999800000000079</v>
      </c>
      <c r="AB435" s="1"/>
      <c r="AG435" s="1">
        <v>0.21999799999999681</v>
      </c>
      <c r="AH435" s="1">
        <f t="shared" si="67"/>
        <v>0.22999300000000034</v>
      </c>
      <c r="AI435" s="3" t="str">
        <f t="shared" si="68"/>
        <v>+</v>
      </c>
      <c r="AJ435">
        <f t="shared" si="69"/>
        <v>1</v>
      </c>
      <c r="AM435" s="1">
        <v>0.21999799999999681</v>
      </c>
      <c r="AN435" s="1">
        <f t="shared" si="70"/>
        <v>0.44999800000000079</v>
      </c>
      <c r="AO435" s="3" t="str">
        <f t="shared" si="71"/>
        <v>+</v>
      </c>
      <c r="AP435">
        <f t="shared" si="72"/>
        <v>1</v>
      </c>
      <c r="AQ435" t="str">
        <f t="shared" si="73"/>
        <v/>
      </c>
    </row>
    <row r="436" spans="1:43">
      <c r="A436" s="10">
        <v>43122</v>
      </c>
      <c r="B436" s="2">
        <v>47.380001</v>
      </c>
      <c r="C436">
        <f t="shared" si="64"/>
        <v>11.187502431740411</v>
      </c>
      <c r="E436">
        <v>3.5167586982998301E-2</v>
      </c>
      <c r="S436" s="1">
        <v>0.22000100000000344</v>
      </c>
      <c r="T436" s="1">
        <f t="shared" si="65"/>
        <v>-5.9997999999993112E-2</v>
      </c>
      <c r="U436" s="1"/>
      <c r="Z436" s="1">
        <v>-5.9997999999993112E-2</v>
      </c>
      <c r="AA436" s="1">
        <f t="shared" si="66"/>
        <v>-0.27999599999998992</v>
      </c>
      <c r="AB436" s="1"/>
      <c r="AG436" s="1">
        <v>-5.9997999999993112E-2</v>
      </c>
      <c r="AH436" s="1">
        <f t="shared" si="67"/>
        <v>-5.0002999999989584E-2</v>
      </c>
      <c r="AI436" s="3" t="str">
        <f t="shared" si="68"/>
        <v>-</v>
      </c>
      <c r="AJ436">
        <f t="shared" si="69"/>
        <v>0</v>
      </c>
      <c r="AM436" s="1">
        <v>-5.9997999999993112E-2</v>
      </c>
      <c r="AN436" s="1">
        <f t="shared" si="70"/>
        <v>-0.27999599999998992</v>
      </c>
      <c r="AO436" s="3" t="str">
        <f t="shared" si="71"/>
        <v>-</v>
      </c>
      <c r="AP436">
        <f t="shared" si="72"/>
        <v>0</v>
      </c>
      <c r="AQ436" t="str">
        <f t="shared" si="73"/>
        <v/>
      </c>
    </row>
    <row r="437" spans="1:43">
      <c r="A437" s="10">
        <v>43123</v>
      </c>
      <c r="B437" s="2">
        <v>47.450001</v>
      </c>
      <c r="C437">
        <f t="shared" si="64"/>
        <v>11.660670568241406</v>
      </c>
      <c r="E437">
        <v>1.2242661859294701E-3</v>
      </c>
      <c r="S437" s="1">
        <v>7.0000000000000284E-2</v>
      </c>
      <c r="T437" s="1">
        <f t="shared" si="65"/>
        <v>-0.15000100000000316</v>
      </c>
      <c r="U437" s="1"/>
      <c r="Z437" s="1">
        <v>-0.15000100000000316</v>
      </c>
      <c r="AA437" s="1">
        <f t="shared" si="66"/>
        <v>-9.0003000000010047E-2</v>
      </c>
      <c r="AB437" s="1"/>
      <c r="AG437" s="1">
        <v>-0.15000100000000316</v>
      </c>
      <c r="AH437" s="1">
        <f t="shared" si="67"/>
        <v>-0.14000599999999963</v>
      </c>
      <c r="AI437" s="3" t="str">
        <f t="shared" si="68"/>
        <v>-</v>
      </c>
      <c r="AJ437">
        <f t="shared" si="69"/>
        <v>1</v>
      </c>
      <c r="AM437" s="1">
        <v>-0.15000100000000316</v>
      </c>
      <c r="AN437" s="1">
        <f t="shared" si="70"/>
        <v>-9.0003000000010047E-2</v>
      </c>
      <c r="AO437" s="3" t="str">
        <f t="shared" si="71"/>
        <v>-</v>
      </c>
      <c r="AP437">
        <f t="shared" si="72"/>
        <v>1</v>
      </c>
      <c r="AQ437" t="str">
        <f t="shared" si="73"/>
        <v/>
      </c>
    </row>
    <row r="438" spans="1:43">
      <c r="A438" s="10">
        <v>43124</v>
      </c>
      <c r="B438" s="2">
        <v>47.830002</v>
      </c>
      <c r="C438">
        <f t="shared" si="64"/>
        <v>14.400305184506886</v>
      </c>
      <c r="E438">
        <v>0.118609022670458</v>
      </c>
      <c r="S438" s="1">
        <v>0.38000100000000003</v>
      </c>
      <c r="T438" s="1">
        <f t="shared" si="65"/>
        <v>0.31000099999999975</v>
      </c>
      <c r="U438" s="1"/>
      <c r="Z438" s="1">
        <v>0.31000099999999975</v>
      </c>
      <c r="AA438" s="1">
        <f t="shared" si="66"/>
        <v>0.46000200000000291</v>
      </c>
      <c r="AB438" s="1"/>
      <c r="AG438" s="1">
        <v>0.31000099999999975</v>
      </c>
      <c r="AH438" s="1">
        <f t="shared" si="67"/>
        <v>0.31999600000000328</v>
      </c>
      <c r="AI438" s="3" t="str">
        <f t="shared" si="68"/>
        <v>+</v>
      </c>
      <c r="AJ438">
        <f t="shared" si="69"/>
        <v>1</v>
      </c>
      <c r="AM438" s="1">
        <v>0.31000099999999975</v>
      </c>
      <c r="AN438" s="1">
        <f t="shared" si="70"/>
        <v>0.46000200000000291</v>
      </c>
      <c r="AO438" s="3" t="str">
        <f t="shared" si="71"/>
        <v>+</v>
      </c>
      <c r="AP438">
        <f t="shared" si="72"/>
        <v>1</v>
      </c>
      <c r="AQ438" t="str">
        <f t="shared" si="73"/>
        <v/>
      </c>
    </row>
    <row r="439" spans="1:43">
      <c r="A439" s="10">
        <v>43125</v>
      </c>
      <c r="B439" s="2">
        <v>47.84</v>
      </c>
      <c r="C439">
        <f t="shared" si="64"/>
        <v>14.476285433488865</v>
      </c>
      <c r="E439">
        <v>9.0884709376489999E-4</v>
      </c>
      <c r="S439" s="1">
        <v>9.99800000000306E-3</v>
      </c>
      <c r="T439" s="1">
        <f t="shared" si="65"/>
        <v>-0.37000299999999697</v>
      </c>
      <c r="U439" s="1"/>
      <c r="Z439" s="1">
        <v>-0.37000299999999697</v>
      </c>
      <c r="AA439" s="1">
        <f t="shared" si="66"/>
        <v>-0.68000399999999672</v>
      </c>
      <c r="AB439" s="1"/>
      <c r="AG439" s="1">
        <v>-0.37000299999999697</v>
      </c>
      <c r="AH439" s="1">
        <f t="shared" si="67"/>
        <v>-0.36000799999999344</v>
      </c>
      <c r="AI439" s="3" t="str">
        <f t="shared" si="68"/>
        <v>-</v>
      </c>
      <c r="AJ439">
        <f t="shared" si="69"/>
        <v>1</v>
      </c>
      <c r="AM439" s="1">
        <v>-0.37000299999999697</v>
      </c>
      <c r="AN439" s="1">
        <f t="shared" si="70"/>
        <v>-0.68000399999999672</v>
      </c>
      <c r="AO439" s="3" t="str">
        <f t="shared" si="71"/>
        <v>-</v>
      </c>
      <c r="AP439">
        <f t="shared" si="72"/>
        <v>1</v>
      </c>
      <c r="AQ439" t="str">
        <f t="shared" si="73"/>
        <v/>
      </c>
    </row>
    <row r="440" spans="1:43">
      <c r="A440" s="10">
        <v>43126</v>
      </c>
      <c r="B440" s="2">
        <v>48.529998999999997</v>
      </c>
      <c r="C440">
        <f t="shared" si="64"/>
        <v>20.202960980885354</v>
      </c>
      <c r="E440">
        <v>0.42261815379718998</v>
      </c>
      <c r="S440" s="1">
        <v>0.68999899999999315</v>
      </c>
      <c r="T440" s="1">
        <f t="shared" si="65"/>
        <v>0.68000099999999009</v>
      </c>
      <c r="U440" s="1"/>
      <c r="Z440" s="1">
        <v>0.68000099999999009</v>
      </c>
      <c r="AA440" s="1">
        <f t="shared" si="66"/>
        <v>1.0500039999999871</v>
      </c>
      <c r="AB440" s="1"/>
      <c r="AG440" s="1">
        <v>0.68000099999999009</v>
      </c>
      <c r="AH440" s="1">
        <f t="shared" si="67"/>
        <v>0.68999599999999361</v>
      </c>
      <c r="AI440" s="3" t="str">
        <f t="shared" si="68"/>
        <v>+</v>
      </c>
      <c r="AJ440">
        <f t="shared" si="69"/>
        <v>1</v>
      </c>
      <c r="AM440" s="1">
        <v>0.68000099999999009</v>
      </c>
      <c r="AN440" s="1">
        <f t="shared" si="70"/>
        <v>1.0500039999999871</v>
      </c>
      <c r="AO440" s="3" t="str">
        <f t="shared" si="71"/>
        <v>+</v>
      </c>
      <c r="AP440">
        <f t="shared" si="72"/>
        <v>1</v>
      </c>
      <c r="AQ440" t="str">
        <f t="shared" si="73"/>
        <v/>
      </c>
    </row>
    <row r="441" spans="1:43">
      <c r="A441" s="10">
        <v>43129</v>
      </c>
      <c r="B441" s="2">
        <v>47.700001</v>
      </c>
      <c r="C441">
        <f t="shared" si="64"/>
        <v>13.430556770030664</v>
      </c>
      <c r="E441">
        <v>0.77149212562729996</v>
      </c>
      <c r="S441" s="1">
        <v>-0.82999799999999624</v>
      </c>
      <c r="T441" s="1">
        <f t="shared" si="65"/>
        <v>-1.5199969999999894</v>
      </c>
      <c r="U441" s="1"/>
      <c r="Z441" s="1">
        <v>-1.5199969999999894</v>
      </c>
      <c r="AA441" s="1">
        <f t="shared" si="66"/>
        <v>-2.1999979999999795</v>
      </c>
      <c r="AB441" s="1"/>
      <c r="AG441" s="1">
        <v>-1.5199969999999894</v>
      </c>
      <c r="AH441" s="1">
        <f t="shared" si="67"/>
        <v>-1.5100019999999859</v>
      </c>
      <c r="AI441" s="3" t="str">
        <f t="shared" si="68"/>
        <v>-</v>
      </c>
      <c r="AJ441">
        <f t="shared" si="69"/>
        <v>1</v>
      </c>
      <c r="AM441" s="1">
        <v>-1.5199969999999894</v>
      </c>
      <c r="AN441" s="1">
        <f t="shared" si="70"/>
        <v>-2.1999979999999795</v>
      </c>
      <c r="AO441" s="3" t="str">
        <f t="shared" si="71"/>
        <v>-</v>
      </c>
      <c r="AP441">
        <f t="shared" si="72"/>
        <v>1</v>
      </c>
      <c r="AQ441" t="str">
        <f t="shared" si="73"/>
        <v/>
      </c>
    </row>
    <row r="442" spans="1:43">
      <c r="A442" s="10">
        <v>43130</v>
      </c>
      <c r="B442" s="2">
        <v>47.41</v>
      </c>
      <c r="C442">
        <f t="shared" si="64"/>
        <v>11.389082026411291</v>
      </c>
      <c r="E442">
        <v>0.1071204892232</v>
      </c>
      <c r="S442" s="1">
        <v>-0.29000100000000373</v>
      </c>
      <c r="T442" s="1">
        <f t="shared" si="65"/>
        <v>0.53999699999999251</v>
      </c>
      <c r="U442" s="1"/>
      <c r="Z442" s="1">
        <v>0.53999699999999251</v>
      </c>
      <c r="AA442" s="1">
        <f t="shared" si="66"/>
        <v>2.0599939999999819</v>
      </c>
      <c r="AB442" s="1"/>
      <c r="AG442" s="1">
        <v>0.53999699999999251</v>
      </c>
      <c r="AH442" s="1">
        <f t="shared" si="67"/>
        <v>0.54999199999999604</v>
      </c>
      <c r="AI442" s="3" t="str">
        <f t="shared" si="68"/>
        <v>+</v>
      </c>
      <c r="AJ442">
        <f t="shared" si="69"/>
        <v>0</v>
      </c>
      <c r="AM442" s="1">
        <v>0.53999699999999251</v>
      </c>
      <c r="AN442" s="1">
        <f t="shared" si="70"/>
        <v>2.0599939999999819</v>
      </c>
      <c r="AO442" s="3" t="str">
        <f t="shared" si="71"/>
        <v>+</v>
      </c>
      <c r="AP442">
        <f t="shared" si="72"/>
        <v>1</v>
      </c>
      <c r="AQ442" t="str">
        <f t="shared" si="73"/>
        <v/>
      </c>
    </row>
    <row r="443" spans="1:43">
      <c r="A443" s="10">
        <v>43131</v>
      </c>
      <c r="B443" s="2">
        <v>47.59</v>
      </c>
      <c r="C443">
        <f t="shared" si="64"/>
        <v>12.636399731699605</v>
      </c>
      <c r="E443">
        <v>2.1531361970355101E-2</v>
      </c>
      <c r="S443" s="1">
        <v>0.18000000000000682</v>
      </c>
      <c r="T443" s="1">
        <f t="shared" si="65"/>
        <v>0.47000100000001055</v>
      </c>
      <c r="U443" s="1"/>
      <c r="Z443" s="1">
        <v>0.47000100000001055</v>
      </c>
      <c r="AA443" s="1">
        <f t="shared" si="66"/>
        <v>-6.9995999999981962E-2</v>
      </c>
      <c r="AB443" s="1"/>
      <c r="AG443" s="1">
        <v>0.47000100000001055</v>
      </c>
      <c r="AH443" s="1">
        <f t="shared" si="67"/>
        <v>0.47999600000001408</v>
      </c>
      <c r="AI443" s="3" t="str">
        <f t="shared" si="68"/>
        <v>+</v>
      </c>
      <c r="AJ443">
        <f t="shared" si="69"/>
        <v>1</v>
      </c>
      <c r="AM443" s="1">
        <v>0.47000100000001055</v>
      </c>
      <c r="AN443" s="1">
        <f t="shared" si="70"/>
        <v>-6.9995999999981962E-2</v>
      </c>
      <c r="AO443" s="3" t="str">
        <f t="shared" si="71"/>
        <v>-</v>
      </c>
      <c r="AP443">
        <f t="shared" si="72"/>
        <v>0</v>
      </c>
      <c r="AQ443" t="str">
        <f t="shared" si="73"/>
        <v/>
      </c>
    </row>
    <row r="444" spans="1:43">
      <c r="A444" s="10">
        <v>43132</v>
      </c>
      <c r="B444" s="2">
        <v>47.450001</v>
      </c>
      <c r="C444">
        <f t="shared" si="64"/>
        <v>11.660670568241406</v>
      </c>
      <c r="E444">
        <v>3.0724008292520699E-2</v>
      </c>
      <c r="S444" s="1">
        <v>-0.13999900000000309</v>
      </c>
      <c r="T444" s="1">
        <f t="shared" si="65"/>
        <v>-0.31999900000000991</v>
      </c>
      <c r="U444" s="1"/>
      <c r="Z444" s="1">
        <v>-0.31999900000000991</v>
      </c>
      <c r="AA444" s="1">
        <f t="shared" si="66"/>
        <v>-0.79000000000002046</v>
      </c>
      <c r="AB444" s="1"/>
      <c r="AG444" s="1">
        <v>-0.31999900000000991</v>
      </c>
      <c r="AH444" s="1">
        <f t="shared" si="67"/>
        <v>-0.31000400000000639</v>
      </c>
      <c r="AI444" s="3" t="str">
        <f t="shared" si="68"/>
        <v>-</v>
      </c>
      <c r="AJ444">
        <f t="shared" si="69"/>
        <v>0</v>
      </c>
      <c r="AM444" s="1">
        <v>-0.31999900000000991</v>
      </c>
      <c r="AN444" s="1">
        <f t="shared" si="70"/>
        <v>-0.79000000000002046</v>
      </c>
      <c r="AO444" s="3" t="str">
        <f t="shared" si="71"/>
        <v>-</v>
      </c>
      <c r="AP444">
        <f t="shared" si="72"/>
        <v>0</v>
      </c>
      <c r="AQ444" t="str">
        <f t="shared" si="73"/>
        <v/>
      </c>
    </row>
    <row r="445" spans="1:43">
      <c r="A445" s="10">
        <v>43133</v>
      </c>
      <c r="B445" s="2">
        <v>46.73</v>
      </c>
      <c r="C445">
        <f t="shared" si="64"/>
        <v>7.2617929175445139</v>
      </c>
      <c r="E445">
        <v>0.56730471895852197</v>
      </c>
      <c r="S445" s="1">
        <v>-0.72000100000000344</v>
      </c>
      <c r="T445" s="1">
        <f t="shared" si="65"/>
        <v>-0.58000200000000035</v>
      </c>
      <c r="U445" s="1"/>
      <c r="Z445" s="1">
        <v>-0.58000200000000035</v>
      </c>
      <c r="AA445" s="1">
        <f t="shared" si="66"/>
        <v>-0.26000299999999044</v>
      </c>
      <c r="AB445" s="1"/>
      <c r="AG445" s="1">
        <v>-0.58000200000000035</v>
      </c>
      <c r="AH445" s="1">
        <f t="shared" si="67"/>
        <v>-0.57000699999999682</v>
      </c>
      <c r="AI445" s="3" t="str">
        <f t="shared" si="68"/>
        <v>-</v>
      </c>
      <c r="AJ445">
        <f t="shared" si="69"/>
        <v>0</v>
      </c>
      <c r="AM445" s="1">
        <v>-0.58000200000000035</v>
      </c>
      <c r="AN445" s="1">
        <f t="shared" si="70"/>
        <v>-0.26000299999999044</v>
      </c>
      <c r="AO445" s="3" t="str">
        <f t="shared" si="71"/>
        <v>-</v>
      </c>
      <c r="AP445">
        <f t="shared" si="72"/>
        <v>0</v>
      </c>
      <c r="AQ445" t="str">
        <f t="shared" si="73"/>
        <v/>
      </c>
    </row>
    <row r="446" spans="1:43">
      <c r="A446" s="10">
        <v>43136</v>
      </c>
      <c r="B446" s="2">
        <v>44.889999000000003</v>
      </c>
      <c r="C446">
        <f t="shared" si="64"/>
        <v>0.73063244283378626</v>
      </c>
      <c r="E446">
        <v>3.4735124936343</v>
      </c>
      <c r="S446" s="1">
        <v>-1.8400009999999938</v>
      </c>
      <c r="T446" s="1">
        <f t="shared" si="65"/>
        <v>-1.1199999999999903</v>
      </c>
      <c r="U446" s="1"/>
      <c r="Z446" s="1">
        <v>-1.1199999999999903</v>
      </c>
      <c r="AA446" s="1">
        <f t="shared" si="66"/>
        <v>-0.53999799999998999</v>
      </c>
      <c r="AB446" s="1"/>
      <c r="AG446" s="1">
        <v>-1.1199999999999903</v>
      </c>
      <c r="AH446" s="1">
        <f t="shared" si="67"/>
        <v>-1.1100049999999868</v>
      </c>
      <c r="AI446" s="3" t="str">
        <f t="shared" si="68"/>
        <v>-</v>
      </c>
      <c r="AJ446">
        <f t="shared" si="69"/>
        <v>1</v>
      </c>
      <c r="AM446" s="1">
        <v>-1.1199999999999903</v>
      </c>
      <c r="AN446" s="1">
        <f t="shared" si="70"/>
        <v>-0.53999799999998999</v>
      </c>
      <c r="AO446" s="3" t="str">
        <f t="shared" si="71"/>
        <v>-</v>
      </c>
      <c r="AP446">
        <f t="shared" si="72"/>
        <v>1</v>
      </c>
      <c r="AQ446" t="str">
        <f t="shared" si="73"/>
        <v/>
      </c>
    </row>
    <row r="447" spans="1:43">
      <c r="A447" s="10">
        <v>43137</v>
      </c>
      <c r="B447" s="2">
        <v>44.669998</v>
      </c>
      <c r="C447">
        <f t="shared" si="64"/>
        <v>0.40293219571942585</v>
      </c>
      <c r="E447">
        <v>4.8448402444290398E-2</v>
      </c>
      <c r="S447" s="1">
        <v>-0.22000100000000344</v>
      </c>
      <c r="T447" s="1">
        <f t="shared" si="65"/>
        <v>1.6199999999999903</v>
      </c>
      <c r="U447" s="1"/>
      <c r="Z447" s="1">
        <v>1.6199999999999903</v>
      </c>
      <c r="AA447" s="1">
        <f t="shared" si="66"/>
        <v>2.7399999999999807</v>
      </c>
      <c r="AB447" s="1"/>
      <c r="AG447" s="1">
        <v>1.6199999999999903</v>
      </c>
      <c r="AH447" s="1">
        <f t="shared" si="67"/>
        <v>1.6299949999999939</v>
      </c>
      <c r="AI447" s="3" t="str">
        <f t="shared" si="68"/>
        <v>+</v>
      </c>
      <c r="AJ447">
        <f t="shared" si="69"/>
        <v>0</v>
      </c>
      <c r="AM447" s="1">
        <v>1.6199999999999903</v>
      </c>
      <c r="AN447" s="1">
        <f t="shared" si="70"/>
        <v>2.7399999999999807</v>
      </c>
      <c r="AO447" s="3" t="str">
        <f t="shared" si="71"/>
        <v>+</v>
      </c>
      <c r="AP447">
        <f t="shared" si="72"/>
        <v>1</v>
      </c>
      <c r="AQ447" t="str">
        <f t="shared" si="73"/>
        <v/>
      </c>
    </row>
    <row r="448" spans="1:43">
      <c r="A448" s="10">
        <v>43138</v>
      </c>
      <c r="B448" s="2">
        <v>44.560001</v>
      </c>
      <c r="C448">
        <f t="shared" si="64"/>
        <v>0.27538607555757377</v>
      </c>
      <c r="E448">
        <v>1.15446094399318E-2</v>
      </c>
      <c r="S448" s="1">
        <v>-0.1099969999999999</v>
      </c>
      <c r="T448" s="1">
        <f t="shared" si="65"/>
        <v>0.11000400000000354</v>
      </c>
      <c r="U448" s="1"/>
      <c r="Z448" s="1">
        <v>0.11000400000000354</v>
      </c>
      <c r="AA448" s="1">
        <f t="shared" si="66"/>
        <v>-1.5099959999999868</v>
      </c>
      <c r="AB448" s="1"/>
      <c r="AG448" s="1">
        <v>0.11000400000000354</v>
      </c>
      <c r="AH448" s="1">
        <f t="shared" si="67"/>
        <v>0.11999900000000707</v>
      </c>
      <c r="AI448" s="3" t="str">
        <f t="shared" si="68"/>
        <v>+</v>
      </c>
      <c r="AJ448">
        <f t="shared" si="69"/>
        <v>1</v>
      </c>
      <c r="AM448" s="1">
        <v>0.11000400000000354</v>
      </c>
      <c r="AN448" s="1">
        <f t="shared" si="70"/>
        <v>-1.5099959999999868</v>
      </c>
      <c r="AO448" s="3" t="str">
        <f t="shared" si="71"/>
        <v>-</v>
      </c>
      <c r="AP448">
        <f t="shared" si="72"/>
        <v>0</v>
      </c>
      <c r="AQ448" t="str">
        <f t="shared" si="73"/>
        <v/>
      </c>
    </row>
    <row r="449" spans="1:43">
      <c r="A449" s="10">
        <v>43139</v>
      </c>
      <c r="B449" s="2">
        <v>43.099997999999999</v>
      </c>
      <c r="C449">
        <f t="shared" si="64"/>
        <v>0.8746562684828838</v>
      </c>
      <c r="E449">
        <v>2.1206024669586601</v>
      </c>
      <c r="S449" s="1">
        <v>-1.4600030000000004</v>
      </c>
      <c r="T449" s="1">
        <f t="shared" si="65"/>
        <v>-1.3500060000000005</v>
      </c>
      <c r="U449" s="1"/>
      <c r="Z449" s="1">
        <v>-1.3500060000000005</v>
      </c>
      <c r="AA449" s="1">
        <f t="shared" si="66"/>
        <v>-1.460010000000004</v>
      </c>
      <c r="AB449" s="1"/>
      <c r="AG449" s="1">
        <v>-1.3500060000000005</v>
      </c>
      <c r="AH449" s="1">
        <f t="shared" si="67"/>
        <v>-1.340010999999997</v>
      </c>
      <c r="AI449" s="3" t="str">
        <f t="shared" si="68"/>
        <v>-</v>
      </c>
      <c r="AJ449">
        <f t="shared" si="69"/>
        <v>1</v>
      </c>
      <c r="AM449" s="1">
        <v>-1.3500060000000005</v>
      </c>
      <c r="AN449" s="1">
        <f t="shared" si="70"/>
        <v>-1.460010000000004</v>
      </c>
      <c r="AO449" s="3" t="str">
        <f t="shared" si="71"/>
        <v>-</v>
      </c>
      <c r="AP449">
        <f t="shared" si="72"/>
        <v>1</v>
      </c>
      <c r="AQ449" t="str">
        <f t="shared" si="73"/>
        <v/>
      </c>
    </row>
    <row r="450" spans="1:43">
      <c r="A450" s="10">
        <v>43140</v>
      </c>
      <c r="B450" s="2">
        <v>43.130001</v>
      </c>
      <c r="C450">
        <f t="shared" ref="C450:C504" si="74">(B450-AVERAGE($B$2:$B$504))^2</f>
        <v>0.81943700132301511</v>
      </c>
      <c r="E450">
        <v>2.72538115363773E-3</v>
      </c>
      <c r="S450" s="1">
        <v>3.0003000000000668E-2</v>
      </c>
      <c r="T450" s="1">
        <f t="shared" si="65"/>
        <v>1.4900060000000011</v>
      </c>
      <c r="U450" s="1"/>
      <c r="Z450" s="1">
        <v>1.4900060000000011</v>
      </c>
      <c r="AA450" s="1">
        <f t="shared" si="66"/>
        <v>2.8400120000000015</v>
      </c>
      <c r="AB450" s="1"/>
      <c r="AG450" s="1">
        <v>1.4900060000000011</v>
      </c>
      <c r="AH450" s="1">
        <f t="shared" si="67"/>
        <v>1.5000010000000046</v>
      </c>
      <c r="AI450" s="3" t="str">
        <f t="shared" si="68"/>
        <v>+</v>
      </c>
      <c r="AJ450">
        <f t="shared" si="69"/>
        <v>0</v>
      </c>
      <c r="AM450" s="1">
        <v>1.4900060000000011</v>
      </c>
      <c r="AN450" s="1">
        <f t="shared" si="70"/>
        <v>2.8400120000000015</v>
      </c>
      <c r="AO450" s="3" t="str">
        <f t="shared" si="71"/>
        <v>+</v>
      </c>
      <c r="AP450">
        <f t="shared" si="72"/>
        <v>1</v>
      </c>
      <c r="AQ450" t="str">
        <f t="shared" si="73"/>
        <v/>
      </c>
    </row>
    <row r="451" spans="1:43">
      <c r="A451" s="10">
        <v>43143</v>
      </c>
      <c r="B451" s="2">
        <v>43.970001000000003</v>
      </c>
      <c r="C451">
        <f t="shared" si="74"/>
        <v>4.2546393349233999E-3</v>
      </c>
      <c r="E451">
        <v>0.74199044402111403</v>
      </c>
      <c r="S451" s="1">
        <v>0.84000000000000341</v>
      </c>
      <c r="T451" s="1">
        <f t="shared" si="65"/>
        <v>0.80999700000000274</v>
      </c>
      <c r="U451" s="1"/>
      <c r="Z451" s="1">
        <v>0.80999700000000274</v>
      </c>
      <c r="AA451" s="1">
        <f t="shared" si="66"/>
        <v>-0.68000899999999831</v>
      </c>
      <c r="AB451" s="1"/>
      <c r="AG451" s="1">
        <v>0.80999700000000274</v>
      </c>
      <c r="AH451" s="1">
        <f t="shared" si="67"/>
        <v>0.81999200000000627</v>
      </c>
      <c r="AI451" s="3" t="str">
        <f t="shared" si="68"/>
        <v>+</v>
      </c>
      <c r="AJ451">
        <f t="shared" si="69"/>
        <v>1</v>
      </c>
      <c r="AM451" s="1">
        <v>0.80999700000000274</v>
      </c>
      <c r="AN451" s="1">
        <f t="shared" si="70"/>
        <v>-0.68000899999999831</v>
      </c>
      <c r="AO451" s="3" t="str">
        <f t="shared" si="71"/>
        <v>-</v>
      </c>
      <c r="AP451">
        <f t="shared" si="72"/>
        <v>0</v>
      </c>
      <c r="AQ451" t="str">
        <f t="shared" si="73"/>
        <v/>
      </c>
    </row>
    <row r="452" spans="1:43">
      <c r="A452" s="10">
        <v>43144</v>
      </c>
      <c r="B452" s="2">
        <v>44.189999</v>
      </c>
      <c r="C452">
        <f t="shared" si="74"/>
        <v>2.3953877823857134E-2</v>
      </c>
      <c r="E452">
        <v>5.3015632037923498E-2</v>
      </c>
      <c r="S452" s="1">
        <v>0.21999799999999681</v>
      </c>
      <c r="T452" s="1">
        <f t="shared" si="65"/>
        <v>-0.6200020000000066</v>
      </c>
      <c r="U452" s="1"/>
      <c r="Z452" s="1">
        <v>-0.6200020000000066</v>
      </c>
      <c r="AA452" s="1">
        <f t="shared" si="66"/>
        <v>-1.4299990000000093</v>
      </c>
      <c r="AB452" s="1"/>
      <c r="AG452" s="1">
        <v>-0.6200020000000066</v>
      </c>
      <c r="AH452" s="1">
        <f t="shared" si="67"/>
        <v>-0.61000700000000307</v>
      </c>
      <c r="AI452" s="3" t="str">
        <f t="shared" si="68"/>
        <v>-</v>
      </c>
      <c r="AJ452">
        <f t="shared" si="69"/>
        <v>0</v>
      </c>
      <c r="AM452" s="1">
        <v>-0.6200020000000066</v>
      </c>
      <c r="AN452" s="1">
        <f t="shared" si="70"/>
        <v>-1.4299990000000093</v>
      </c>
      <c r="AO452" s="3" t="str">
        <f t="shared" si="71"/>
        <v>-</v>
      </c>
      <c r="AP452">
        <f t="shared" si="72"/>
        <v>1</v>
      </c>
      <c r="AQ452" t="str">
        <f t="shared" si="73"/>
        <v/>
      </c>
    </row>
    <row r="453" spans="1:43">
      <c r="A453" s="10">
        <v>43145</v>
      </c>
      <c r="B453" s="2">
        <v>44.099997999999999</v>
      </c>
      <c r="C453">
        <f t="shared" si="74"/>
        <v>4.1950756399167406E-3</v>
      </c>
      <c r="E453">
        <v>6.8612107037521802E-3</v>
      </c>
      <c r="S453" s="1">
        <v>-9.0001000000000886E-2</v>
      </c>
      <c r="T453" s="1">
        <f t="shared" ref="T453:T504" si="75">S453-S452</f>
        <v>-0.30999899999999769</v>
      </c>
      <c r="U453" s="1"/>
      <c r="Z453" s="1">
        <v>-0.30999899999999769</v>
      </c>
      <c r="AA453" s="1">
        <f t="shared" ref="AA453:AA504" si="76">Z453-Z452</f>
        <v>0.31000300000000891</v>
      </c>
      <c r="AB453" s="1"/>
      <c r="AG453" s="1">
        <v>-0.30999899999999769</v>
      </c>
      <c r="AH453" s="1">
        <f t="shared" ref="AH453:AH504" si="77">AG453-$AI$2</f>
        <v>-0.30000399999999416</v>
      </c>
      <c r="AI453" s="3" t="str">
        <f t="shared" ref="AI453:AI504" si="78">IF(AH453&gt;0,"+","-")</f>
        <v>-</v>
      </c>
      <c r="AJ453">
        <f t="shared" ref="AJ453:AJ503" si="79">IF(AI453=AI454,0,1)</f>
        <v>1</v>
      </c>
      <c r="AM453" s="1">
        <v>-0.30999899999999769</v>
      </c>
      <c r="AN453" s="1">
        <f t="shared" si="70"/>
        <v>0.31000300000000891</v>
      </c>
      <c r="AO453" s="3" t="str">
        <f t="shared" si="71"/>
        <v>+</v>
      </c>
      <c r="AP453">
        <f t="shared" si="72"/>
        <v>0</v>
      </c>
      <c r="AQ453" t="str">
        <f t="shared" si="73"/>
        <v/>
      </c>
    </row>
    <row r="454" spans="1:43">
      <c r="A454" s="10">
        <v>43146</v>
      </c>
      <c r="B454" s="2">
        <v>44.779998999999997</v>
      </c>
      <c r="C454">
        <f t="shared" si="74"/>
        <v>0.55468295404650214</v>
      </c>
      <c r="E454">
        <v>0.47345215906662302</v>
      </c>
      <c r="S454" s="1">
        <v>0.68000099999999719</v>
      </c>
      <c r="T454" s="1">
        <f t="shared" si="75"/>
        <v>0.77000199999999808</v>
      </c>
      <c r="U454" s="1"/>
      <c r="Z454" s="1">
        <v>0.77000199999999808</v>
      </c>
      <c r="AA454" s="1">
        <f t="shared" si="76"/>
        <v>1.0800009999999958</v>
      </c>
      <c r="AB454" s="1"/>
      <c r="AG454" s="1">
        <v>0.77000199999999808</v>
      </c>
      <c r="AH454" s="1">
        <f t="shared" si="77"/>
        <v>0.77999700000000161</v>
      </c>
      <c r="AI454" s="3" t="str">
        <f t="shared" si="78"/>
        <v>+</v>
      </c>
      <c r="AJ454">
        <f t="shared" si="79"/>
        <v>1</v>
      </c>
      <c r="AM454" s="1">
        <v>0.77000199999999808</v>
      </c>
      <c r="AN454" s="1">
        <f t="shared" ref="AN454:AN504" si="80">AM454-AM453</f>
        <v>1.0800009999999958</v>
      </c>
      <c r="AO454" s="3" t="str">
        <f t="shared" ref="AO454:AO504" si="81">IF(AN454&gt;0,"+","-")</f>
        <v>+</v>
      </c>
      <c r="AP454">
        <f t="shared" ref="AP454:AP503" si="82">IF(AO454=AO455,0,1)</f>
        <v>1</v>
      </c>
      <c r="AQ454" t="str">
        <f t="shared" ref="AQ454:AQ503" si="83">IF(AN454=0,"qwerty","")</f>
        <v/>
      </c>
    </row>
    <row r="455" spans="1:43">
      <c r="A455" s="10">
        <v>43147</v>
      </c>
      <c r="B455" s="2">
        <v>44.98</v>
      </c>
      <c r="C455">
        <f t="shared" si="74"/>
        <v>0.89259300501971528</v>
      </c>
      <c r="E455">
        <v>3.9662277166077398E-2</v>
      </c>
      <c r="S455" s="1">
        <v>0.20000100000000032</v>
      </c>
      <c r="T455" s="1">
        <f t="shared" si="75"/>
        <v>-0.47999999999999687</v>
      </c>
      <c r="U455" s="1"/>
      <c r="Z455" s="1">
        <v>-0.47999999999999687</v>
      </c>
      <c r="AA455" s="1">
        <f t="shared" si="76"/>
        <v>-1.250001999999995</v>
      </c>
      <c r="AB455" s="1"/>
      <c r="AG455" s="1">
        <v>-0.47999999999999687</v>
      </c>
      <c r="AH455" s="1">
        <f t="shared" si="77"/>
        <v>-0.47000499999999334</v>
      </c>
      <c r="AI455" s="3" t="str">
        <f t="shared" si="78"/>
        <v>-</v>
      </c>
      <c r="AJ455">
        <f t="shared" si="79"/>
        <v>0</v>
      </c>
      <c r="AM455" s="1">
        <v>-0.47999999999999687</v>
      </c>
      <c r="AN455" s="1">
        <f t="shared" si="80"/>
        <v>-1.250001999999995</v>
      </c>
      <c r="AO455" s="3" t="str">
        <f t="shared" si="81"/>
        <v>-</v>
      </c>
      <c r="AP455">
        <f t="shared" si="82"/>
        <v>0</v>
      </c>
      <c r="AQ455" t="str">
        <f t="shared" si="83"/>
        <v/>
      </c>
    </row>
    <row r="456" spans="1:43">
      <c r="A456" s="10">
        <v>43151</v>
      </c>
      <c r="B456" s="2">
        <v>43.990001999999997</v>
      </c>
      <c r="C456">
        <f t="shared" si="74"/>
        <v>2.0454450238719672E-3</v>
      </c>
      <c r="E456">
        <v>0.98710798545168998</v>
      </c>
      <c r="S456" s="1">
        <v>-0.98999799999999993</v>
      </c>
      <c r="T456" s="1">
        <f t="shared" si="75"/>
        <v>-1.1899990000000003</v>
      </c>
      <c r="U456" s="1"/>
      <c r="Z456" s="1">
        <v>-1.1899990000000003</v>
      </c>
      <c r="AA456" s="1">
        <f t="shared" si="76"/>
        <v>-0.70999900000000338</v>
      </c>
      <c r="AB456" s="1"/>
      <c r="AG456" s="1">
        <v>-1.1899990000000003</v>
      </c>
      <c r="AH456" s="1">
        <f t="shared" si="77"/>
        <v>-1.1800039999999967</v>
      </c>
      <c r="AI456" s="3" t="str">
        <f t="shared" si="78"/>
        <v>-</v>
      </c>
      <c r="AJ456">
        <f t="shared" si="79"/>
        <v>1</v>
      </c>
      <c r="AM456" s="1">
        <v>-1.1899990000000003</v>
      </c>
      <c r="AN456" s="1">
        <f t="shared" si="80"/>
        <v>-0.70999900000000338</v>
      </c>
      <c r="AO456" s="3" t="str">
        <f t="shared" si="81"/>
        <v>-</v>
      </c>
      <c r="AP456">
        <f t="shared" si="82"/>
        <v>1</v>
      </c>
      <c r="AQ456" t="str">
        <f t="shared" si="83"/>
        <v/>
      </c>
    </row>
    <row r="457" spans="1:43">
      <c r="A457" s="10">
        <v>43152</v>
      </c>
      <c r="B457" s="2">
        <v>43.34</v>
      </c>
      <c r="C457">
        <f t="shared" si="74"/>
        <v>0.48334280128218043</v>
      </c>
      <c r="E457">
        <v>0.41089533693695002</v>
      </c>
      <c r="S457" s="1">
        <v>-0.65000199999999353</v>
      </c>
      <c r="T457" s="1">
        <f t="shared" si="75"/>
        <v>0.3399960000000064</v>
      </c>
      <c r="U457" s="1"/>
      <c r="Z457" s="1">
        <v>0.3399960000000064</v>
      </c>
      <c r="AA457" s="1">
        <f t="shared" si="76"/>
        <v>1.5299950000000067</v>
      </c>
      <c r="AB457" s="1"/>
      <c r="AG457" s="1">
        <v>0.3399960000000064</v>
      </c>
      <c r="AH457" s="1">
        <f t="shared" si="77"/>
        <v>0.34999100000000993</v>
      </c>
      <c r="AI457" s="3" t="str">
        <f t="shared" si="78"/>
        <v>+</v>
      </c>
      <c r="AJ457">
        <f t="shared" si="79"/>
        <v>0</v>
      </c>
      <c r="AM457" s="1">
        <v>0.3399960000000064</v>
      </c>
      <c r="AN457" s="1">
        <f t="shared" si="80"/>
        <v>1.5299950000000067</v>
      </c>
      <c r="AO457" s="3" t="str">
        <f t="shared" si="81"/>
        <v>+</v>
      </c>
      <c r="AP457">
        <f t="shared" si="82"/>
        <v>0</v>
      </c>
      <c r="AQ457" t="str">
        <f t="shared" si="83"/>
        <v/>
      </c>
    </row>
    <row r="458" spans="1:43">
      <c r="A458" s="10">
        <v>43153</v>
      </c>
      <c r="B458" s="2">
        <v>43.52</v>
      </c>
      <c r="C458">
        <f t="shared" si="74"/>
        <v>0.26546050657044806</v>
      </c>
      <c r="E458">
        <v>3.8816862913662598E-2</v>
      </c>
      <c r="S458" s="1">
        <v>0.17999999999999972</v>
      </c>
      <c r="T458" s="1">
        <f t="shared" si="75"/>
        <v>0.83000199999999325</v>
      </c>
      <c r="U458" s="1"/>
      <c r="Z458" s="1">
        <v>0.83000199999999325</v>
      </c>
      <c r="AA458" s="1">
        <f t="shared" si="76"/>
        <v>0.49000599999998684</v>
      </c>
      <c r="AB458" s="1"/>
      <c r="AG458" s="1">
        <v>0.83000199999999325</v>
      </c>
      <c r="AH458" s="1">
        <f t="shared" si="77"/>
        <v>0.83999699999999677</v>
      </c>
      <c r="AI458" s="3" t="str">
        <f t="shared" si="78"/>
        <v>+</v>
      </c>
      <c r="AJ458">
        <f t="shared" si="79"/>
        <v>0</v>
      </c>
      <c r="AM458" s="1">
        <v>0.83000199999999325</v>
      </c>
      <c r="AN458" s="1">
        <f t="shared" si="80"/>
        <v>0.49000599999998684</v>
      </c>
      <c r="AO458" s="3" t="str">
        <f t="shared" si="81"/>
        <v>+</v>
      </c>
      <c r="AP458">
        <f t="shared" si="82"/>
        <v>1</v>
      </c>
      <c r="AQ458" t="str">
        <f t="shared" si="83"/>
        <v/>
      </c>
    </row>
    <row r="459" spans="1:43">
      <c r="A459" s="10">
        <v>43154</v>
      </c>
      <c r="B459" s="2">
        <v>44.040000999999997</v>
      </c>
      <c r="C459">
        <f t="shared" si="74"/>
        <v>2.2775835916210537E-5</v>
      </c>
      <c r="E459">
        <v>0.285540813484772</v>
      </c>
      <c r="S459" s="1">
        <v>0.5200009999999935</v>
      </c>
      <c r="T459" s="1">
        <f t="shared" si="75"/>
        <v>0.34000099999999378</v>
      </c>
      <c r="U459" s="1"/>
      <c r="Z459" s="1">
        <v>0.34000099999999378</v>
      </c>
      <c r="AA459" s="1">
        <f t="shared" si="76"/>
        <v>-0.49000099999999946</v>
      </c>
      <c r="AB459" s="1"/>
      <c r="AG459" s="1">
        <v>0.34000099999999378</v>
      </c>
      <c r="AH459" s="1">
        <f t="shared" si="77"/>
        <v>0.34999599999999731</v>
      </c>
      <c r="AI459" s="3" t="str">
        <f t="shared" si="78"/>
        <v>+</v>
      </c>
      <c r="AJ459">
        <f t="shared" si="79"/>
        <v>1</v>
      </c>
      <c r="AM459" s="1">
        <v>0.34000099999999378</v>
      </c>
      <c r="AN459" s="1">
        <f t="shared" si="80"/>
        <v>-0.49000099999999946</v>
      </c>
      <c r="AO459" s="3" t="str">
        <f t="shared" si="81"/>
        <v>-</v>
      </c>
      <c r="AP459">
        <f t="shared" si="82"/>
        <v>0</v>
      </c>
      <c r="AQ459" t="str">
        <f t="shared" si="83"/>
        <v/>
      </c>
    </row>
    <row r="460" spans="1:43">
      <c r="A460" s="10">
        <v>43157</v>
      </c>
      <c r="B460" s="2">
        <v>44.029998999999997</v>
      </c>
      <c r="C460">
        <f t="shared" si="74"/>
        <v>2.7348678731622825E-5</v>
      </c>
      <c r="E460" s="11">
        <v>6.7947672163478199E-6</v>
      </c>
      <c r="S460" s="1">
        <v>-1.0002000000000066E-2</v>
      </c>
      <c r="T460" s="1">
        <f t="shared" si="75"/>
        <v>-0.53000299999999356</v>
      </c>
      <c r="U460" s="1"/>
      <c r="Z460" s="1">
        <v>-0.53000299999999356</v>
      </c>
      <c r="AA460" s="1">
        <f t="shared" si="76"/>
        <v>-0.87000399999998734</v>
      </c>
      <c r="AB460" s="1"/>
      <c r="AG460" s="1">
        <v>-0.53000299999999356</v>
      </c>
      <c r="AH460" s="1">
        <f t="shared" si="77"/>
        <v>-0.52000799999999003</v>
      </c>
      <c r="AI460" s="3" t="str">
        <f t="shared" si="78"/>
        <v>-</v>
      </c>
      <c r="AJ460">
        <f t="shared" si="79"/>
        <v>0</v>
      </c>
      <c r="AM460" s="1">
        <v>-0.53000299999999356</v>
      </c>
      <c r="AN460" s="1">
        <f t="shared" si="80"/>
        <v>-0.87000399999998734</v>
      </c>
      <c r="AO460" s="3" t="str">
        <f t="shared" si="81"/>
        <v>-</v>
      </c>
      <c r="AP460">
        <f t="shared" si="82"/>
        <v>1</v>
      </c>
      <c r="AQ460" t="str">
        <f t="shared" si="83"/>
        <v/>
      </c>
    </row>
    <row r="461" spans="1:43">
      <c r="A461" s="10">
        <v>43158</v>
      </c>
      <c r="B461" s="2">
        <v>43.619999</v>
      </c>
      <c r="C461">
        <f t="shared" si="74"/>
        <v>0.1724156177443476</v>
      </c>
      <c r="E461">
        <v>0.16218260108367699</v>
      </c>
      <c r="S461" s="1">
        <v>-0.40999999999999659</v>
      </c>
      <c r="T461" s="1">
        <f t="shared" si="75"/>
        <v>-0.39999799999999652</v>
      </c>
      <c r="U461" s="1"/>
      <c r="Z461" s="1">
        <v>-0.39999799999999652</v>
      </c>
      <c r="AA461" s="1">
        <f t="shared" si="76"/>
        <v>0.13000499999999704</v>
      </c>
      <c r="AB461" s="1"/>
      <c r="AG461" s="1">
        <v>-0.39999799999999652</v>
      </c>
      <c r="AH461" s="1">
        <f t="shared" si="77"/>
        <v>-0.39000299999999299</v>
      </c>
      <c r="AI461" s="3" t="str">
        <f t="shared" si="78"/>
        <v>-</v>
      </c>
      <c r="AJ461">
        <f t="shared" si="79"/>
        <v>1</v>
      </c>
      <c r="AM461" s="1">
        <v>-0.39999799999999652</v>
      </c>
      <c r="AN461" s="1">
        <f t="shared" si="80"/>
        <v>0.13000499999999704</v>
      </c>
      <c r="AO461" s="3" t="str">
        <f t="shared" si="81"/>
        <v>+</v>
      </c>
      <c r="AP461">
        <f t="shared" si="82"/>
        <v>0</v>
      </c>
      <c r="AQ461" t="str">
        <f t="shared" si="83"/>
        <v/>
      </c>
    </row>
    <row r="462" spans="1:43">
      <c r="A462" s="10">
        <v>43159</v>
      </c>
      <c r="B462" s="2">
        <v>43.220001000000003</v>
      </c>
      <c r="C462">
        <f t="shared" si="74"/>
        <v>0.66459603396714262</v>
      </c>
      <c r="E462">
        <v>0.150332629863319</v>
      </c>
      <c r="S462" s="1">
        <v>-0.39999799999999652</v>
      </c>
      <c r="T462" s="1">
        <f t="shared" si="75"/>
        <v>1.0002000000000066E-2</v>
      </c>
      <c r="U462" s="1"/>
      <c r="Z462" s="1">
        <v>1.0002000000000066E-2</v>
      </c>
      <c r="AA462" s="1">
        <f t="shared" si="76"/>
        <v>0.40999999999999659</v>
      </c>
      <c r="AB462" s="1"/>
      <c r="AG462" s="1">
        <v>1.0002000000000066E-2</v>
      </c>
      <c r="AH462" s="1">
        <f t="shared" si="77"/>
        <v>1.9997000000003595E-2</v>
      </c>
      <c r="AI462" s="3" t="str">
        <f t="shared" si="78"/>
        <v>+</v>
      </c>
      <c r="AJ462">
        <f t="shared" si="79"/>
        <v>0</v>
      </c>
      <c r="AM462" s="1">
        <v>1.0002000000000066E-2</v>
      </c>
      <c r="AN462" s="1">
        <f t="shared" si="80"/>
        <v>0.40999999999999659</v>
      </c>
      <c r="AO462" s="3" t="str">
        <f t="shared" si="81"/>
        <v>+</v>
      </c>
      <c r="AP462">
        <f t="shared" si="82"/>
        <v>0</v>
      </c>
      <c r="AQ462" t="str">
        <f t="shared" si="83"/>
        <v/>
      </c>
    </row>
    <row r="463" spans="1:43">
      <c r="A463" s="10">
        <v>43160</v>
      </c>
      <c r="B463" s="2">
        <v>43.43</v>
      </c>
      <c r="C463">
        <f t="shared" si="74"/>
        <v>0.36630165392631858</v>
      </c>
      <c r="E463">
        <v>5.1559757991097001E-2</v>
      </c>
      <c r="S463" s="1">
        <v>0.20999899999999627</v>
      </c>
      <c r="T463" s="1">
        <f t="shared" si="75"/>
        <v>0.60999699999999279</v>
      </c>
      <c r="U463" s="1"/>
      <c r="Z463" s="1">
        <v>0.60999699999999279</v>
      </c>
      <c r="AA463" s="1">
        <f t="shared" si="76"/>
        <v>0.59999499999999273</v>
      </c>
      <c r="AB463" s="1"/>
      <c r="AG463" s="1">
        <v>0.60999699999999279</v>
      </c>
      <c r="AH463" s="1">
        <f t="shared" si="77"/>
        <v>0.61999199999999632</v>
      </c>
      <c r="AI463" s="3" t="str">
        <f t="shared" si="78"/>
        <v>+</v>
      </c>
      <c r="AJ463">
        <f t="shared" si="79"/>
        <v>0</v>
      </c>
      <c r="AM463" s="1">
        <v>0.60999699999999279</v>
      </c>
      <c r="AN463" s="1">
        <f t="shared" si="80"/>
        <v>0.59999499999999273</v>
      </c>
      <c r="AO463" s="3" t="str">
        <f t="shared" si="81"/>
        <v>+</v>
      </c>
      <c r="AP463">
        <f t="shared" si="82"/>
        <v>1</v>
      </c>
      <c r="AQ463" t="str">
        <f t="shared" si="83"/>
        <v/>
      </c>
    </row>
    <row r="464" spans="1:43">
      <c r="A464" s="10">
        <v>43161</v>
      </c>
      <c r="B464" s="2">
        <v>43.720001000000003</v>
      </c>
      <c r="C464">
        <f t="shared" si="74"/>
        <v>9.936843754566313E-2</v>
      </c>
      <c r="E464">
        <v>9.2431617246515593E-2</v>
      </c>
      <c r="S464" s="1">
        <v>0.29000100000000373</v>
      </c>
      <c r="T464" s="1">
        <f t="shared" si="75"/>
        <v>8.0002000000007456E-2</v>
      </c>
      <c r="U464" s="1"/>
      <c r="Z464" s="1">
        <v>8.0002000000007456E-2</v>
      </c>
      <c r="AA464" s="1">
        <f t="shared" si="76"/>
        <v>-0.52999499999998534</v>
      </c>
      <c r="AB464" s="1"/>
      <c r="AG464" s="1">
        <v>8.0002000000007456E-2</v>
      </c>
      <c r="AH464" s="1">
        <f t="shared" si="77"/>
        <v>8.9997000000010985E-2</v>
      </c>
      <c r="AI464" s="3" t="str">
        <f t="shared" si="78"/>
        <v>+</v>
      </c>
      <c r="AJ464">
        <f t="shared" si="79"/>
        <v>1</v>
      </c>
      <c r="AM464" s="1">
        <v>8.0002000000007456E-2</v>
      </c>
      <c r="AN464" s="1">
        <f t="shared" si="80"/>
        <v>-0.52999499999998534</v>
      </c>
      <c r="AO464" s="3" t="str">
        <f t="shared" si="81"/>
        <v>-</v>
      </c>
      <c r="AP464">
        <f t="shared" si="82"/>
        <v>0</v>
      </c>
      <c r="AQ464" t="str">
        <f t="shared" si="83"/>
        <v/>
      </c>
    </row>
    <row r="465" spans="1:43">
      <c r="A465" s="10">
        <v>43164</v>
      </c>
      <c r="B465" s="2">
        <v>43.889999000000003</v>
      </c>
      <c r="C465">
        <f t="shared" si="74"/>
        <v>2.1091635676745903E-2</v>
      </c>
      <c r="E465">
        <v>3.23989048878216E-2</v>
      </c>
      <c r="S465" s="1">
        <v>0.16999799999999965</v>
      </c>
      <c r="T465" s="1">
        <f t="shared" si="75"/>
        <v>-0.12000300000000408</v>
      </c>
      <c r="U465" s="1"/>
      <c r="Z465" s="1">
        <v>-0.12000300000000408</v>
      </c>
      <c r="AA465" s="1">
        <f t="shared" si="76"/>
        <v>-0.20000500000001153</v>
      </c>
      <c r="AB465" s="1"/>
      <c r="AG465" s="1">
        <v>-0.12000300000000408</v>
      </c>
      <c r="AH465" s="1">
        <f t="shared" si="77"/>
        <v>-0.11000800000000055</v>
      </c>
      <c r="AI465" s="3" t="str">
        <f t="shared" si="78"/>
        <v>-</v>
      </c>
      <c r="AJ465">
        <f t="shared" si="79"/>
        <v>0</v>
      </c>
      <c r="AM465" s="1">
        <v>-0.12000300000000408</v>
      </c>
      <c r="AN465" s="1">
        <f t="shared" si="80"/>
        <v>-0.20000500000001153</v>
      </c>
      <c r="AO465" s="3" t="str">
        <f t="shared" si="81"/>
        <v>-</v>
      </c>
      <c r="AP465">
        <f t="shared" si="82"/>
        <v>0</v>
      </c>
      <c r="AQ465" t="str">
        <f t="shared" si="83"/>
        <v/>
      </c>
    </row>
    <row r="466" spans="1:43">
      <c r="A466" s="10">
        <v>43165</v>
      </c>
      <c r="B466" s="2">
        <v>43.93</v>
      </c>
      <c r="C466">
        <f t="shared" si="74"/>
        <v>1.1073057504835384E-2</v>
      </c>
      <c r="E466">
        <v>2.26160529036881E-3</v>
      </c>
      <c r="S466" s="1">
        <v>4.0000999999996623E-2</v>
      </c>
      <c r="T466" s="1">
        <f t="shared" si="75"/>
        <v>-0.12999700000000303</v>
      </c>
      <c r="U466" s="1"/>
      <c r="Z466" s="1">
        <v>-0.12999700000000303</v>
      </c>
      <c r="AA466" s="1">
        <f t="shared" si="76"/>
        <v>-9.9939999999989482E-3</v>
      </c>
      <c r="AB466" s="1"/>
      <c r="AG466" s="1">
        <v>-0.12999700000000303</v>
      </c>
      <c r="AH466" s="1">
        <f t="shared" si="77"/>
        <v>-0.1200019999999995</v>
      </c>
      <c r="AI466" s="3" t="str">
        <f t="shared" si="78"/>
        <v>-</v>
      </c>
      <c r="AJ466">
        <f t="shared" si="79"/>
        <v>0</v>
      </c>
      <c r="AM466" s="1">
        <v>-0.12999700000000303</v>
      </c>
      <c r="AN466" s="1">
        <f t="shared" si="80"/>
        <v>-9.9939999999989482E-3</v>
      </c>
      <c r="AO466" s="3" t="str">
        <f t="shared" si="81"/>
        <v>-</v>
      </c>
      <c r="AP466">
        <f t="shared" si="82"/>
        <v>0</v>
      </c>
      <c r="AQ466" t="str">
        <f t="shared" si="83"/>
        <v/>
      </c>
    </row>
    <row r="467" spans="1:43">
      <c r="A467" s="10">
        <v>43166</v>
      </c>
      <c r="B467" s="2">
        <v>43.82</v>
      </c>
      <c r="C467">
        <f t="shared" si="74"/>
        <v>4.6323348717561441E-2</v>
      </c>
      <c r="E467">
        <v>1.06500073313501E-2</v>
      </c>
      <c r="S467" s="1">
        <v>-0.10999999999999943</v>
      </c>
      <c r="T467" s="1">
        <f t="shared" si="75"/>
        <v>-0.15000099999999605</v>
      </c>
      <c r="U467" s="1"/>
      <c r="Z467" s="1">
        <v>-0.15000099999999605</v>
      </c>
      <c r="AA467" s="1">
        <f t="shared" si="76"/>
        <v>-2.0003999999993027E-2</v>
      </c>
      <c r="AB467" s="1"/>
      <c r="AG467" s="1">
        <v>-0.15000099999999605</v>
      </c>
      <c r="AH467" s="1">
        <f t="shared" si="77"/>
        <v>-0.14000599999999253</v>
      </c>
      <c r="AI467" s="3" t="str">
        <f t="shared" si="78"/>
        <v>-</v>
      </c>
      <c r="AJ467">
        <f t="shared" si="79"/>
        <v>1</v>
      </c>
      <c r="AM467" s="1">
        <v>-0.15000099999999605</v>
      </c>
      <c r="AN467" s="1">
        <f t="shared" si="80"/>
        <v>-2.0003999999993027E-2</v>
      </c>
      <c r="AO467" s="3" t="str">
        <f t="shared" si="81"/>
        <v>-</v>
      </c>
      <c r="AP467">
        <f t="shared" si="82"/>
        <v>1</v>
      </c>
      <c r="AQ467" t="str">
        <f t="shared" si="83"/>
        <v/>
      </c>
    </row>
    <row r="468" spans="1:43">
      <c r="A468" s="10">
        <v>43167</v>
      </c>
      <c r="B468" s="2">
        <v>44.450001</v>
      </c>
      <c r="C468">
        <f t="shared" si="74"/>
        <v>0.17203614677030052</v>
      </c>
      <c r="E468">
        <v>0.40700692803451299</v>
      </c>
      <c r="S468" s="1">
        <v>0.63000100000000003</v>
      </c>
      <c r="T468" s="1">
        <f t="shared" si="75"/>
        <v>0.74000099999999946</v>
      </c>
      <c r="U468" s="1"/>
      <c r="Z468" s="1">
        <v>0.74000099999999946</v>
      </c>
      <c r="AA468" s="1">
        <f t="shared" si="76"/>
        <v>0.89000199999999552</v>
      </c>
      <c r="AB468" s="1"/>
      <c r="AG468" s="1">
        <v>0.74000099999999946</v>
      </c>
      <c r="AH468" s="1">
        <f t="shared" si="77"/>
        <v>0.74999600000000299</v>
      </c>
      <c r="AI468" s="3" t="str">
        <f t="shared" si="78"/>
        <v>+</v>
      </c>
      <c r="AJ468">
        <f t="shared" si="79"/>
        <v>1</v>
      </c>
      <c r="AM468" s="1">
        <v>0.74000099999999946</v>
      </c>
      <c r="AN468" s="1">
        <f t="shared" si="80"/>
        <v>0.89000199999999552</v>
      </c>
      <c r="AO468" s="3" t="str">
        <f t="shared" si="81"/>
        <v>+</v>
      </c>
      <c r="AP468">
        <f t="shared" si="82"/>
        <v>1</v>
      </c>
      <c r="AQ468" t="str">
        <f t="shared" si="83"/>
        <v/>
      </c>
    </row>
    <row r="469" spans="1:43">
      <c r="A469" s="10">
        <v>43168</v>
      </c>
      <c r="B469" s="2">
        <v>44.82</v>
      </c>
      <c r="C469">
        <f t="shared" si="74"/>
        <v>0.61586615587459625</v>
      </c>
      <c r="E469">
        <v>0.13666583231200999</v>
      </c>
      <c r="S469" s="1">
        <v>0.36999899999999997</v>
      </c>
      <c r="T469" s="1">
        <f t="shared" si="75"/>
        <v>-0.26000200000000007</v>
      </c>
      <c r="U469" s="1"/>
      <c r="Z469" s="1">
        <v>-0.26000200000000007</v>
      </c>
      <c r="AA469" s="1">
        <f t="shared" si="76"/>
        <v>-1.0000029999999995</v>
      </c>
      <c r="AB469" s="1"/>
      <c r="AG469" s="1">
        <v>-0.26000200000000007</v>
      </c>
      <c r="AH469" s="1">
        <f t="shared" si="77"/>
        <v>-0.25000699999999654</v>
      </c>
      <c r="AI469" s="3" t="str">
        <f t="shared" si="78"/>
        <v>-</v>
      </c>
      <c r="AJ469">
        <f t="shared" si="79"/>
        <v>0</v>
      </c>
      <c r="AM469" s="1">
        <v>-0.26000200000000007</v>
      </c>
      <c r="AN469" s="1">
        <f t="shared" si="80"/>
        <v>-1.0000029999999995</v>
      </c>
      <c r="AO469" s="3" t="str">
        <f t="shared" si="81"/>
        <v>-</v>
      </c>
      <c r="AP469">
        <f t="shared" si="82"/>
        <v>0</v>
      </c>
      <c r="AQ469" t="str">
        <f t="shared" si="83"/>
        <v/>
      </c>
    </row>
    <row r="470" spans="1:43">
      <c r="A470" s="10">
        <v>43171</v>
      </c>
      <c r="B470" s="2">
        <v>44.529998999999997</v>
      </c>
      <c r="C470">
        <f t="shared" si="74"/>
        <v>0.24479775225724526</v>
      </c>
      <c r="E470">
        <v>8.7131134301927496E-2</v>
      </c>
      <c r="S470" s="1">
        <v>-0.29000100000000373</v>
      </c>
      <c r="T470" s="1">
        <f t="shared" si="75"/>
        <v>-0.66000000000000369</v>
      </c>
      <c r="U470" s="1"/>
      <c r="Z470" s="1">
        <v>-0.66000000000000369</v>
      </c>
      <c r="AA470" s="1">
        <f t="shared" si="76"/>
        <v>-0.39999800000000363</v>
      </c>
      <c r="AB470" s="1"/>
      <c r="AG470" s="1">
        <v>-0.66000000000000369</v>
      </c>
      <c r="AH470" s="1">
        <f t="shared" si="77"/>
        <v>-0.65000500000000017</v>
      </c>
      <c r="AI470" s="3" t="str">
        <f t="shared" si="78"/>
        <v>-</v>
      </c>
      <c r="AJ470">
        <f t="shared" si="79"/>
        <v>1</v>
      </c>
      <c r="AM470" s="1">
        <v>-0.66000000000000369</v>
      </c>
      <c r="AN470" s="1">
        <f t="shared" si="80"/>
        <v>-0.39999800000000363</v>
      </c>
      <c r="AO470" s="3" t="str">
        <f t="shared" si="81"/>
        <v>-</v>
      </c>
      <c r="AP470">
        <f t="shared" si="82"/>
        <v>1</v>
      </c>
      <c r="AQ470" t="str">
        <f t="shared" si="83"/>
        <v/>
      </c>
    </row>
    <row r="471" spans="1:43">
      <c r="A471" s="10">
        <v>43172</v>
      </c>
      <c r="B471" s="2">
        <v>44.57</v>
      </c>
      <c r="C471">
        <f t="shared" si="74"/>
        <v>0.28598045408533751</v>
      </c>
      <c r="E471">
        <v>1.47762507873331E-3</v>
      </c>
      <c r="S471" s="1">
        <v>4.0001000000003728E-2</v>
      </c>
      <c r="T471" s="1">
        <f t="shared" si="75"/>
        <v>0.33000200000000746</v>
      </c>
      <c r="U471" s="1"/>
      <c r="Z471" s="1">
        <v>0.33000200000000746</v>
      </c>
      <c r="AA471" s="1">
        <f t="shared" si="76"/>
        <v>0.99000200000001115</v>
      </c>
      <c r="AB471" s="1"/>
      <c r="AG471" s="1">
        <v>0.33000200000000746</v>
      </c>
      <c r="AH471" s="1">
        <f t="shared" si="77"/>
        <v>0.33999700000001098</v>
      </c>
      <c r="AI471" s="3" t="str">
        <f t="shared" si="78"/>
        <v>+</v>
      </c>
      <c r="AJ471">
        <f t="shared" si="79"/>
        <v>1</v>
      </c>
      <c r="AM471" s="1">
        <v>0.33000200000000746</v>
      </c>
      <c r="AN471" s="1">
        <f t="shared" si="80"/>
        <v>0.99000200000001115</v>
      </c>
      <c r="AO471" s="3" t="str">
        <f t="shared" si="81"/>
        <v>+</v>
      </c>
      <c r="AP471">
        <f t="shared" si="82"/>
        <v>1</v>
      </c>
      <c r="AQ471" t="str">
        <f t="shared" si="83"/>
        <v/>
      </c>
    </row>
    <row r="472" spans="1:43">
      <c r="A472" s="10">
        <v>43173</v>
      </c>
      <c r="B472" s="2">
        <v>43.779998999999997</v>
      </c>
      <c r="C472">
        <f t="shared" si="74"/>
        <v>6.5142146889474797E-2</v>
      </c>
      <c r="E472">
        <v>0.62758089140060902</v>
      </c>
      <c r="S472" s="1">
        <v>-0.79000100000000373</v>
      </c>
      <c r="T472" s="1">
        <f t="shared" si="75"/>
        <v>-0.83000200000000746</v>
      </c>
      <c r="U472" s="1"/>
      <c r="Z472" s="1">
        <v>-0.83000200000000746</v>
      </c>
      <c r="AA472" s="1">
        <f t="shared" si="76"/>
        <v>-1.1600040000000149</v>
      </c>
      <c r="AB472" s="1"/>
      <c r="AG472" s="1">
        <v>-0.83000200000000746</v>
      </c>
      <c r="AH472" s="1">
        <f t="shared" si="77"/>
        <v>-0.82000700000000393</v>
      </c>
      <c r="AI472" s="3" t="str">
        <f t="shared" si="78"/>
        <v>-</v>
      </c>
      <c r="AJ472">
        <f t="shared" si="79"/>
        <v>1</v>
      </c>
      <c r="AM472" s="1">
        <v>-0.83000200000000746</v>
      </c>
      <c r="AN472" s="1">
        <f t="shared" si="80"/>
        <v>-1.1600040000000149</v>
      </c>
      <c r="AO472" s="3" t="str">
        <f t="shared" si="81"/>
        <v>-</v>
      </c>
      <c r="AP472">
        <f t="shared" si="82"/>
        <v>1</v>
      </c>
      <c r="AQ472" t="str">
        <f t="shared" si="83"/>
        <v/>
      </c>
    </row>
    <row r="473" spans="1:43">
      <c r="A473" s="10">
        <v>43174</v>
      </c>
      <c r="B473" s="2">
        <v>43.669998</v>
      </c>
      <c r="C473">
        <f t="shared" si="74"/>
        <v>0.13339338856239238</v>
      </c>
      <c r="E473">
        <v>1.0453494573233199E-2</v>
      </c>
      <c r="S473" s="1">
        <v>-0.11000099999999691</v>
      </c>
      <c r="T473" s="1">
        <f t="shared" si="75"/>
        <v>0.68000000000000682</v>
      </c>
      <c r="U473" s="1"/>
      <c r="Z473" s="1">
        <v>0.68000000000000682</v>
      </c>
      <c r="AA473" s="1">
        <f t="shared" si="76"/>
        <v>1.5100020000000143</v>
      </c>
      <c r="AB473" s="1"/>
      <c r="AG473" s="1">
        <v>0.68000000000000682</v>
      </c>
      <c r="AH473" s="1">
        <f t="shared" si="77"/>
        <v>0.68999500000001035</v>
      </c>
      <c r="AI473" s="3" t="str">
        <f t="shared" si="78"/>
        <v>+</v>
      </c>
      <c r="AJ473">
        <f t="shared" si="79"/>
        <v>1</v>
      </c>
      <c r="AM473" s="1">
        <v>0.68000000000000682</v>
      </c>
      <c r="AN473" s="1">
        <f t="shared" si="80"/>
        <v>1.5100020000000143</v>
      </c>
      <c r="AO473" s="3" t="str">
        <f t="shared" si="81"/>
        <v>+</v>
      </c>
      <c r="AP473">
        <f t="shared" si="82"/>
        <v>1</v>
      </c>
      <c r="AQ473" t="str">
        <f t="shared" si="83"/>
        <v/>
      </c>
    </row>
    <row r="474" spans="1:43">
      <c r="A474" s="10">
        <v>43175</v>
      </c>
      <c r="B474" s="2">
        <v>43.459999000000003</v>
      </c>
      <c r="C474">
        <f t="shared" si="74"/>
        <v>0.33088908859921823</v>
      </c>
      <c r="E474">
        <v>4.0434660596282798E-2</v>
      </c>
      <c r="S474" s="1">
        <v>-0.20999899999999627</v>
      </c>
      <c r="T474" s="1">
        <f t="shared" si="75"/>
        <v>-9.9997999999999365E-2</v>
      </c>
      <c r="U474" s="1"/>
      <c r="Z474" s="1">
        <v>-9.9997999999999365E-2</v>
      </c>
      <c r="AA474" s="1">
        <f t="shared" si="76"/>
        <v>-0.77999800000000619</v>
      </c>
      <c r="AB474" s="1"/>
      <c r="AG474" s="1">
        <v>-9.9997999999999365E-2</v>
      </c>
      <c r="AH474" s="1">
        <f t="shared" si="77"/>
        <v>-9.0002999999995836E-2</v>
      </c>
      <c r="AI474" s="3" t="str">
        <f t="shared" si="78"/>
        <v>-</v>
      </c>
      <c r="AJ474">
        <f t="shared" si="79"/>
        <v>1</v>
      </c>
      <c r="AM474" s="1">
        <v>-9.9997999999999365E-2</v>
      </c>
      <c r="AN474" s="1">
        <f t="shared" si="80"/>
        <v>-0.77999800000000619</v>
      </c>
      <c r="AO474" s="3" t="str">
        <f t="shared" si="81"/>
        <v>-</v>
      </c>
      <c r="AP474">
        <f t="shared" si="82"/>
        <v>1</v>
      </c>
      <c r="AQ474" t="str">
        <f t="shared" si="83"/>
        <v/>
      </c>
    </row>
    <row r="475" spans="1:43">
      <c r="A475" s="10">
        <v>43178</v>
      </c>
      <c r="B475" s="2">
        <v>43.259998000000003</v>
      </c>
      <c r="C475">
        <f t="shared" si="74"/>
        <v>0.60098247762800339</v>
      </c>
      <c r="E475">
        <v>3.5595719901833002E-2</v>
      </c>
      <c r="S475" s="1">
        <v>-0.20000100000000032</v>
      </c>
      <c r="T475" s="1">
        <f t="shared" si="75"/>
        <v>9.9979999999959546E-3</v>
      </c>
      <c r="U475" s="1"/>
      <c r="Z475" s="1">
        <v>9.9979999999959546E-3</v>
      </c>
      <c r="AA475" s="1">
        <f t="shared" si="76"/>
        <v>0.10999599999999532</v>
      </c>
      <c r="AB475" s="1"/>
      <c r="AG475" s="1">
        <v>9.9979999999959546E-3</v>
      </c>
      <c r="AH475" s="1">
        <f t="shared" si="77"/>
        <v>1.9992999999999483E-2</v>
      </c>
      <c r="AI475" s="3" t="str">
        <f t="shared" si="78"/>
        <v>+</v>
      </c>
      <c r="AJ475">
        <f t="shared" si="79"/>
        <v>0</v>
      </c>
      <c r="AM475" s="1">
        <v>9.9979999999959546E-3</v>
      </c>
      <c r="AN475" s="1">
        <f t="shared" si="80"/>
        <v>0.10999599999999532</v>
      </c>
      <c r="AO475" s="3" t="str">
        <f t="shared" si="81"/>
        <v>+</v>
      </c>
      <c r="AP475">
        <f t="shared" si="82"/>
        <v>0</v>
      </c>
      <c r="AQ475" t="str">
        <f t="shared" si="83"/>
        <v/>
      </c>
    </row>
    <row r="476" spans="1:43">
      <c r="A476" s="10">
        <v>43179</v>
      </c>
      <c r="B476" s="2">
        <v>43.16</v>
      </c>
      <c r="C476">
        <f t="shared" si="74"/>
        <v>0.76602509599392499</v>
      </c>
      <c r="E476">
        <v>7.46603411260715E-3</v>
      </c>
      <c r="S476" s="1">
        <v>-9.9998000000006471E-2</v>
      </c>
      <c r="T476" s="1">
        <f t="shared" si="75"/>
        <v>0.10000299999999385</v>
      </c>
      <c r="U476" s="1"/>
      <c r="Z476" s="1">
        <v>0.10000299999999385</v>
      </c>
      <c r="AA476" s="1">
        <f t="shared" si="76"/>
        <v>9.0004999999997892E-2</v>
      </c>
      <c r="AB476" s="1"/>
      <c r="AG476" s="1">
        <v>0.10000299999999385</v>
      </c>
      <c r="AH476" s="1">
        <f t="shared" si="77"/>
        <v>0.10999799999999738</v>
      </c>
      <c r="AI476" s="3" t="str">
        <f t="shared" si="78"/>
        <v>+</v>
      </c>
      <c r="AJ476">
        <f t="shared" si="79"/>
        <v>1</v>
      </c>
      <c r="AM476" s="1">
        <v>0.10000299999999385</v>
      </c>
      <c r="AN476" s="1">
        <f t="shared" si="80"/>
        <v>9.0004999999997892E-2</v>
      </c>
      <c r="AO476" s="3" t="str">
        <f t="shared" si="81"/>
        <v>+</v>
      </c>
      <c r="AP476">
        <f t="shared" si="82"/>
        <v>1</v>
      </c>
      <c r="AQ476" t="str">
        <f t="shared" si="83"/>
        <v/>
      </c>
    </row>
    <row r="477" spans="1:43">
      <c r="A477" s="10">
        <v>43180</v>
      </c>
      <c r="B477" s="2">
        <v>43</v>
      </c>
      <c r="C477">
        <f t="shared" si="74"/>
        <v>1.0716982468487934</v>
      </c>
      <c r="E477">
        <v>2.1156750802909501E-2</v>
      </c>
      <c r="S477" s="1">
        <v>-0.15999999999999659</v>
      </c>
      <c r="T477" s="1">
        <f t="shared" si="75"/>
        <v>-6.0001999999990119E-2</v>
      </c>
      <c r="U477" s="1"/>
      <c r="Z477" s="1">
        <v>-6.0001999999990119E-2</v>
      </c>
      <c r="AA477" s="1">
        <f t="shared" si="76"/>
        <v>-0.16000499999998397</v>
      </c>
      <c r="AB477" s="1"/>
      <c r="AG477" s="1">
        <v>-6.0001999999990119E-2</v>
      </c>
      <c r="AH477" s="1">
        <f t="shared" si="77"/>
        <v>-5.000699999998659E-2</v>
      </c>
      <c r="AI477" s="3" t="str">
        <f t="shared" si="78"/>
        <v>-</v>
      </c>
      <c r="AJ477">
        <f t="shared" si="79"/>
        <v>0</v>
      </c>
      <c r="AM477" s="1">
        <v>-6.0001999999990119E-2</v>
      </c>
      <c r="AN477" s="1">
        <f t="shared" si="80"/>
        <v>-0.16000499999998397</v>
      </c>
      <c r="AO477" s="3" t="str">
        <f t="shared" si="81"/>
        <v>-</v>
      </c>
      <c r="AP477">
        <f t="shared" si="82"/>
        <v>0</v>
      </c>
      <c r="AQ477" t="str">
        <f t="shared" si="83"/>
        <v/>
      </c>
    </row>
    <row r="478" spans="1:43">
      <c r="A478" s="10">
        <v>43181</v>
      </c>
      <c r="B478" s="2">
        <v>42.759998000000003</v>
      </c>
      <c r="C478">
        <f t="shared" si="74"/>
        <v>1.6262130740494831</v>
      </c>
      <c r="E478">
        <v>5.0063071092215798E-2</v>
      </c>
      <c r="S478" s="1">
        <v>-0.24000199999999694</v>
      </c>
      <c r="T478" s="1">
        <f t="shared" si="75"/>
        <v>-8.0002000000000351E-2</v>
      </c>
      <c r="U478" s="1"/>
      <c r="Z478" s="1">
        <v>-8.0002000000000351E-2</v>
      </c>
      <c r="AA478" s="1">
        <f t="shared" si="76"/>
        <v>-2.0000000000010232E-2</v>
      </c>
      <c r="AB478" s="1"/>
      <c r="AG478" s="1">
        <v>-8.0002000000000351E-2</v>
      </c>
      <c r="AH478" s="1">
        <f t="shared" si="77"/>
        <v>-7.0006999999996822E-2</v>
      </c>
      <c r="AI478" s="3" t="str">
        <f t="shared" si="78"/>
        <v>-</v>
      </c>
      <c r="AJ478">
        <f t="shared" si="79"/>
        <v>0</v>
      </c>
      <c r="AM478" s="1">
        <v>-8.0002000000000351E-2</v>
      </c>
      <c r="AN478" s="1">
        <f t="shared" si="80"/>
        <v>-2.0000000000010232E-2</v>
      </c>
      <c r="AO478" s="3" t="str">
        <f t="shared" si="81"/>
        <v>-</v>
      </c>
      <c r="AP478">
        <f t="shared" si="82"/>
        <v>0</v>
      </c>
      <c r="AQ478" t="str">
        <f t="shared" si="83"/>
        <v/>
      </c>
    </row>
    <row r="479" spans="1:43">
      <c r="A479" s="10">
        <v>43182</v>
      </c>
      <c r="B479" s="2">
        <v>42.330002</v>
      </c>
      <c r="C479">
        <f t="shared" si="74"/>
        <v>2.9077977451431938</v>
      </c>
      <c r="E479">
        <v>0.16894997422668501</v>
      </c>
      <c r="S479" s="1">
        <v>-0.42999600000000271</v>
      </c>
      <c r="T479" s="1">
        <f t="shared" si="75"/>
        <v>-0.18999400000000577</v>
      </c>
      <c r="U479" s="1"/>
      <c r="Z479" s="1">
        <v>-0.18999400000000577</v>
      </c>
      <c r="AA479" s="1">
        <f t="shared" si="76"/>
        <v>-0.10999200000000542</v>
      </c>
      <c r="AB479" s="1"/>
      <c r="AG479" s="1">
        <v>-0.18999400000000577</v>
      </c>
      <c r="AH479" s="1">
        <f t="shared" si="77"/>
        <v>-0.17999900000000224</v>
      </c>
      <c r="AI479" s="3" t="str">
        <f t="shared" si="78"/>
        <v>-</v>
      </c>
      <c r="AJ479">
        <f t="shared" si="79"/>
        <v>1</v>
      </c>
      <c r="AM479" s="1">
        <v>-0.18999400000000577</v>
      </c>
      <c r="AN479" s="1">
        <f t="shared" si="80"/>
        <v>-0.10999200000000542</v>
      </c>
      <c r="AO479" s="3" t="str">
        <f t="shared" si="81"/>
        <v>-</v>
      </c>
      <c r="AP479">
        <f t="shared" si="82"/>
        <v>1</v>
      </c>
      <c r="AQ479" t="str">
        <f t="shared" si="83"/>
        <v/>
      </c>
    </row>
    <row r="480" spans="1:43">
      <c r="A480" s="10">
        <v>43185</v>
      </c>
      <c r="B480" s="2">
        <v>42.689999</v>
      </c>
      <c r="C480">
        <f t="shared" si="74"/>
        <v>1.809642667088305</v>
      </c>
      <c r="E480">
        <v>0.14749695623009901</v>
      </c>
      <c r="S480" s="1">
        <v>0.3599969999999999</v>
      </c>
      <c r="T480" s="1">
        <f t="shared" si="75"/>
        <v>0.78999300000000261</v>
      </c>
      <c r="U480" s="1"/>
      <c r="Z480" s="1">
        <v>0.78999300000000261</v>
      </c>
      <c r="AA480" s="1">
        <f t="shared" si="76"/>
        <v>0.97998700000000838</v>
      </c>
      <c r="AB480" s="1"/>
      <c r="AG480" s="1">
        <v>0.78999300000000261</v>
      </c>
      <c r="AH480" s="1">
        <f t="shared" si="77"/>
        <v>0.79998800000000614</v>
      </c>
      <c r="AI480" s="3" t="str">
        <f t="shared" si="78"/>
        <v>+</v>
      </c>
      <c r="AJ480">
        <f t="shared" si="79"/>
        <v>1</v>
      </c>
      <c r="AM480" s="1">
        <v>0.78999300000000261</v>
      </c>
      <c r="AN480" s="1">
        <f t="shared" si="80"/>
        <v>0.97998700000000838</v>
      </c>
      <c r="AO480" s="3" t="str">
        <f t="shared" si="81"/>
        <v>+</v>
      </c>
      <c r="AP480">
        <f t="shared" si="82"/>
        <v>1</v>
      </c>
      <c r="AQ480" t="str">
        <f t="shared" si="83"/>
        <v/>
      </c>
    </row>
    <row r="481" spans="1:43">
      <c r="A481" s="10">
        <v>43186</v>
      </c>
      <c r="B481" s="2">
        <v>42.889999000000003</v>
      </c>
      <c r="C481">
        <f t="shared" si="74"/>
        <v>1.3115508285197055</v>
      </c>
      <c r="E481">
        <v>4.7965278055715599E-2</v>
      </c>
      <c r="S481" s="1">
        <v>0.20000000000000284</v>
      </c>
      <c r="T481" s="1">
        <f t="shared" si="75"/>
        <v>-0.15999699999999706</v>
      </c>
      <c r="U481" s="1"/>
      <c r="Z481" s="1">
        <v>-0.15999699999999706</v>
      </c>
      <c r="AA481" s="1">
        <f t="shared" si="76"/>
        <v>-0.94998999999999967</v>
      </c>
      <c r="AB481" s="1"/>
      <c r="AG481" s="1">
        <v>-0.15999699999999706</v>
      </c>
      <c r="AH481" s="1">
        <f t="shared" si="77"/>
        <v>-0.15000199999999353</v>
      </c>
      <c r="AI481" s="3" t="str">
        <f t="shared" si="78"/>
        <v>-</v>
      </c>
      <c r="AJ481">
        <f t="shared" si="79"/>
        <v>1</v>
      </c>
      <c r="AM481" s="1">
        <v>-0.15999699999999706</v>
      </c>
      <c r="AN481" s="1">
        <f t="shared" si="80"/>
        <v>-0.94998999999999967</v>
      </c>
      <c r="AO481" s="3" t="str">
        <f t="shared" si="81"/>
        <v>-</v>
      </c>
      <c r="AP481">
        <f t="shared" si="82"/>
        <v>1</v>
      </c>
      <c r="AQ481" t="str">
        <f t="shared" si="83"/>
        <v/>
      </c>
    </row>
    <row r="482" spans="1:43">
      <c r="A482" s="10">
        <v>43187</v>
      </c>
      <c r="B482" s="2">
        <v>43.32</v>
      </c>
      <c r="C482">
        <f t="shared" si="74"/>
        <v>0.51155194513904412</v>
      </c>
      <c r="E482">
        <v>0.19897799946922801</v>
      </c>
      <c r="S482" s="1">
        <v>0.43000099999999719</v>
      </c>
      <c r="T482" s="1">
        <f t="shared" si="75"/>
        <v>0.23000099999999435</v>
      </c>
      <c r="U482" s="1"/>
      <c r="Z482" s="1">
        <v>0.23000099999999435</v>
      </c>
      <c r="AA482" s="1">
        <f t="shared" si="76"/>
        <v>0.38999799999999141</v>
      </c>
      <c r="AB482" s="1"/>
      <c r="AG482" s="1">
        <v>0.23000099999999435</v>
      </c>
      <c r="AH482" s="1">
        <f t="shared" si="77"/>
        <v>0.23999599999999788</v>
      </c>
      <c r="AI482" s="3" t="str">
        <f t="shared" si="78"/>
        <v>+</v>
      </c>
      <c r="AJ482">
        <f t="shared" si="79"/>
        <v>1</v>
      </c>
      <c r="AM482" s="1">
        <v>0.23000099999999435</v>
      </c>
      <c r="AN482" s="1">
        <f t="shared" si="80"/>
        <v>0.38999799999999141</v>
      </c>
      <c r="AO482" s="3" t="str">
        <f t="shared" si="81"/>
        <v>+</v>
      </c>
      <c r="AP482">
        <f t="shared" si="82"/>
        <v>1</v>
      </c>
      <c r="AQ482" t="str">
        <f t="shared" si="83"/>
        <v/>
      </c>
    </row>
    <row r="483" spans="1:43">
      <c r="A483" s="10">
        <v>43188</v>
      </c>
      <c r="B483" s="2">
        <v>43.43</v>
      </c>
      <c r="C483">
        <f t="shared" si="74"/>
        <v>0.36630165392631858</v>
      </c>
      <c r="E483">
        <v>1.4455461207019E-2</v>
      </c>
      <c r="S483" s="1">
        <v>0.10999999999999943</v>
      </c>
      <c r="T483" s="1">
        <f t="shared" si="75"/>
        <v>-0.32000099999999776</v>
      </c>
      <c r="U483" s="1"/>
      <c r="Z483" s="1">
        <v>-0.32000099999999776</v>
      </c>
      <c r="AA483" s="1">
        <f t="shared" si="76"/>
        <v>-0.55000199999999211</v>
      </c>
      <c r="AB483" s="1"/>
      <c r="AG483" s="1">
        <v>-0.32000099999999776</v>
      </c>
      <c r="AH483" s="1">
        <f t="shared" si="77"/>
        <v>-0.31000599999999423</v>
      </c>
      <c r="AI483" s="3" t="str">
        <f t="shared" si="78"/>
        <v>-</v>
      </c>
      <c r="AJ483">
        <f t="shared" si="79"/>
        <v>0</v>
      </c>
      <c r="AM483" s="1">
        <v>-0.32000099999999776</v>
      </c>
      <c r="AN483" s="1">
        <f t="shared" si="80"/>
        <v>-0.55000199999999211</v>
      </c>
      <c r="AO483" s="3" t="str">
        <f t="shared" si="81"/>
        <v>-</v>
      </c>
      <c r="AP483">
        <f t="shared" si="82"/>
        <v>0</v>
      </c>
      <c r="AQ483" t="str">
        <f t="shared" si="83"/>
        <v/>
      </c>
    </row>
    <row r="484" spans="1:43">
      <c r="A484" s="10">
        <v>43192</v>
      </c>
      <c r="B484" s="2">
        <v>42.669998</v>
      </c>
      <c r="C484">
        <f t="shared" si="74"/>
        <v>1.8638545814053589</v>
      </c>
      <c r="E484">
        <v>0.56468067778313502</v>
      </c>
      <c r="S484" s="1">
        <v>-0.76000200000000007</v>
      </c>
      <c r="T484" s="1">
        <f t="shared" si="75"/>
        <v>-0.8700019999999995</v>
      </c>
      <c r="U484" s="1"/>
      <c r="Z484" s="1">
        <v>-0.8700019999999995</v>
      </c>
      <c r="AA484" s="1">
        <f t="shared" si="76"/>
        <v>-0.55000100000000174</v>
      </c>
      <c r="AB484" s="1"/>
      <c r="AG484" s="1">
        <v>-0.8700019999999995</v>
      </c>
      <c r="AH484" s="1">
        <f t="shared" si="77"/>
        <v>-0.86000699999999597</v>
      </c>
      <c r="AI484" s="3" t="str">
        <f t="shared" si="78"/>
        <v>-</v>
      </c>
      <c r="AJ484">
        <f t="shared" si="79"/>
        <v>1</v>
      </c>
      <c r="AM484" s="1">
        <v>-0.8700019999999995</v>
      </c>
      <c r="AN484" s="1">
        <f t="shared" si="80"/>
        <v>-0.55000100000000174</v>
      </c>
      <c r="AO484" s="3" t="str">
        <f t="shared" si="81"/>
        <v>-</v>
      </c>
      <c r="AP484">
        <f t="shared" si="82"/>
        <v>1</v>
      </c>
      <c r="AQ484" t="str">
        <f t="shared" si="83"/>
        <v/>
      </c>
    </row>
    <row r="485" spans="1:43">
      <c r="A485" s="10">
        <v>43193</v>
      </c>
      <c r="B485" s="2">
        <v>43.380001</v>
      </c>
      <c r="C485">
        <f t="shared" si="74"/>
        <v>0.42932320311227362</v>
      </c>
      <c r="E485">
        <v>0.52997023348465599</v>
      </c>
      <c r="S485" s="1">
        <v>0.71000300000000038</v>
      </c>
      <c r="T485" s="1">
        <f t="shared" si="75"/>
        <v>1.4700050000000005</v>
      </c>
      <c r="U485" s="1"/>
      <c r="Z485" s="1">
        <v>1.4700050000000005</v>
      </c>
      <c r="AA485" s="1">
        <f t="shared" si="76"/>
        <v>2.3400069999999999</v>
      </c>
      <c r="AB485" s="1"/>
      <c r="AG485" s="1">
        <v>1.4700050000000005</v>
      </c>
      <c r="AH485" s="1">
        <f t="shared" si="77"/>
        <v>1.480000000000004</v>
      </c>
      <c r="AI485" s="3" t="str">
        <f t="shared" si="78"/>
        <v>+</v>
      </c>
      <c r="AJ485">
        <f t="shared" si="79"/>
        <v>0</v>
      </c>
      <c r="AM485" s="1">
        <v>1.4700050000000005</v>
      </c>
      <c r="AN485" s="1">
        <f t="shared" si="80"/>
        <v>2.3400069999999999</v>
      </c>
      <c r="AO485" s="3" t="str">
        <f t="shared" si="81"/>
        <v>+</v>
      </c>
      <c r="AP485">
        <f t="shared" si="82"/>
        <v>1</v>
      </c>
      <c r="AQ485" t="str">
        <f t="shared" si="83"/>
        <v/>
      </c>
    </row>
    <row r="486" spans="1:43">
      <c r="A486" s="10">
        <v>43194</v>
      </c>
      <c r="B486" s="2">
        <v>44.240001999999997</v>
      </c>
      <c r="C486">
        <f t="shared" si="74"/>
        <v>4.1932146813128984E-2</v>
      </c>
      <c r="E486">
        <v>0.75438732404052</v>
      </c>
      <c r="S486" s="1">
        <v>0.86000099999999691</v>
      </c>
      <c r="T486" s="1">
        <f t="shared" si="75"/>
        <v>0.14999799999999652</v>
      </c>
      <c r="U486" s="1"/>
      <c r="Z486" s="1">
        <v>0.14999799999999652</v>
      </c>
      <c r="AA486" s="1">
        <f t="shared" si="76"/>
        <v>-1.3200070000000039</v>
      </c>
      <c r="AB486" s="1"/>
      <c r="AG486" s="1">
        <v>0.14999799999999652</v>
      </c>
      <c r="AH486" s="1">
        <f t="shared" si="77"/>
        <v>0.15999300000000005</v>
      </c>
      <c r="AI486" s="3" t="str">
        <f t="shared" si="78"/>
        <v>+</v>
      </c>
      <c r="AJ486">
        <f t="shared" si="79"/>
        <v>1</v>
      </c>
      <c r="AM486" s="1">
        <v>0.14999799999999652</v>
      </c>
      <c r="AN486" s="1">
        <f t="shared" si="80"/>
        <v>-1.3200070000000039</v>
      </c>
      <c r="AO486" s="3" t="str">
        <f t="shared" si="81"/>
        <v>-</v>
      </c>
      <c r="AP486">
        <f t="shared" si="82"/>
        <v>0</v>
      </c>
      <c r="AQ486" t="str">
        <f t="shared" si="83"/>
        <v/>
      </c>
    </row>
    <row r="487" spans="1:43">
      <c r="A487" s="10">
        <v>43195</v>
      </c>
      <c r="B487" s="2">
        <v>44.400002000000001</v>
      </c>
      <c r="C487">
        <f t="shared" si="74"/>
        <v>0.13305963595825618</v>
      </c>
      <c r="E487">
        <v>2.475174959955E-2</v>
      </c>
      <c r="S487" s="1">
        <v>0.16000000000000369</v>
      </c>
      <c r="T487" s="1">
        <f t="shared" si="75"/>
        <v>-0.70000099999999321</v>
      </c>
      <c r="U487" s="1"/>
      <c r="Z487" s="1">
        <v>-0.70000099999999321</v>
      </c>
      <c r="AA487" s="1">
        <f t="shared" si="76"/>
        <v>-0.84999899999998973</v>
      </c>
      <c r="AB487" s="1"/>
      <c r="AG487" s="1">
        <v>-0.70000099999999321</v>
      </c>
      <c r="AH487" s="1">
        <f t="shared" si="77"/>
        <v>-0.69000599999998968</v>
      </c>
      <c r="AI487" s="3" t="str">
        <f t="shared" si="78"/>
        <v>-</v>
      </c>
      <c r="AJ487">
        <f t="shared" si="79"/>
        <v>0</v>
      </c>
      <c r="AM487" s="1">
        <v>-0.70000099999999321</v>
      </c>
      <c r="AN487" s="1">
        <f t="shared" si="80"/>
        <v>-0.84999899999998973</v>
      </c>
      <c r="AO487" s="3" t="str">
        <f t="shared" si="81"/>
        <v>-</v>
      </c>
      <c r="AP487">
        <f t="shared" si="82"/>
        <v>1</v>
      </c>
      <c r="AQ487" t="str">
        <f t="shared" si="83"/>
        <v/>
      </c>
    </row>
    <row r="488" spans="1:43">
      <c r="A488" s="10">
        <v>43196</v>
      </c>
      <c r="B488" s="2">
        <v>43.919998</v>
      </c>
      <c r="C488">
        <f t="shared" si="74"/>
        <v>1.327809035165075E-2</v>
      </c>
      <c r="E488">
        <v>0.23506163514926101</v>
      </c>
      <c r="S488" s="1">
        <v>-0.48000400000000099</v>
      </c>
      <c r="T488" s="1">
        <f t="shared" si="75"/>
        <v>-0.64000400000000468</v>
      </c>
      <c r="U488" s="1"/>
      <c r="Z488" s="1">
        <v>-0.64000400000000468</v>
      </c>
      <c r="AA488" s="1">
        <f t="shared" si="76"/>
        <v>5.9996999999988532E-2</v>
      </c>
      <c r="AB488" s="1"/>
      <c r="AG488" s="1">
        <v>-0.64000400000000468</v>
      </c>
      <c r="AH488" s="1">
        <f t="shared" si="77"/>
        <v>-0.63000900000000115</v>
      </c>
      <c r="AI488" s="3" t="str">
        <f t="shared" si="78"/>
        <v>-</v>
      </c>
      <c r="AJ488">
        <f t="shared" si="79"/>
        <v>1</v>
      </c>
      <c r="AM488" s="1">
        <v>-0.64000400000000468</v>
      </c>
      <c r="AN488" s="1">
        <f t="shared" si="80"/>
        <v>5.9996999999988532E-2</v>
      </c>
      <c r="AO488" s="3" t="str">
        <f t="shared" si="81"/>
        <v>+</v>
      </c>
      <c r="AP488">
        <f t="shared" si="82"/>
        <v>0</v>
      </c>
      <c r="AQ488" t="str">
        <f t="shared" si="83"/>
        <v/>
      </c>
    </row>
    <row r="489" spans="1:43">
      <c r="A489" s="10">
        <v>43199</v>
      </c>
      <c r="B489" s="2">
        <v>43.830002</v>
      </c>
      <c r="C489">
        <f t="shared" si="74"/>
        <v>4.2117955878746074E-2</v>
      </c>
      <c r="E489">
        <v>7.8830670748298703E-3</v>
      </c>
      <c r="S489" s="1">
        <v>-8.9995999999999299E-2</v>
      </c>
      <c r="T489" s="1">
        <f t="shared" si="75"/>
        <v>0.39000800000000169</v>
      </c>
      <c r="U489" s="1"/>
      <c r="Z489" s="1">
        <v>0.39000800000000169</v>
      </c>
      <c r="AA489" s="1">
        <f t="shared" si="76"/>
        <v>1.0300120000000064</v>
      </c>
      <c r="AB489" s="1"/>
      <c r="AG489" s="1">
        <v>0.39000800000000169</v>
      </c>
      <c r="AH489" s="1">
        <f t="shared" si="77"/>
        <v>0.40000300000000522</v>
      </c>
      <c r="AI489" s="3" t="str">
        <f t="shared" si="78"/>
        <v>+</v>
      </c>
      <c r="AJ489">
        <f t="shared" si="79"/>
        <v>0</v>
      </c>
      <c r="AM489" s="1">
        <v>0.39000800000000169</v>
      </c>
      <c r="AN489" s="1">
        <f t="shared" si="80"/>
        <v>1.0300120000000064</v>
      </c>
      <c r="AO489" s="3" t="str">
        <f t="shared" si="81"/>
        <v>+</v>
      </c>
      <c r="AP489">
        <f t="shared" si="82"/>
        <v>1</v>
      </c>
      <c r="AQ489" t="str">
        <f t="shared" si="83"/>
        <v/>
      </c>
    </row>
    <row r="490" spans="1:43">
      <c r="A490" s="10">
        <v>43200</v>
      </c>
      <c r="B490" s="2">
        <v>43.990001999999997</v>
      </c>
      <c r="C490">
        <f t="shared" si="74"/>
        <v>2.0454450238719672E-3</v>
      </c>
      <c r="E490">
        <v>2.6307003529585499E-2</v>
      </c>
      <c r="S490" s="1">
        <v>0.15999999999999659</v>
      </c>
      <c r="T490" s="1">
        <f t="shared" si="75"/>
        <v>0.24999599999999589</v>
      </c>
      <c r="U490" s="1"/>
      <c r="Z490" s="1">
        <v>0.24999599999999589</v>
      </c>
      <c r="AA490" s="1">
        <f t="shared" si="76"/>
        <v>-0.1400120000000058</v>
      </c>
      <c r="AB490" s="1"/>
      <c r="AG490" s="1">
        <v>0.24999599999999589</v>
      </c>
      <c r="AH490" s="1">
        <f t="shared" si="77"/>
        <v>0.25999099999999942</v>
      </c>
      <c r="AI490" s="3" t="str">
        <f t="shared" si="78"/>
        <v>+</v>
      </c>
      <c r="AJ490">
        <f t="shared" si="79"/>
        <v>1</v>
      </c>
      <c r="AM490" s="1">
        <v>0.24999599999999589</v>
      </c>
      <c r="AN490" s="1">
        <f t="shared" si="80"/>
        <v>-0.1400120000000058</v>
      </c>
      <c r="AO490" s="3" t="str">
        <f t="shared" si="81"/>
        <v>-</v>
      </c>
      <c r="AP490">
        <f t="shared" si="82"/>
        <v>0</v>
      </c>
      <c r="AQ490" t="str">
        <f t="shared" si="83"/>
        <v/>
      </c>
    </row>
    <row r="491" spans="1:43">
      <c r="A491" s="10">
        <v>43201</v>
      </c>
      <c r="B491" s="2">
        <v>43.990001999999997</v>
      </c>
      <c r="C491">
        <f t="shared" si="74"/>
        <v>2.0454450238719672E-3</v>
      </c>
      <c r="E491" s="11">
        <v>4.9245843562623604E-10</v>
      </c>
      <c r="S491" s="1">
        <v>0</v>
      </c>
      <c r="T491" s="1">
        <f t="shared" si="75"/>
        <v>-0.15999999999999659</v>
      </c>
      <c r="U491" s="1"/>
      <c r="Z491" s="1">
        <v>-0.15999999999999659</v>
      </c>
      <c r="AA491" s="1">
        <f t="shared" si="76"/>
        <v>-0.40999599999999248</v>
      </c>
      <c r="AB491" s="1"/>
      <c r="AG491" s="1">
        <v>-0.15999999999999659</v>
      </c>
      <c r="AH491" s="1">
        <f t="shared" si="77"/>
        <v>-0.15000499999999306</v>
      </c>
      <c r="AI491" s="3" t="str">
        <f t="shared" si="78"/>
        <v>-</v>
      </c>
      <c r="AJ491">
        <f t="shared" si="79"/>
        <v>1</v>
      </c>
      <c r="AM491" s="1">
        <v>-0.15999999999999659</v>
      </c>
      <c r="AN491" s="1">
        <f t="shared" si="80"/>
        <v>-0.40999599999999248</v>
      </c>
      <c r="AO491" s="3" t="str">
        <f t="shared" si="81"/>
        <v>-</v>
      </c>
      <c r="AP491">
        <f t="shared" si="82"/>
        <v>1</v>
      </c>
      <c r="AQ491" t="str">
        <f t="shared" si="83"/>
        <v/>
      </c>
    </row>
    <row r="492" spans="1:43">
      <c r="A492" s="10">
        <v>43202</v>
      </c>
      <c r="B492" s="2">
        <v>44.029998999999997</v>
      </c>
      <c r="C492">
        <f t="shared" si="74"/>
        <v>2.7348678731622825E-5</v>
      </c>
      <c r="E492">
        <v>1.5862304175451199E-3</v>
      </c>
      <c r="S492" s="1">
        <v>3.9996999999999616E-2</v>
      </c>
      <c r="T492" s="1">
        <f t="shared" si="75"/>
        <v>3.9996999999999616E-2</v>
      </c>
      <c r="U492" s="1"/>
      <c r="Z492" s="1">
        <v>3.9996999999999616E-2</v>
      </c>
      <c r="AA492" s="1">
        <f t="shared" si="76"/>
        <v>0.19999699999999621</v>
      </c>
      <c r="AB492" s="1"/>
      <c r="AG492" s="1">
        <v>3.9996999999999616E-2</v>
      </c>
      <c r="AH492" s="1">
        <f t="shared" si="77"/>
        <v>4.9992000000003145E-2</v>
      </c>
      <c r="AI492" s="3" t="str">
        <f t="shared" si="78"/>
        <v>+</v>
      </c>
      <c r="AJ492">
        <f t="shared" si="79"/>
        <v>0</v>
      </c>
      <c r="AM492" s="1">
        <v>3.9996999999999616E-2</v>
      </c>
      <c r="AN492" s="1">
        <f t="shared" si="80"/>
        <v>0.19999699999999621</v>
      </c>
      <c r="AO492" s="3" t="str">
        <f t="shared" si="81"/>
        <v>+</v>
      </c>
      <c r="AP492">
        <f t="shared" si="82"/>
        <v>0</v>
      </c>
      <c r="AQ492" t="str">
        <f t="shared" si="83"/>
        <v/>
      </c>
    </row>
    <row r="493" spans="1:43">
      <c r="A493" s="10">
        <v>43203</v>
      </c>
      <c r="B493" s="2">
        <v>44.509998000000003</v>
      </c>
      <c r="C493">
        <f t="shared" si="74"/>
        <v>0.22540598657430375</v>
      </c>
      <c r="E493">
        <v>0.229607613278284</v>
      </c>
      <c r="S493" s="1">
        <v>0.4799990000000065</v>
      </c>
      <c r="T493" s="1">
        <f t="shared" si="75"/>
        <v>0.44000200000000689</v>
      </c>
      <c r="U493" s="1"/>
      <c r="Z493" s="1">
        <v>0.44000200000000689</v>
      </c>
      <c r="AA493" s="1">
        <f t="shared" si="76"/>
        <v>0.40000500000000727</v>
      </c>
      <c r="AB493" s="1"/>
      <c r="AG493" s="1">
        <v>0.44000200000000689</v>
      </c>
      <c r="AH493" s="1">
        <f t="shared" si="77"/>
        <v>0.44999700000001042</v>
      </c>
      <c r="AI493" s="3" t="str">
        <f t="shared" si="78"/>
        <v>+</v>
      </c>
      <c r="AJ493">
        <f t="shared" si="79"/>
        <v>1</v>
      </c>
      <c r="AM493" s="1">
        <v>0.44000200000000689</v>
      </c>
      <c r="AN493" s="1">
        <f t="shared" si="80"/>
        <v>0.40000500000000727</v>
      </c>
      <c r="AO493" s="3" t="str">
        <f t="shared" si="81"/>
        <v>+</v>
      </c>
      <c r="AP493">
        <f t="shared" si="82"/>
        <v>1</v>
      </c>
      <c r="AQ493" t="str">
        <f t="shared" si="83"/>
        <v/>
      </c>
    </row>
    <row r="494" spans="1:43">
      <c r="A494" s="10">
        <v>43206</v>
      </c>
      <c r="B494" s="2">
        <v>44.68</v>
      </c>
      <c r="C494">
        <f t="shared" si="74"/>
        <v>0.41573016287261061</v>
      </c>
      <c r="E494">
        <v>2.6541940137535198E-2</v>
      </c>
      <c r="S494" s="1">
        <v>0.17000199999999666</v>
      </c>
      <c r="T494" s="1">
        <f t="shared" si="75"/>
        <v>-0.30999700000000985</v>
      </c>
      <c r="U494" s="1"/>
      <c r="Z494" s="1">
        <v>-0.30999700000000985</v>
      </c>
      <c r="AA494" s="1">
        <f t="shared" si="76"/>
        <v>-0.74999900000001674</v>
      </c>
      <c r="AB494" s="1"/>
      <c r="AG494" s="1">
        <v>-0.30999700000000985</v>
      </c>
      <c r="AH494" s="1">
        <f t="shared" si="77"/>
        <v>-0.30000200000000632</v>
      </c>
      <c r="AI494" s="3" t="str">
        <f t="shared" si="78"/>
        <v>-</v>
      </c>
      <c r="AJ494">
        <f t="shared" si="79"/>
        <v>1</v>
      </c>
      <c r="AM494" s="1">
        <v>-0.30999700000000985</v>
      </c>
      <c r="AN494" s="1">
        <f t="shared" si="80"/>
        <v>-0.74999900000001674</v>
      </c>
      <c r="AO494" s="3" t="str">
        <f t="shared" si="81"/>
        <v>-</v>
      </c>
      <c r="AP494">
        <f t="shared" si="82"/>
        <v>1</v>
      </c>
      <c r="AQ494" t="str">
        <f t="shared" si="83"/>
        <v/>
      </c>
    </row>
    <row r="495" spans="1:43">
      <c r="A495" s="10">
        <v>43207</v>
      </c>
      <c r="B495" s="2">
        <v>44.880001</v>
      </c>
      <c r="C495">
        <f t="shared" si="74"/>
        <v>0.71364041384782506</v>
      </c>
      <c r="E495">
        <v>3.6362761933314898E-2</v>
      </c>
      <c r="S495" s="1">
        <v>0.20000100000000032</v>
      </c>
      <c r="T495" s="1">
        <f t="shared" si="75"/>
        <v>2.9999000000003662E-2</v>
      </c>
      <c r="U495" s="1"/>
      <c r="Z495" s="1">
        <v>2.9999000000003662E-2</v>
      </c>
      <c r="AA495" s="1">
        <f t="shared" si="76"/>
        <v>0.33999600000001351</v>
      </c>
      <c r="AB495" s="1"/>
      <c r="AG495" s="1">
        <v>2.9999000000003662E-2</v>
      </c>
      <c r="AH495" s="1">
        <f t="shared" si="77"/>
        <v>3.999400000000719E-2</v>
      </c>
      <c r="AI495" s="3" t="str">
        <f t="shared" si="78"/>
        <v>+</v>
      </c>
      <c r="AJ495">
        <f t="shared" si="79"/>
        <v>1</v>
      </c>
      <c r="AM495" s="1">
        <v>2.9999000000003662E-2</v>
      </c>
      <c r="AN495" s="1">
        <f t="shared" si="80"/>
        <v>0.33999600000001351</v>
      </c>
      <c r="AO495" s="3" t="str">
        <f t="shared" si="81"/>
        <v>+</v>
      </c>
      <c r="AP495">
        <f t="shared" si="82"/>
        <v>1</v>
      </c>
      <c r="AQ495" t="str">
        <f t="shared" si="83"/>
        <v/>
      </c>
    </row>
    <row r="496" spans="1:43">
      <c r="A496" s="10">
        <v>43208</v>
      </c>
      <c r="B496" s="2">
        <v>44.509998000000003</v>
      </c>
      <c r="C496">
        <f t="shared" si="74"/>
        <v>0.22540598657430375</v>
      </c>
      <c r="E496">
        <v>0.14584287288092199</v>
      </c>
      <c r="S496" s="1">
        <v>-0.37000299999999697</v>
      </c>
      <c r="T496" s="1">
        <f t="shared" si="75"/>
        <v>-0.57000399999999729</v>
      </c>
      <c r="U496" s="1"/>
      <c r="Z496" s="1">
        <v>-0.57000399999999729</v>
      </c>
      <c r="AA496" s="1">
        <f t="shared" si="76"/>
        <v>-0.60000300000000095</v>
      </c>
      <c r="AB496" s="1"/>
      <c r="AG496" s="1">
        <v>-0.57000399999999729</v>
      </c>
      <c r="AH496" s="1">
        <f t="shared" si="77"/>
        <v>-0.56000899999999376</v>
      </c>
      <c r="AI496" s="3" t="str">
        <f t="shared" si="78"/>
        <v>-</v>
      </c>
      <c r="AJ496">
        <f t="shared" si="79"/>
        <v>1</v>
      </c>
      <c r="AM496" s="1">
        <v>-0.57000399999999729</v>
      </c>
      <c r="AN496" s="1">
        <f t="shared" si="80"/>
        <v>-0.60000300000000095</v>
      </c>
      <c r="AO496" s="3" t="str">
        <f t="shared" si="81"/>
        <v>-</v>
      </c>
      <c r="AP496">
        <f t="shared" si="82"/>
        <v>1</v>
      </c>
      <c r="AQ496" t="str">
        <f t="shared" si="83"/>
        <v/>
      </c>
    </row>
    <row r="497" spans="1:43">
      <c r="A497" s="10">
        <v>43209</v>
      </c>
      <c r="B497" s="2">
        <v>44.310001</v>
      </c>
      <c r="C497">
        <f t="shared" si="74"/>
        <v>7.5499873768315337E-2</v>
      </c>
      <c r="E497">
        <v>4.2916903762486698E-2</v>
      </c>
      <c r="S497" s="1">
        <v>-0.19999700000000331</v>
      </c>
      <c r="T497" s="1">
        <f t="shared" si="75"/>
        <v>0.17000599999999366</v>
      </c>
      <c r="U497" s="1"/>
      <c r="Z497" s="1">
        <v>0.17000599999999366</v>
      </c>
      <c r="AA497" s="1">
        <f t="shared" si="76"/>
        <v>0.74000999999999095</v>
      </c>
      <c r="AB497" s="1"/>
      <c r="AG497" s="1">
        <v>0.17000599999999366</v>
      </c>
      <c r="AH497" s="1">
        <f t="shared" si="77"/>
        <v>0.18000099999999719</v>
      </c>
      <c r="AI497" s="3" t="str">
        <f t="shared" si="78"/>
        <v>+</v>
      </c>
      <c r="AJ497">
        <f t="shared" si="79"/>
        <v>1</v>
      </c>
      <c r="AM497" s="1">
        <v>0.17000599999999366</v>
      </c>
      <c r="AN497" s="1">
        <f t="shared" si="80"/>
        <v>0.74000999999999095</v>
      </c>
      <c r="AO497" s="3" t="str">
        <f t="shared" si="81"/>
        <v>+</v>
      </c>
      <c r="AP497">
        <f t="shared" si="82"/>
        <v>1</v>
      </c>
      <c r="AQ497" t="str">
        <f t="shared" si="83"/>
        <v/>
      </c>
    </row>
    <row r="498" spans="1:43">
      <c r="A498" s="10">
        <v>43210</v>
      </c>
      <c r="B498" s="2">
        <v>43.740001999999997</v>
      </c>
      <c r="C498">
        <f t="shared" si="74"/>
        <v>8.7158743234614949E-2</v>
      </c>
      <c r="E498">
        <v>0.33024671126185701</v>
      </c>
      <c r="S498" s="1">
        <v>-0.56999900000000281</v>
      </c>
      <c r="T498" s="1">
        <f t="shared" si="75"/>
        <v>-0.3700019999999995</v>
      </c>
      <c r="U498" s="1"/>
      <c r="Z498" s="1">
        <v>-0.3700019999999995</v>
      </c>
      <c r="AA498" s="1">
        <f t="shared" si="76"/>
        <v>-0.54000799999999316</v>
      </c>
      <c r="AB498" s="1"/>
      <c r="AG498" s="1">
        <v>-0.3700019999999995</v>
      </c>
      <c r="AH498" s="1">
        <f t="shared" si="77"/>
        <v>-0.36000699999999597</v>
      </c>
      <c r="AI498" s="3" t="str">
        <f t="shared" si="78"/>
        <v>-</v>
      </c>
      <c r="AJ498">
        <f t="shared" si="79"/>
        <v>1</v>
      </c>
      <c r="AM498" s="1">
        <v>-0.3700019999999995</v>
      </c>
      <c r="AN498" s="1">
        <f t="shared" si="80"/>
        <v>-0.54000799999999316</v>
      </c>
      <c r="AO498" s="3" t="str">
        <f t="shared" si="81"/>
        <v>-</v>
      </c>
      <c r="AP498">
        <f t="shared" si="82"/>
        <v>1</v>
      </c>
      <c r="AQ498" t="str">
        <f t="shared" si="83"/>
        <v/>
      </c>
    </row>
    <row r="499" spans="1:43">
      <c r="A499" s="10">
        <v>43213</v>
      </c>
      <c r="B499" s="2">
        <v>43.98</v>
      </c>
      <c r="C499">
        <f t="shared" si="74"/>
        <v>3.0501978626873796E-3</v>
      </c>
      <c r="E499">
        <v>5.8810588632218899E-2</v>
      </c>
      <c r="S499" s="1">
        <v>0.23999799999999993</v>
      </c>
      <c r="T499" s="1">
        <f t="shared" si="75"/>
        <v>0.80999700000000274</v>
      </c>
      <c r="U499" s="1"/>
      <c r="Z499" s="1">
        <v>0.80999700000000274</v>
      </c>
      <c r="AA499" s="1">
        <f t="shared" si="76"/>
        <v>1.1799990000000022</v>
      </c>
      <c r="AB499" s="1"/>
      <c r="AG499" s="1">
        <v>0.80999700000000274</v>
      </c>
      <c r="AH499" s="1">
        <f t="shared" si="77"/>
        <v>0.81999200000000627</v>
      </c>
      <c r="AI499" s="3" t="str">
        <f t="shared" si="78"/>
        <v>+</v>
      </c>
      <c r="AJ499">
        <f t="shared" si="79"/>
        <v>1</v>
      </c>
      <c r="AM499" s="1">
        <v>0.80999700000000274</v>
      </c>
      <c r="AN499" s="1">
        <f t="shared" si="80"/>
        <v>1.1799990000000022</v>
      </c>
      <c r="AO499" s="3" t="str">
        <f t="shared" si="81"/>
        <v>+</v>
      </c>
      <c r="AP499">
        <f t="shared" si="82"/>
        <v>1</v>
      </c>
      <c r="AQ499" t="str">
        <f t="shared" si="83"/>
        <v/>
      </c>
    </row>
    <row r="500" spans="1:43">
      <c r="A500" s="10">
        <v>43214</v>
      </c>
      <c r="B500" s="2">
        <v>43.07</v>
      </c>
      <c r="C500">
        <f t="shared" si="74"/>
        <v>0.93166624334978543</v>
      </c>
      <c r="E500">
        <v>0.82942927089957497</v>
      </c>
      <c r="S500" s="1">
        <v>-0.90999999999999659</v>
      </c>
      <c r="T500" s="1">
        <f t="shared" si="75"/>
        <v>-1.1499979999999965</v>
      </c>
      <c r="U500" s="1"/>
      <c r="Z500" s="1">
        <v>-1.1499979999999965</v>
      </c>
      <c r="AA500" s="1">
        <f t="shared" si="76"/>
        <v>-1.9599949999999993</v>
      </c>
      <c r="AB500" s="1"/>
      <c r="AG500" s="1">
        <v>-1.1499979999999965</v>
      </c>
      <c r="AH500" s="1">
        <f t="shared" si="77"/>
        <v>-1.140002999999993</v>
      </c>
      <c r="AI500" s="3" t="str">
        <f t="shared" si="78"/>
        <v>-</v>
      </c>
      <c r="AJ500">
        <f t="shared" si="79"/>
        <v>1</v>
      </c>
      <c r="AM500" s="1">
        <v>-1.1499979999999965</v>
      </c>
      <c r="AN500" s="1">
        <f t="shared" si="80"/>
        <v>-1.9599949999999993</v>
      </c>
      <c r="AO500" s="3" t="str">
        <f t="shared" si="81"/>
        <v>-</v>
      </c>
      <c r="AP500">
        <f t="shared" si="82"/>
        <v>1</v>
      </c>
      <c r="AQ500" t="str">
        <f t="shared" si="83"/>
        <v/>
      </c>
    </row>
    <row r="501" spans="1:43">
      <c r="A501" s="10">
        <v>43215</v>
      </c>
      <c r="B501" s="2">
        <v>42.43</v>
      </c>
      <c r="C501">
        <f t="shared" si="74"/>
        <v>2.5767588467692848</v>
      </c>
      <c r="E501">
        <v>0.39596866325271601</v>
      </c>
      <c r="S501" s="1">
        <v>-0.64000000000000057</v>
      </c>
      <c r="T501" s="1">
        <f t="shared" si="75"/>
        <v>0.26999999999999602</v>
      </c>
      <c r="U501" s="1"/>
      <c r="Z501" s="1">
        <v>0.26999999999999602</v>
      </c>
      <c r="AA501" s="1">
        <f t="shared" si="76"/>
        <v>1.4199979999999925</v>
      </c>
      <c r="AB501" s="1"/>
      <c r="AG501" s="1">
        <v>0.26999999999999602</v>
      </c>
      <c r="AH501" s="1">
        <f t="shared" si="77"/>
        <v>0.27999499999999955</v>
      </c>
      <c r="AI501" s="3" t="str">
        <f t="shared" si="78"/>
        <v>+</v>
      </c>
      <c r="AJ501">
        <f t="shared" si="79"/>
        <v>0</v>
      </c>
      <c r="AM501" s="1">
        <v>0.26999999999999602</v>
      </c>
      <c r="AN501" s="1">
        <f t="shared" si="80"/>
        <v>1.4199979999999925</v>
      </c>
      <c r="AO501" s="3" t="str">
        <f t="shared" si="81"/>
        <v>+</v>
      </c>
      <c r="AP501">
        <f t="shared" si="82"/>
        <v>0</v>
      </c>
      <c r="AQ501" t="str">
        <f t="shared" si="83"/>
        <v/>
      </c>
    </row>
    <row r="502" spans="1:43">
      <c r="A502" s="10">
        <v>43216</v>
      </c>
      <c r="B502" s="2">
        <v>42.75</v>
      </c>
      <c r="C502">
        <f t="shared" si="74"/>
        <v>1.6518125450595349</v>
      </c>
      <c r="E502">
        <v>0.114662716426412</v>
      </c>
      <c r="S502" s="1">
        <v>0.32000000000000028</v>
      </c>
      <c r="T502" s="1">
        <f t="shared" si="75"/>
        <v>0.96000000000000085</v>
      </c>
      <c r="U502" s="1"/>
      <c r="Z502" s="1">
        <v>0.96000000000000085</v>
      </c>
      <c r="AA502" s="1">
        <f t="shared" si="76"/>
        <v>0.69000000000000483</v>
      </c>
      <c r="AB502" s="1"/>
      <c r="AG502" s="1">
        <v>0.96000000000000085</v>
      </c>
      <c r="AH502" s="1">
        <f t="shared" si="77"/>
        <v>0.96999500000000438</v>
      </c>
      <c r="AI502" s="3" t="str">
        <f t="shared" si="78"/>
        <v>+</v>
      </c>
      <c r="AJ502">
        <f t="shared" si="79"/>
        <v>0</v>
      </c>
      <c r="AM502" s="1">
        <v>0.96000000000000085</v>
      </c>
      <c r="AN502" s="1">
        <f t="shared" si="80"/>
        <v>0.69000000000000483</v>
      </c>
      <c r="AO502" s="3" t="str">
        <f t="shared" si="81"/>
        <v>+</v>
      </c>
      <c r="AP502">
        <f t="shared" si="82"/>
        <v>1</v>
      </c>
      <c r="AQ502" t="str">
        <f t="shared" si="83"/>
        <v/>
      </c>
    </row>
    <row r="503" spans="1:43">
      <c r="A503" s="10">
        <v>43217</v>
      </c>
      <c r="B503" s="2">
        <v>43.310001</v>
      </c>
      <c r="C503">
        <f t="shared" si="74"/>
        <v>0.52595506661128166</v>
      </c>
      <c r="E503">
        <v>0.32965148363830399</v>
      </c>
      <c r="S503" s="1">
        <v>0.56000099999999975</v>
      </c>
      <c r="T503" s="1">
        <f t="shared" si="75"/>
        <v>0.24000099999999946</v>
      </c>
      <c r="U503" s="1"/>
      <c r="Z503" s="1">
        <v>0.24000099999999946</v>
      </c>
      <c r="AA503" s="1">
        <f t="shared" si="76"/>
        <v>-0.71999900000000139</v>
      </c>
      <c r="AB503" s="1"/>
      <c r="AG503" s="1">
        <v>0.24000099999999946</v>
      </c>
      <c r="AH503" s="1">
        <f t="shared" si="77"/>
        <v>0.24999600000000299</v>
      </c>
      <c r="AI503" s="3" t="str">
        <f t="shared" si="78"/>
        <v>+</v>
      </c>
      <c r="AJ503">
        <f t="shared" si="79"/>
        <v>1</v>
      </c>
      <c r="AM503" s="1">
        <v>0.24000099999999946</v>
      </c>
      <c r="AN503" s="1">
        <f t="shared" si="80"/>
        <v>-0.71999900000000139</v>
      </c>
      <c r="AO503" s="3" t="str">
        <f t="shared" si="81"/>
        <v>-</v>
      </c>
      <c r="AP503">
        <f t="shared" si="82"/>
        <v>0</v>
      </c>
      <c r="AQ503" t="str">
        <f t="shared" si="83"/>
        <v/>
      </c>
    </row>
    <row r="504" spans="1:43">
      <c r="A504" s="10">
        <v>43220</v>
      </c>
      <c r="B504" s="2">
        <v>43.209999000000003</v>
      </c>
      <c r="C504">
        <f t="shared" si="74"/>
        <v>0.68100388680995794</v>
      </c>
      <c r="E504">
        <v>8.7089251790370102E-3</v>
      </c>
      <c r="S504" s="1">
        <v>-0.10000199999999637</v>
      </c>
      <c r="T504" s="1">
        <f t="shared" si="75"/>
        <v>-0.66000299999999612</v>
      </c>
      <c r="U504" s="1"/>
      <c r="Z504" s="1">
        <v>-0.66000299999999612</v>
      </c>
      <c r="AA504" s="1">
        <f t="shared" si="76"/>
        <v>-0.90000399999999559</v>
      </c>
      <c r="AB504" s="1"/>
      <c r="AG504" s="1">
        <v>-0.66000299999999612</v>
      </c>
      <c r="AH504" s="1">
        <f t="shared" si="77"/>
        <v>-0.65000799999999259</v>
      </c>
      <c r="AI504" s="3" t="str">
        <f t="shared" si="78"/>
        <v>-</v>
      </c>
      <c r="AJ504">
        <f>SUM(AJ55:AJ503)</f>
        <v>295</v>
      </c>
      <c r="AK504">
        <f>0.5*(501+2-1.96*SQRT(501-1))</f>
        <v>229.58653382050207</v>
      </c>
      <c r="AM504" s="1">
        <v>-0.66000299999999612</v>
      </c>
      <c r="AN504" s="1">
        <f t="shared" si="80"/>
        <v>-0.90000399999999559</v>
      </c>
      <c r="AO504" s="3" t="str">
        <f t="shared" si="81"/>
        <v>-</v>
      </c>
      <c r="AP504">
        <f>SUM(AP5:AP503)</f>
        <v>360</v>
      </c>
      <c r="AQ504">
        <f>(2*500-1)/3-1.96*SQRT((16*500-29)/90)</f>
        <v>314.55446648462924</v>
      </c>
    </row>
    <row r="505" spans="1:43">
      <c r="A505" s="10"/>
      <c r="AJ505">
        <v>5</v>
      </c>
      <c r="AK505">
        <f>1.43*LN(501+1)</f>
        <v>8.8925981711591717</v>
      </c>
      <c r="AP505">
        <v>4</v>
      </c>
      <c r="AQ505">
        <v>7</v>
      </c>
    </row>
    <row r="506" spans="1:43">
      <c r="A506" s="10"/>
      <c r="C506">
        <f>SUM(C2:C504)</f>
        <v>1579.6246035157856</v>
      </c>
      <c r="E506">
        <f>SUM(E4:E504)</f>
        <v>59.737794153890114</v>
      </c>
      <c r="AJ506" s="14" t="s">
        <v>1281</v>
      </c>
      <c r="AK506" s="14"/>
      <c r="AP506" s="14" t="s">
        <v>1282</v>
      </c>
      <c r="AQ506" s="14"/>
    </row>
    <row r="508" spans="1:43">
      <c r="C508" t="s">
        <v>1268</v>
      </c>
      <c r="D508">
        <f>1-E506/C506</f>
        <v>0.96218228430923958</v>
      </c>
      <c r="E508">
        <v>0.96218228430924002</v>
      </c>
    </row>
  </sheetData>
  <mergeCells count="4">
    <mergeCell ref="V1:W1"/>
    <mergeCell ref="AC1:AD1"/>
    <mergeCell ref="AJ506:AK506"/>
    <mergeCell ref="AP506:AQ5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04"/>
  <sheetViews>
    <sheetView workbookViewId="0">
      <selection activeCell="K8" sqref="K8"/>
    </sheetView>
  </sheetViews>
  <sheetFormatPr baseColWidth="10" defaultRowHeight="16"/>
  <cols>
    <col min="1" max="2" width="10.83203125" style="3"/>
  </cols>
  <sheetData>
    <row r="1" spans="1:2">
      <c r="A1" s="3" t="s">
        <v>1263</v>
      </c>
      <c r="B1" s="3" t="s">
        <v>1264</v>
      </c>
    </row>
    <row r="3" spans="1:2">
      <c r="A3" s="3">
        <v>-0.13999999999999346</v>
      </c>
    </row>
    <row r="4" spans="1:2">
      <c r="A4" s="3">
        <v>0.13999999999999346</v>
      </c>
      <c r="B4" s="3">
        <v>0.27999999999998693</v>
      </c>
    </row>
    <row r="5" spans="1:2">
      <c r="A5" s="3">
        <v>8.0001000000002875E-2</v>
      </c>
      <c r="B5" s="3">
        <v>-5.9998999999990588E-2</v>
      </c>
    </row>
    <row r="6" spans="1:2">
      <c r="A6" s="3">
        <v>0.25999900000000054</v>
      </c>
      <c r="B6" s="3">
        <v>0.17999799999999766</v>
      </c>
    </row>
    <row r="7" spans="1:2">
      <c r="A7" s="3">
        <v>-7.9998000000003344E-2</v>
      </c>
      <c r="B7" s="3">
        <v>-0.33999700000000388</v>
      </c>
    </row>
    <row r="8" spans="1:2">
      <c r="A8" s="3">
        <v>0.50999800000000306</v>
      </c>
      <c r="B8" s="3">
        <v>0.5899960000000064</v>
      </c>
    </row>
    <row r="9" spans="1:2">
      <c r="A9" s="3">
        <v>-0.29000099999999662</v>
      </c>
      <c r="B9" s="3">
        <v>-0.79999899999999968</v>
      </c>
    </row>
    <row r="10" spans="1:2">
      <c r="A10" s="3">
        <v>0.37000299999999697</v>
      </c>
      <c r="B10" s="3">
        <v>0.6600039999999936</v>
      </c>
    </row>
    <row r="11" spans="1:2">
      <c r="A11" s="3">
        <v>-0.48000400000000099</v>
      </c>
      <c r="B11" s="3">
        <v>-0.85000699999999796</v>
      </c>
    </row>
    <row r="12" spans="1:2">
      <c r="A12" s="3">
        <v>0.2700010000000006</v>
      </c>
      <c r="B12" s="3">
        <v>0.75000500000000159</v>
      </c>
    </row>
    <row r="13" spans="1:2">
      <c r="A13" s="3">
        <v>-0.86999899999999997</v>
      </c>
      <c r="B13" s="3">
        <v>-1.1400000000000006</v>
      </c>
    </row>
    <row r="14" spans="1:2">
      <c r="A14" s="3">
        <v>-0.27000000000000313</v>
      </c>
      <c r="B14" s="3">
        <v>0.59999899999999684</v>
      </c>
    </row>
    <row r="15" spans="1:2">
      <c r="A15" s="3">
        <v>-0.15999999999999659</v>
      </c>
      <c r="B15" s="3">
        <v>0.11000000000000654</v>
      </c>
    </row>
    <row r="16" spans="1:2">
      <c r="A16" s="3">
        <v>-0.36999899999999997</v>
      </c>
      <c r="B16" s="3">
        <v>-0.20999900000000338</v>
      </c>
    </row>
    <row r="17" spans="1:2">
      <c r="A17" s="3">
        <v>2.0000000000003126E-2</v>
      </c>
      <c r="B17" s="3">
        <v>0.38999900000000309</v>
      </c>
    </row>
    <row r="18" spans="1:2">
      <c r="A18" s="3">
        <v>0.39999799999999652</v>
      </c>
      <c r="B18" s="3">
        <v>0.3799979999999934</v>
      </c>
    </row>
    <row r="19" spans="1:2">
      <c r="A19" s="3">
        <v>1.0002000000000066E-2</v>
      </c>
      <c r="B19" s="3">
        <v>-0.38999599999999646</v>
      </c>
    </row>
    <row r="20" spans="1:2">
      <c r="A20" s="3">
        <v>0.30999800000000022</v>
      </c>
      <c r="B20" s="3">
        <v>0.29999600000000015</v>
      </c>
    </row>
    <row r="21" spans="1:2">
      <c r="A21" s="3">
        <v>8.9999999999996305E-2</v>
      </c>
      <c r="B21" s="3">
        <v>-0.21999800000000391</v>
      </c>
    </row>
    <row r="22" spans="1:2">
      <c r="A22" s="3">
        <v>-0.18000099999999719</v>
      </c>
      <c r="B22" s="3">
        <v>-0.2700009999999935</v>
      </c>
    </row>
    <row r="23" spans="1:2">
      <c r="A23" s="3">
        <v>0.10000300000000095</v>
      </c>
      <c r="B23" s="3">
        <v>0.28000399999999814</v>
      </c>
    </row>
    <row r="24" spans="1:2">
      <c r="A24" s="3">
        <v>2.0000000000003126E-2</v>
      </c>
      <c r="B24" s="3">
        <v>-8.0002999999997826E-2</v>
      </c>
    </row>
    <row r="25" spans="1:2">
      <c r="A25" s="3">
        <v>0.31999999999999318</v>
      </c>
      <c r="B25" s="3">
        <v>0.29999999999999005</v>
      </c>
    </row>
    <row r="26" spans="1:2">
      <c r="A26" s="3">
        <v>0.32999800000000334</v>
      </c>
      <c r="B26" s="3">
        <v>9.9980000000101654E-3</v>
      </c>
    </row>
    <row r="27" spans="1:2">
      <c r="A27" s="3">
        <v>-4.9998999999999683E-2</v>
      </c>
      <c r="B27" s="3">
        <v>-0.37999700000000303</v>
      </c>
    </row>
    <row r="28" spans="1:2">
      <c r="A28" s="3">
        <v>0.2299989999999994</v>
      </c>
      <c r="B28" s="3">
        <v>0.27999799999999908</v>
      </c>
    </row>
    <row r="29" spans="1:2">
      <c r="A29" s="3">
        <v>0.20999900000000338</v>
      </c>
      <c r="B29" s="3">
        <v>-1.9999999999996021E-2</v>
      </c>
    </row>
    <row r="30" spans="1:2">
      <c r="A30" s="3">
        <v>0.23000399999999388</v>
      </c>
      <c r="B30" s="3">
        <v>2.0004999999990503E-2</v>
      </c>
    </row>
    <row r="31" spans="1:2">
      <c r="A31" s="3">
        <v>-0.87000299999999697</v>
      </c>
      <c r="B31" s="3">
        <v>-1.1000069999999909</v>
      </c>
    </row>
    <row r="32" spans="1:2">
      <c r="A32" s="3">
        <v>-7.9998000000003344E-2</v>
      </c>
      <c r="B32" s="3">
        <v>0.79000499999999363</v>
      </c>
    </row>
    <row r="33" spans="1:2">
      <c r="A33" s="3">
        <v>-3.0002999999993563E-2</v>
      </c>
      <c r="B33" s="3">
        <v>4.9995000000009782E-2</v>
      </c>
    </row>
    <row r="34" spans="1:2">
      <c r="A34" s="3">
        <v>0.30000299999999669</v>
      </c>
      <c r="B34" s="3">
        <v>0.33000599999999025</v>
      </c>
    </row>
    <row r="35" spans="1:2">
      <c r="A35" s="3">
        <v>-0.52000000000000313</v>
      </c>
      <c r="B35" s="3">
        <v>-0.82000299999999982</v>
      </c>
    </row>
    <row r="36" spans="1:2">
      <c r="A36" s="3">
        <v>0.18999900000000025</v>
      </c>
      <c r="B36" s="3">
        <v>0.70999900000000338</v>
      </c>
    </row>
    <row r="37" spans="1:2">
      <c r="A37" s="3">
        <v>0.15000100000000316</v>
      </c>
      <c r="B37" s="3">
        <v>-3.9997999999997091E-2</v>
      </c>
    </row>
    <row r="38" spans="1:2">
      <c r="A38" s="3">
        <v>-0.27000000000000313</v>
      </c>
      <c r="B38" s="3">
        <v>-0.42000100000000629</v>
      </c>
    </row>
    <row r="39" spans="1:2">
      <c r="A39" s="3">
        <v>0.22000100000000344</v>
      </c>
      <c r="B39" s="3">
        <v>0.49000100000000657</v>
      </c>
    </row>
    <row r="40" spans="1:2">
      <c r="A40" s="3">
        <v>-1.1500020000000006</v>
      </c>
      <c r="B40" s="3">
        <v>-1.3700030000000041</v>
      </c>
    </row>
    <row r="41" spans="1:2">
      <c r="A41" s="3">
        <v>-0.15000100000000316</v>
      </c>
      <c r="B41" s="3">
        <v>1.0000009999999975</v>
      </c>
    </row>
    <row r="42" spans="1:2">
      <c r="A42" s="3">
        <v>0.40000100000000316</v>
      </c>
      <c r="B42" s="3">
        <v>0.55000200000000632</v>
      </c>
    </row>
    <row r="43" spans="1:2">
      <c r="A43" s="3">
        <v>0.25999900000000054</v>
      </c>
      <c r="B43" s="3">
        <v>-0.14000200000000262</v>
      </c>
    </row>
    <row r="44" spans="1:2">
      <c r="A44" s="3">
        <v>0.8900030000000001</v>
      </c>
      <c r="B44" s="3">
        <v>0.63000399999999956</v>
      </c>
    </row>
    <row r="45" spans="1:2">
      <c r="A45" s="3">
        <v>-0.21000300000000038</v>
      </c>
      <c r="B45" s="3">
        <v>-1.1000060000000005</v>
      </c>
    </row>
    <row r="46" spans="1:2">
      <c r="A46" s="3">
        <v>0.31000099999999975</v>
      </c>
      <c r="B46" s="3">
        <v>0.52000400000000013</v>
      </c>
    </row>
    <row r="47" spans="1:2">
      <c r="A47" s="3">
        <v>-0.15999999999999659</v>
      </c>
      <c r="B47" s="3">
        <v>-0.47000099999999634</v>
      </c>
    </row>
    <row r="48" spans="1:2">
      <c r="A48" s="3">
        <v>-0.17999999999999972</v>
      </c>
      <c r="B48" s="3">
        <v>-2.0000000000003126E-2</v>
      </c>
    </row>
    <row r="49" spans="1:2">
      <c r="A49" s="3">
        <v>0.29000099999999662</v>
      </c>
      <c r="B49" s="3">
        <v>0.47000099999999634</v>
      </c>
    </row>
    <row r="50" spans="1:2">
      <c r="A50" s="3">
        <v>0.18999900000000025</v>
      </c>
      <c r="B50" s="3">
        <v>-0.10000199999999637</v>
      </c>
    </row>
    <row r="51" spans="1:2">
      <c r="A51" s="3">
        <v>1.0002000000000066E-2</v>
      </c>
      <c r="B51" s="3">
        <v>-0.17999700000000018</v>
      </c>
    </row>
    <row r="52" spans="1:2">
      <c r="A52" s="3">
        <v>0.15999999999999659</v>
      </c>
      <c r="B52" s="3">
        <v>0.14999799999999652</v>
      </c>
    </row>
    <row r="53" spans="1:2">
      <c r="A53" s="3">
        <v>-5.0002999999996689E-2</v>
      </c>
      <c r="B53" s="3">
        <v>-0.21000299999999328</v>
      </c>
    </row>
    <row r="54" spans="1:2">
      <c r="A54" s="3">
        <v>-5.9998000000000218E-2</v>
      </c>
      <c r="B54" s="3">
        <v>-9.9950000000035288E-3</v>
      </c>
    </row>
    <row r="55" spans="1:2">
      <c r="A55" s="3">
        <v>0</v>
      </c>
      <c r="B55" s="3">
        <v>5.9998000000000218E-2</v>
      </c>
    </row>
    <row r="56" spans="1:2">
      <c r="A56" s="3">
        <v>0</v>
      </c>
      <c r="B56" s="3">
        <v>0</v>
      </c>
    </row>
    <row r="57" spans="1:2">
      <c r="A57" s="3">
        <v>-0.12000299999999697</v>
      </c>
      <c r="B57" s="3">
        <v>-0.12000299999999697</v>
      </c>
    </row>
    <row r="58" spans="1:2">
      <c r="A58" s="3">
        <v>-5.9997000000002743E-2</v>
      </c>
      <c r="B58" s="3">
        <v>6.0005999999994231E-2</v>
      </c>
    </row>
    <row r="59" spans="1:2">
      <c r="A59" s="3">
        <v>0.38000100000000003</v>
      </c>
      <c r="B59" s="3">
        <v>0.43999800000000278</v>
      </c>
    </row>
    <row r="60" spans="1:2">
      <c r="A60" s="3">
        <v>-0.26000200000000007</v>
      </c>
      <c r="B60" s="3">
        <v>-0.6400030000000001</v>
      </c>
    </row>
    <row r="61" spans="1:2">
      <c r="A61" s="3">
        <v>-0.68999900000000025</v>
      </c>
      <c r="B61" s="3">
        <v>-0.42999700000000018</v>
      </c>
    </row>
    <row r="62" spans="1:2">
      <c r="A62" s="3">
        <v>-1.4799989999999994</v>
      </c>
      <c r="B62" s="3">
        <v>-0.78999999999999915</v>
      </c>
    </row>
    <row r="63" spans="1:2">
      <c r="A63" s="3">
        <v>0.25</v>
      </c>
      <c r="B63" s="3">
        <v>1.7299989999999994</v>
      </c>
    </row>
    <row r="64" spans="1:2">
      <c r="A64" s="3">
        <v>-2.0001000000000602E-2</v>
      </c>
      <c r="B64" s="3">
        <v>-0.2700010000000006</v>
      </c>
    </row>
    <row r="65" spans="1:2">
      <c r="A65" s="3">
        <v>-0.17999999999999972</v>
      </c>
      <c r="B65" s="3">
        <v>-0.15999899999999911</v>
      </c>
    </row>
    <row r="66" spans="1:2">
      <c r="A66" s="3">
        <v>7.9997999999996239E-2</v>
      </c>
      <c r="B66" s="3">
        <v>0.25999799999999595</v>
      </c>
    </row>
    <row r="67" spans="1:2">
      <c r="A67" s="3">
        <v>0.11000000000000654</v>
      </c>
      <c r="B67" s="3">
        <v>3.0002000000010298E-2</v>
      </c>
    </row>
    <row r="68" spans="1:2">
      <c r="A68" s="3">
        <v>-0.13000100000000003</v>
      </c>
      <c r="B68" s="3">
        <v>-0.24000100000000657</v>
      </c>
    </row>
    <row r="69" spans="1:2">
      <c r="A69" s="3">
        <v>-2.9998000000006186E-2</v>
      </c>
      <c r="B69" s="3">
        <v>0.10000299999999385</v>
      </c>
    </row>
    <row r="70" spans="1:2">
      <c r="A70" s="3">
        <v>-4.0000999999996623E-2</v>
      </c>
      <c r="B70" s="3">
        <v>-1.0002999999990436E-2</v>
      </c>
    </row>
    <row r="71" spans="1:2">
      <c r="A71" s="3">
        <v>3.0002000000003193E-2</v>
      </c>
      <c r="B71" s="3">
        <v>7.0002999999999815E-2</v>
      </c>
    </row>
    <row r="72" spans="1:2">
      <c r="A72" s="3">
        <v>0.13999999999999346</v>
      </c>
      <c r="B72" s="3">
        <v>0.10999799999999027</v>
      </c>
    </row>
    <row r="73" spans="1:2">
      <c r="A73" s="3">
        <v>0.13999900000000309</v>
      </c>
      <c r="B73" s="3">
        <v>-9.9999999036981535E-7</v>
      </c>
    </row>
    <row r="74" spans="1:2">
      <c r="A74" s="3">
        <v>0.27999899999999656</v>
      </c>
      <c r="B74" s="3">
        <v>0.13999999999999346</v>
      </c>
    </row>
    <row r="75" spans="1:2">
      <c r="A75" s="3">
        <v>0.21000300000000038</v>
      </c>
      <c r="B75" s="3">
        <v>-6.9995999999996172E-2</v>
      </c>
    </row>
    <row r="76" spans="1:2">
      <c r="A76" s="3">
        <v>-0.40999999999999659</v>
      </c>
      <c r="B76" s="3">
        <v>-0.62000299999999697</v>
      </c>
    </row>
    <row r="77" spans="1:2">
      <c r="A77" s="3">
        <v>0.2299989999999994</v>
      </c>
      <c r="B77" s="3">
        <v>0.63999899999999599</v>
      </c>
    </row>
    <row r="78" spans="1:2">
      <c r="A78" s="3">
        <v>3.9996999999999616E-2</v>
      </c>
      <c r="B78" s="3">
        <v>-0.19000199999999978</v>
      </c>
    </row>
    <row r="79" spans="1:2">
      <c r="A79" s="3">
        <v>-0.17999999999999972</v>
      </c>
      <c r="B79" s="3">
        <v>-0.21999699999999933</v>
      </c>
    </row>
    <row r="80" spans="1:2">
      <c r="A80" s="3">
        <v>-0.17999600000000271</v>
      </c>
      <c r="B80" s="3">
        <v>3.9999999970063982E-6</v>
      </c>
    </row>
    <row r="81" spans="1:2">
      <c r="A81" s="3">
        <v>0.10999600000000243</v>
      </c>
      <c r="B81" s="3">
        <v>0.28999200000000513</v>
      </c>
    </row>
    <row r="82" spans="1:2">
      <c r="A82" s="3">
        <v>0</v>
      </c>
      <c r="B82" s="3">
        <v>-0.10999600000000243</v>
      </c>
    </row>
    <row r="83" spans="1:2">
      <c r="A83" s="3">
        <v>-0.17999999999999972</v>
      </c>
      <c r="B83" s="3">
        <v>-0.17999999999999972</v>
      </c>
    </row>
    <row r="84" spans="1:2">
      <c r="A84" s="3">
        <v>-0.34999799999999937</v>
      </c>
      <c r="B84" s="3">
        <v>-0.16999799999999965</v>
      </c>
    </row>
    <row r="85" spans="1:2">
      <c r="A85" s="3">
        <v>0.22000099999999634</v>
      </c>
      <c r="B85" s="3">
        <v>0.5699989999999957</v>
      </c>
    </row>
    <row r="86" spans="1:2">
      <c r="A86" s="3">
        <v>-0.29999899999999968</v>
      </c>
      <c r="B86" s="3">
        <v>-0.51999999999999602</v>
      </c>
    </row>
    <row r="87" spans="1:2">
      <c r="A87" s="3">
        <v>0.18999800000000278</v>
      </c>
      <c r="B87" s="3">
        <v>0.48999700000000246</v>
      </c>
    </row>
    <row r="88" spans="1:2">
      <c r="A88" s="3">
        <v>-8.0002000000000351E-2</v>
      </c>
      <c r="B88" s="3">
        <v>-0.27000000000000313</v>
      </c>
    </row>
    <row r="89" spans="1:2">
      <c r="A89" s="3">
        <v>0.31000199999999722</v>
      </c>
      <c r="B89" s="3">
        <v>0.39000399999999757</v>
      </c>
    </row>
    <row r="90" spans="1:2">
      <c r="A90" s="3">
        <v>0.13000100000000003</v>
      </c>
      <c r="B90" s="3">
        <v>-0.18000099999999719</v>
      </c>
    </row>
    <row r="91" spans="1:2">
      <c r="A91" s="3">
        <v>-0.15000199999999353</v>
      </c>
      <c r="B91" s="3">
        <v>-0.28000299999999356</v>
      </c>
    </row>
    <row r="92" spans="1:2">
      <c r="A92" s="3">
        <v>-9.99800000000306E-3</v>
      </c>
      <c r="B92" s="3">
        <v>0.14000399999999047</v>
      </c>
    </row>
    <row r="93" spans="1:2">
      <c r="A93" s="3">
        <v>-1.3600009999999969</v>
      </c>
      <c r="B93" s="3">
        <v>-1.3500029999999938</v>
      </c>
    </row>
    <row r="94" spans="1:2">
      <c r="A94" s="3">
        <v>0.91999899999999712</v>
      </c>
      <c r="B94" s="3">
        <v>2.279999999999994</v>
      </c>
    </row>
    <row r="95" spans="1:2">
      <c r="A95" s="3">
        <v>-0.91000000000000369</v>
      </c>
      <c r="B95" s="3">
        <v>-1.8299990000000008</v>
      </c>
    </row>
    <row r="96" spans="1:2">
      <c r="A96" s="3">
        <v>-0.16999799999999965</v>
      </c>
      <c r="B96" s="3">
        <v>0.74000200000000405</v>
      </c>
    </row>
    <row r="97" spans="1:2">
      <c r="A97" s="3">
        <v>0.25</v>
      </c>
      <c r="B97" s="3">
        <v>0.41999799999999965</v>
      </c>
    </row>
    <row r="98" spans="1:2">
      <c r="A98" s="3">
        <v>-0.22000199999999381</v>
      </c>
      <c r="B98" s="3">
        <v>-0.47000199999999381</v>
      </c>
    </row>
    <row r="99" spans="1:2">
      <c r="A99" s="3">
        <v>-4.0001000000003728E-2</v>
      </c>
      <c r="B99" s="3">
        <v>0.18000099999999009</v>
      </c>
    </row>
    <row r="100" spans="1:2">
      <c r="A100" s="3">
        <v>0.24000200000000405</v>
      </c>
      <c r="B100" s="3">
        <v>0.28000300000000777</v>
      </c>
    </row>
    <row r="101" spans="1:2">
      <c r="A101" s="3">
        <v>0.18999899999999315</v>
      </c>
      <c r="B101" s="3">
        <v>-5.00030000000109E-2</v>
      </c>
    </row>
    <row r="102" spans="1:2">
      <c r="A102" s="3">
        <v>0.43000000000000682</v>
      </c>
      <c r="B102" s="3">
        <v>0.24000100000001368</v>
      </c>
    </row>
    <row r="103" spans="1:2">
      <c r="A103" s="3">
        <v>-0.21999700000000644</v>
      </c>
      <c r="B103" s="3">
        <v>-0.64999700000001326</v>
      </c>
    </row>
    <row r="104" spans="1:2">
      <c r="A104" s="3">
        <v>-0.69000299999999726</v>
      </c>
      <c r="B104" s="3">
        <v>-0.47000599999999082</v>
      </c>
    </row>
    <row r="105" spans="1:2">
      <c r="A105" s="3">
        <v>0.54000100000000373</v>
      </c>
      <c r="B105" s="3">
        <v>1.230004000000001</v>
      </c>
    </row>
    <row r="106" spans="1:2">
      <c r="A106" s="3">
        <v>-0.43999800000000278</v>
      </c>
      <c r="B106" s="3">
        <v>-0.9799990000000065</v>
      </c>
    </row>
    <row r="107" spans="1:2">
      <c r="A107" s="3">
        <v>-0.12000300000000408</v>
      </c>
      <c r="B107" s="3">
        <v>0.3199949999999987</v>
      </c>
    </row>
    <row r="108" spans="1:2">
      <c r="A108" s="3">
        <v>0.29000100000000373</v>
      </c>
      <c r="B108" s="3">
        <v>0.41000400000000781</v>
      </c>
    </row>
    <row r="109" spans="1:2">
      <c r="A109" s="3">
        <v>-0.29000100000000373</v>
      </c>
      <c r="B109" s="3">
        <v>-0.58000200000000746</v>
      </c>
    </row>
    <row r="110" spans="1:2">
      <c r="A110" s="3">
        <v>-0.18999899999999315</v>
      </c>
      <c r="B110" s="3">
        <v>0.10000200000001058</v>
      </c>
    </row>
    <row r="111" spans="1:2">
      <c r="A111" s="3">
        <v>-2.9999000000003662E-2</v>
      </c>
      <c r="B111" s="3">
        <v>0.15999999999998948</v>
      </c>
    </row>
    <row r="112" spans="1:2">
      <c r="A112" s="3">
        <v>-0.10000199999999637</v>
      </c>
      <c r="B112" s="3">
        <v>-7.000299999999271E-2</v>
      </c>
    </row>
    <row r="113" spans="1:2">
      <c r="A113" s="3">
        <v>2.0000999999993496E-2</v>
      </c>
      <c r="B113" s="3">
        <v>0.12000299999998987</v>
      </c>
    </row>
    <row r="114" spans="1:2">
      <c r="A114" s="3">
        <v>0</v>
      </c>
      <c r="B114" s="3">
        <v>-2.0000999999993496E-2</v>
      </c>
    </row>
    <row r="115" spans="1:2">
      <c r="A115" s="3">
        <v>-0.18999900000000025</v>
      </c>
      <c r="B115" s="3">
        <v>-0.18999900000000025</v>
      </c>
    </row>
    <row r="116" spans="1:2">
      <c r="A116" s="3">
        <v>0.23999799999999993</v>
      </c>
      <c r="B116" s="3">
        <v>0.42999700000000018</v>
      </c>
    </row>
    <row r="117" spans="1:2">
      <c r="A117" s="3">
        <v>-2.0000999999993496E-2</v>
      </c>
      <c r="B117" s="3">
        <v>-0.25999899999999343</v>
      </c>
    </row>
    <row r="118" spans="1:2">
      <c r="A118" s="3">
        <v>-9.0000000000003411E-2</v>
      </c>
      <c r="B118" s="3">
        <v>-6.9999000000009914E-2</v>
      </c>
    </row>
    <row r="119" spans="1:2">
      <c r="A119" s="3">
        <v>-7.0000000000000284E-2</v>
      </c>
      <c r="B119" s="3">
        <v>2.0000000000003126E-2</v>
      </c>
    </row>
    <row r="120" spans="1:2">
      <c r="A120" s="3">
        <v>0.37000300000000408</v>
      </c>
      <c r="B120" s="3">
        <v>0.44000300000000436</v>
      </c>
    </row>
    <row r="121" spans="1:2">
      <c r="A121" s="3">
        <v>7.9997999999996239E-2</v>
      </c>
      <c r="B121" s="3">
        <v>-0.29000500000000784</v>
      </c>
    </row>
    <row r="122" spans="1:2">
      <c r="A122" s="3">
        <v>-0.11999899999999997</v>
      </c>
      <c r="B122" s="3">
        <v>-0.19999699999999621</v>
      </c>
    </row>
    <row r="123" spans="1:2">
      <c r="A123" s="3">
        <v>0.20000100000000032</v>
      </c>
      <c r="B123" s="3">
        <v>0.32000000000000028</v>
      </c>
    </row>
    <row r="124" spans="1:2">
      <c r="A124" s="3">
        <v>0.42999999999999972</v>
      </c>
      <c r="B124" s="3">
        <v>0.2299989999999994</v>
      </c>
    </row>
    <row r="125" spans="1:2">
      <c r="A125" s="3">
        <v>-2.0000000000003126E-2</v>
      </c>
      <c r="B125" s="3">
        <v>-0.45000000000000284</v>
      </c>
    </row>
    <row r="126" spans="1:2">
      <c r="A126" s="3">
        <v>-0.10000199999999637</v>
      </c>
      <c r="B126" s="3">
        <v>-8.0001999999993245E-2</v>
      </c>
    </row>
    <row r="127" spans="1:2">
      <c r="A127" s="3">
        <v>-0.32000000000000028</v>
      </c>
      <c r="B127" s="3">
        <v>-0.21999800000000391</v>
      </c>
    </row>
    <row r="128" spans="1:2">
      <c r="A128" s="3">
        <v>0.11000099999999691</v>
      </c>
      <c r="B128" s="3">
        <v>0.43000099999999719</v>
      </c>
    </row>
    <row r="129" spans="1:2">
      <c r="A129" s="3">
        <v>0.17000200000000376</v>
      </c>
      <c r="B129" s="3">
        <v>6.0001000000006854E-2</v>
      </c>
    </row>
    <row r="130" spans="1:2">
      <c r="A130" s="3">
        <v>-0.28000300000000067</v>
      </c>
      <c r="B130" s="3">
        <v>-0.45000500000000443</v>
      </c>
    </row>
    <row r="131" spans="1:2">
      <c r="A131" s="3">
        <v>-7.0000000000000284E-2</v>
      </c>
      <c r="B131" s="3">
        <v>0.21000300000000038</v>
      </c>
    </row>
    <row r="132" spans="1:2">
      <c r="A132" s="3">
        <v>-2.0000000000003126E-2</v>
      </c>
      <c r="B132" s="3">
        <v>4.9999999999997158E-2</v>
      </c>
    </row>
    <row r="133" spans="1:2">
      <c r="A133" s="3">
        <v>-0.33999999999999631</v>
      </c>
      <c r="B133" s="3">
        <v>-0.31999999999999318</v>
      </c>
    </row>
    <row r="134" spans="1:2">
      <c r="A134" s="3">
        <v>0.77000000000000313</v>
      </c>
      <c r="B134" s="3">
        <v>1.1099999999999994</v>
      </c>
    </row>
    <row r="135" spans="1:2">
      <c r="A135" s="3">
        <v>0.42000199999999666</v>
      </c>
      <c r="B135" s="3">
        <v>-0.34999800000000647</v>
      </c>
    </row>
    <row r="136" spans="1:2">
      <c r="A136" s="3">
        <v>-0.61000099999999691</v>
      </c>
      <c r="B136" s="3">
        <v>-1.0300029999999936</v>
      </c>
    </row>
    <row r="137" spans="1:2">
      <c r="A137" s="3">
        <v>-1.3300010000000029</v>
      </c>
      <c r="B137" s="3">
        <v>-0.72000000000000597</v>
      </c>
    </row>
    <row r="138" spans="1:2">
      <c r="A138" s="3">
        <v>8.9999999999996305E-2</v>
      </c>
      <c r="B138" s="3">
        <v>1.4200009999999992</v>
      </c>
    </row>
    <row r="139" spans="1:2">
      <c r="A139" s="3">
        <v>0.13999900000000309</v>
      </c>
      <c r="B139" s="3">
        <v>4.9999000000006788E-2</v>
      </c>
    </row>
    <row r="140" spans="1:2">
      <c r="A140" s="3">
        <v>0.2700010000000006</v>
      </c>
      <c r="B140" s="3">
        <v>0.13000199999999751</v>
      </c>
    </row>
    <row r="141" spans="1:2">
      <c r="A141" s="3">
        <v>-0.18000099999999719</v>
      </c>
      <c r="B141" s="3">
        <v>-0.45000199999999779</v>
      </c>
    </row>
    <row r="142" spans="1:2">
      <c r="A142" s="3">
        <v>-0.13999900000000309</v>
      </c>
      <c r="B142" s="3">
        <v>4.0001999999994098E-2</v>
      </c>
    </row>
    <row r="143" spans="1:2">
      <c r="A143" s="3">
        <v>-0.20999900000000338</v>
      </c>
      <c r="B143" s="3">
        <v>-7.0000000000000284E-2</v>
      </c>
    </row>
    <row r="144" spans="1:2">
      <c r="A144" s="3">
        <v>0.45000100000000032</v>
      </c>
      <c r="B144" s="3">
        <v>0.66000000000000369</v>
      </c>
    </row>
    <row r="145" spans="1:2">
      <c r="A145" s="3">
        <v>9.99800000000306E-3</v>
      </c>
      <c r="B145" s="3">
        <v>-0.44000299999999726</v>
      </c>
    </row>
    <row r="146" spans="1:2">
      <c r="A146" s="3">
        <v>-0.25</v>
      </c>
      <c r="B146" s="3">
        <v>-0.25999800000000306</v>
      </c>
    </row>
    <row r="147" spans="1:2">
      <c r="A147" s="3">
        <v>0.40999999999999659</v>
      </c>
      <c r="B147" s="3">
        <v>0.65999999999999659</v>
      </c>
    </row>
    <row r="148" spans="1:2">
      <c r="A148" s="3">
        <v>0.22000100000000344</v>
      </c>
      <c r="B148" s="3">
        <v>-0.18999899999999315</v>
      </c>
    </row>
    <row r="149" spans="1:2">
      <c r="A149" s="3">
        <v>-0.59999799999999937</v>
      </c>
      <c r="B149" s="3">
        <v>-0.81999900000000281</v>
      </c>
    </row>
    <row r="150" spans="1:2">
      <c r="A150" s="3">
        <v>-0.80000400000000127</v>
      </c>
      <c r="B150" s="3">
        <v>-0.2000060000000019</v>
      </c>
    </row>
    <row r="151" spans="1:2">
      <c r="A151" s="3">
        <v>-0.17999999999999972</v>
      </c>
      <c r="B151" s="3">
        <v>0.62000400000000155</v>
      </c>
    </row>
    <row r="152" spans="1:2">
      <c r="A152" s="3">
        <v>0.19000299999999726</v>
      </c>
      <c r="B152" s="3">
        <v>0.37000299999999697</v>
      </c>
    </row>
    <row r="153" spans="1:2">
      <c r="A153" s="3">
        <v>0.25999800000000306</v>
      </c>
      <c r="B153" s="3">
        <v>6.9995000000005803E-2</v>
      </c>
    </row>
    <row r="154" spans="1:2">
      <c r="A154" s="3">
        <v>-4.9998999999999683E-2</v>
      </c>
      <c r="B154" s="3">
        <v>-0.30999700000000274</v>
      </c>
    </row>
    <row r="155" spans="1:2">
      <c r="A155" s="3">
        <v>0.72000099999999634</v>
      </c>
      <c r="B155" s="3">
        <v>0.76999999999999602</v>
      </c>
    </row>
    <row r="156" spans="1:2">
      <c r="A156" s="3">
        <v>-0.31000099999999975</v>
      </c>
      <c r="B156" s="3">
        <v>-1.0300019999999961</v>
      </c>
    </row>
    <row r="157" spans="1:2">
      <c r="A157" s="3">
        <v>1.0200000000000031</v>
      </c>
      <c r="B157" s="3">
        <v>1.3300010000000029</v>
      </c>
    </row>
    <row r="158" spans="1:2">
      <c r="A158" s="3">
        <v>-9.9997999999999365E-2</v>
      </c>
      <c r="B158" s="3">
        <v>-1.1199980000000025</v>
      </c>
    </row>
    <row r="159" spans="1:2">
      <c r="A159" s="3">
        <v>-0.14000399999999757</v>
      </c>
      <c r="B159" s="3">
        <v>-4.000599999999821E-2</v>
      </c>
    </row>
    <row r="160" spans="1:2">
      <c r="A160" s="3">
        <v>-0.54999899999999968</v>
      </c>
      <c r="B160" s="3">
        <v>-0.40999500000000211</v>
      </c>
    </row>
    <row r="161" spans="1:2">
      <c r="A161" s="3">
        <v>0.33999999999999631</v>
      </c>
      <c r="B161" s="3">
        <v>0.88999899999999599</v>
      </c>
    </row>
    <row r="162" spans="1:2">
      <c r="A162" s="3">
        <v>0.19000299999999726</v>
      </c>
      <c r="B162" s="3">
        <v>-0.14999699999999905</v>
      </c>
    </row>
    <row r="163" spans="1:2">
      <c r="A163" s="3">
        <v>-7.0003999999997291E-2</v>
      </c>
      <c r="B163" s="3">
        <v>-0.26000699999999455</v>
      </c>
    </row>
    <row r="164" spans="1:2">
      <c r="A164" s="3">
        <v>-9.99800000000306E-3</v>
      </c>
      <c r="B164" s="3">
        <v>6.0005999999994231E-2</v>
      </c>
    </row>
    <row r="165" spans="1:2">
      <c r="A165" s="3">
        <v>-8.9999999999996305E-2</v>
      </c>
      <c r="B165" s="3">
        <v>-8.0001999999993245E-2</v>
      </c>
    </row>
    <row r="166" spans="1:2">
      <c r="A166" s="3">
        <v>-2.0001000000000602E-2</v>
      </c>
      <c r="B166" s="3">
        <v>6.9998999999995704E-2</v>
      </c>
    </row>
    <row r="167" spans="1:2">
      <c r="A167" s="3">
        <v>4.9998999999999683E-2</v>
      </c>
      <c r="B167" s="3">
        <v>7.0000000000000284E-2</v>
      </c>
    </row>
    <row r="168" spans="1:2">
      <c r="A168" s="3">
        <v>1.0002999999997542E-2</v>
      </c>
      <c r="B168" s="3">
        <v>-3.9996000000002141E-2</v>
      </c>
    </row>
    <row r="169" spans="1:2">
      <c r="A169" s="3">
        <v>-0.22000199999999381</v>
      </c>
      <c r="B169" s="3">
        <v>-0.23000499999999136</v>
      </c>
    </row>
    <row r="170" spans="1:2">
      <c r="A170" s="3">
        <v>0.20999899999999627</v>
      </c>
      <c r="B170" s="3">
        <v>0.43000099999999009</v>
      </c>
    </row>
    <row r="171" spans="1:2">
      <c r="A171" s="3">
        <v>-0.13999899999999599</v>
      </c>
      <c r="B171" s="3">
        <v>-0.34999799999999226</v>
      </c>
    </row>
    <row r="172" spans="1:2">
      <c r="A172" s="3">
        <v>0.33999999999999631</v>
      </c>
      <c r="B172" s="3">
        <v>0.47999899999999229</v>
      </c>
    </row>
    <row r="173" spans="1:2">
      <c r="A173" s="3">
        <v>-0.14999699999999905</v>
      </c>
      <c r="B173" s="3">
        <v>-0.48999699999999535</v>
      </c>
    </row>
    <row r="174" spans="1:2">
      <c r="A174" s="3">
        <v>9.9997999999999365E-2</v>
      </c>
      <c r="B174" s="3">
        <v>0.24999499999999841</v>
      </c>
    </row>
    <row r="175" spans="1:2">
      <c r="A175" s="3">
        <v>-9.99800000000306E-3</v>
      </c>
      <c r="B175" s="3">
        <v>-0.10999600000000243</v>
      </c>
    </row>
    <row r="176" spans="1:2">
      <c r="A176" s="3">
        <v>-0.42000199999999666</v>
      </c>
      <c r="B176" s="3">
        <v>-0.4100039999999936</v>
      </c>
    </row>
    <row r="177" spans="1:2">
      <c r="A177" s="3">
        <v>-0.27999900000000366</v>
      </c>
      <c r="B177" s="3">
        <v>0.14000299999999299</v>
      </c>
    </row>
    <row r="178" spans="1:2">
      <c r="A178" s="3">
        <v>9.99800000000306E-3</v>
      </c>
      <c r="B178" s="3">
        <v>0.28999700000000672</v>
      </c>
    </row>
    <row r="179" spans="1:2">
      <c r="A179" s="3">
        <v>-9.9997999999999365E-2</v>
      </c>
      <c r="B179" s="3">
        <v>-0.10999600000000243</v>
      </c>
    </row>
    <row r="180" spans="1:2">
      <c r="A180" s="3">
        <v>-7.0000000000000284E-2</v>
      </c>
      <c r="B180" s="3">
        <v>2.9997999999999081E-2</v>
      </c>
    </row>
    <row r="181" spans="1:2">
      <c r="A181" s="3">
        <v>0.34000000000000341</v>
      </c>
      <c r="B181" s="3">
        <v>0.41000000000000369</v>
      </c>
    </row>
    <row r="182" spans="1:2">
      <c r="A182" s="3">
        <v>6.9999999999993179E-2</v>
      </c>
      <c r="B182" s="3">
        <v>-0.27000000000001023</v>
      </c>
    </row>
    <row r="183" spans="1:2">
      <c r="A183" s="3">
        <v>-0.15000199999999353</v>
      </c>
      <c r="B183" s="3">
        <v>-0.22000199999998671</v>
      </c>
    </row>
    <row r="184" spans="1:2">
      <c r="A184" s="3">
        <v>0.18000099999999719</v>
      </c>
      <c r="B184" s="3">
        <v>0.33000299999999072</v>
      </c>
    </row>
    <row r="185" spans="1:2">
      <c r="A185" s="3">
        <v>0.10999999999999943</v>
      </c>
      <c r="B185" s="3">
        <v>-7.0000999999997759E-2</v>
      </c>
    </row>
    <row r="186" spans="1:2">
      <c r="A186" s="3">
        <v>0.47000200000000092</v>
      </c>
      <c r="B186" s="3">
        <v>0.36000200000000149</v>
      </c>
    </row>
    <row r="187" spans="1:2">
      <c r="A187" s="3">
        <v>0.21999699999999933</v>
      </c>
      <c r="B187" s="3">
        <v>-0.25000500000000159</v>
      </c>
    </row>
    <row r="188" spans="1:2">
      <c r="A188" s="3">
        <v>-0.30999800000000022</v>
      </c>
      <c r="B188" s="3">
        <v>-0.52999499999999955</v>
      </c>
    </row>
    <row r="189" spans="1:2">
      <c r="A189" s="3">
        <v>-0.35999999999999943</v>
      </c>
      <c r="B189" s="3">
        <v>-5.0001999999999214E-2</v>
      </c>
    </row>
    <row r="190" spans="1:2">
      <c r="A190" s="3">
        <v>-7.0000000000000284E-2</v>
      </c>
      <c r="B190" s="3">
        <v>0.28999999999999915</v>
      </c>
    </row>
    <row r="191" spans="1:2">
      <c r="A191" s="3">
        <v>0.18999900000000025</v>
      </c>
      <c r="B191" s="3">
        <v>0.25999900000000054</v>
      </c>
    </row>
    <row r="192" spans="1:2">
      <c r="A192" s="3">
        <v>-0.31000199999999722</v>
      </c>
      <c r="B192" s="3">
        <v>-0.50000099999999748</v>
      </c>
    </row>
    <row r="193" spans="1:2">
      <c r="A193" s="3">
        <v>0.14000399999999757</v>
      </c>
      <c r="B193" s="3">
        <v>0.4500059999999948</v>
      </c>
    </row>
    <row r="194" spans="1:2">
      <c r="A194" s="3">
        <v>0.13999899999999599</v>
      </c>
      <c r="B194" s="3">
        <v>-5.0000000015870683E-6</v>
      </c>
    </row>
    <row r="195" spans="1:2">
      <c r="A195" s="3">
        <v>2.0000000000003126E-2</v>
      </c>
      <c r="B195" s="3">
        <v>-0.11999899999999286</v>
      </c>
    </row>
    <row r="196" spans="1:2">
      <c r="A196" s="3">
        <v>0.34000100000000089</v>
      </c>
      <c r="B196" s="3">
        <v>0.32000099999999776</v>
      </c>
    </row>
    <row r="197" spans="1:2">
      <c r="A197" s="3">
        <v>0.11999800000000249</v>
      </c>
      <c r="B197" s="3">
        <v>-0.22000299999999839</v>
      </c>
    </row>
    <row r="198" spans="1:2">
      <c r="A198" s="3">
        <v>-0.77000000000000313</v>
      </c>
      <c r="B198" s="3">
        <v>-0.88999800000000562</v>
      </c>
    </row>
    <row r="199" spans="1:2">
      <c r="A199" s="3">
        <v>-0.66999799999999965</v>
      </c>
      <c r="B199" s="3">
        <v>0.10000200000000348</v>
      </c>
    </row>
    <row r="200" spans="1:2">
      <c r="A200" s="3">
        <v>3.9996999999999616E-2</v>
      </c>
      <c r="B200" s="3">
        <v>0.70999499999999927</v>
      </c>
    </row>
    <row r="201" spans="1:2">
      <c r="A201" s="3">
        <v>-9.0000000000003411E-2</v>
      </c>
      <c r="B201" s="3">
        <v>-0.12999700000000303</v>
      </c>
    </row>
    <row r="202" spans="1:2">
      <c r="A202" s="3">
        <v>-8.9999999999996305E-2</v>
      </c>
      <c r="B202" s="3">
        <v>7.1054273576010019E-15</v>
      </c>
    </row>
    <row r="203" spans="1:2">
      <c r="A203" s="3">
        <v>0.76000200000000007</v>
      </c>
      <c r="B203" s="3">
        <v>0.85000199999999637</v>
      </c>
    </row>
    <row r="204" spans="1:2">
      <c r="A204" s="3">
        <v>2.9998999999996556E-2</v>
      </c>
      <c r="B204" s="3">
        <v>-0.73000300000000351</v>
      </c>
    </row>
    <row r="205" spans="1:2">
      <c r="A205" s="3">
        <v>0.2299990000000065</v>
      </c>
      <c r="B205" s="3">
        <v>0.20000000000000995</v>
      </c>
    </row>
    <row r="206" spans="1:2">
      <c r="A206" s="3">
        <v>0.13999899999999599</v>
      </c>
      <c r="B206" s="3">
        <v>-9.0000000000010516E-2</v>
      </c>
    </row>
    <row r="207" spans="1:2">
      <c r="A207" s="3">
        <v>6.0001999999997224E-2</v>
      </c>
      <c r="B207" s="3">
        <v>-7.9996999999998764E-2</v>
      </c>
    </row>
    <row r="208" spans="1:2">
      <c r="A208" s="3">
        <v>0.11999899999999997</v>
      </c>
      <c r="B208" s="3">
        <v>5.9997000000002743E-2</v>
      </c>
    </row>
    <row r="209" spans="1:2">
      <c r="A209" s="3">
        <v>-0.11000099999999691</v>
      </c>
      <c r="B209" s="3">
        <v>-0.22999999999999687</v>
      </c>
    </row>
    <row r="210" spans="1:2">
      <c r="A210" s="3">
        <v>0.29000100000000373</v>
      </c>
      <c r="B210" s="3">
        <v>0.40000200000000063</v>
      </c>
    </row>
    <row r="211" spans="1:2">
      <c r="A211" s="3">
        <v>0.20000099999999321</v>
      </c>
      <c r="B211" s="3">
        <v>-9.0000000000010516E-2</v>
      </c>
    </row>
    <row r="212" spans="1:2">
      <c r="A212" s="3">
        <v>0.31000100000000685</v>
      </c>
      <c r="B212" s="3">
        <v>0.11000000000001364</v>
      </c>
    </row>
    <row r="213" spans="1:2">
      <c r="A213" s="3">
        <v>9.9989999999934298E-3</v>
      </c>
      <c r="B213" s="3">
        <v>-0.30000200000001342</v>
      </c>
    </row>
    <row r="214" spans="1:2">
      <c r="A214" s="3">
        <v>-0.29999999999999716</v>
      </c>
      <c r="B214" s="3">
        <v>-0.30999899999999059</v>
      </c>
    </row>
    <row r="215" spans="1:2">
      <c r="A215" s="3">
        <v>-0.18999800000000278</v>
      </c>
      <c r="B215" s="3">
        <v>0.11000199999999438</v>
      </c>
    </row>
    <row r="216" spans="1:2">
      <c r="A216" s="3">
        <v>0</v>
      </c>
      <c r="B216" s="3">
        <v>0.18999800000000278</v>
      </c>
    </row>
    <row r="217" spans="1:2">
      <c r="A217" s="3">
        <v>3.9996999999999616E-2</v>
      </c>
      <c r="B217" s="3">
        <v>3.9996999999999616E-2</v>
      </c>
    </row>
    <row r="218" spans="1:2">
      <c r="A218" s="3">
        <v>0.26000200000000007</v>
      </c>
      <c r="B218" s="3">
        <v>0.22000500000000045</v>
      </c>
    </row>
    <row r="219" spans="1:2">
      <c r="A219" s="3">
        <v>-0.26000200000000007</v>
      </c>
      <c r="B219" s="3">
        <v>-0.52000400000000013</v>
      </c>
    </row>
    <row r="220" spans="1:2">
      <c r="A220" s="3">
        <v>-5.9997999999993112E-2</v>
      </c>
      <c r="B220" s="3">
        <v>0.20000400000000695</v>
      </c>
    </row>
    <row r="221" spans="1:2">
      <c r="A221" s="3">
        <v>0.14999799999999652</v>
      </c>
      <c r="B221" s="3">
        <v>0.20999599999998964</v>
      </c>
    </row>
    <row r="222" spans="1:2">
      <c r="A222" s="3">
        <v>0.13000100000000003</v>
      </c>
      <c r="B222" s="3">
        <v>-1.999699999999649E-2</v>
      </c>
    </row>
    <row r="223" spans="1:2">
      <c r="A223" s="3">
        <v>-0.22000100000000344</v>
      </c>
      <c r="B223" s="3">
        <v>-0.35000200000000348</v>
      </c>
    </row>
    <row r="224" spans="1:2">
      <c r="A224" s="3">
        <v>0.15000100000000316</v>
      </c>
      <c r="B224" s="3">
        <v>0.3700020000000066</v>
      </c>
    </row>
    <row r="225" spans="1:2">
      <c r="A225" s="3">
        <v>0.32000000000000028</v>
      </c>
      <c r="B225" s="3">
        <v>0.16999899999999712</v>
      </c>
    </row>
    <row r="226" spans="1:2">
      <c r="A226" s="3">
        <v>-0.11999899999999997</v>
      </c>
      <c r="B226" s="3">
        <v>-0.43999900000000025</v>
      </c>
    </row>
    <row r="227" spans="1:2">
      <c r="A227" s="3">
        <v>-0.21000300000000038</v>
      </c>
      <c r="B227" s="3">
        <v>-9.0004000000000417E-2</v>
      </c>
    </row>
    <row r="228" spans="1:2">
      <c r="A228" s="3">
        <v>-4.9998999999999683E-2</v>
      </c>
      <c r="B228" s="3">
        <v>0.1600040000000007</v>
      </c>
    </row>
    <row r="229" spans="1:2">
      <c r="A229" s="3">
        <v>0.20000100000000032</v>
      </c>
      <c r="B229" s="3">
        <v>0.25</v>
      </c>
    </row>
    <row r="230" spans="1:2">
      <c r="A230" s="3">
        <v>0.10999999999999943</v>
      </c>
      <c r="B230" s="3">
        <v>-9.0001000000000886E-2</v>
      </c>
    </row>
    <row r="231" spans="1:2">
      <c r="A231" s="3">
        <v>-1.0002000000000066E-2</v>
      </c>
      <c r="B231" s="3">
        <v>-0.1200019999999995</v>
      </c>
    </row>
    <row r="232" spans="1:2">
      <c r="A232" s="3">
        <v>0.17999999999999972</v>
      </c>
      <c r="B232" s="3">
        <v>0.19000199999999978</v>
      </c>
    </row>
    <row r="233" spans="1:2">
      <c r="A233" s="3">
        <v>-0.15999899999999911</v>
      </c>
      <c r="B233" s="3">
        <v>-0.33999899999999883</v>
      </c>
    </row>
    <row r="234" spans="1:2">
      <c r="A234" s="3">
        <v>-2.9999000000003662E-2</v>
      </c>
      <c r="B234" s="3">
        <v>0.12999999999999545</v>
      </c>
    </row>
    <row r="235" spans="1:2">
      <c r="A235" s="3">
        <v>0.27000000000000313</v>
      </c>
      <c r="B235" s="3">
        <v>0.29999900000000679</v>
      </c>
    </row>
    <row r="236" spans="1:2">
      <c r="A236" s="3">
        <v>-0.10999999999999943</v>
      </c>
      <c r="B236" s="3">
        <v>-0.38000000000000256</v>
      </c>
    </row>
    <row r="237" spans="1:2">
      <c r="A237" s="3">
        <v>9.9997999999999365E-2</v>
      </c>
      <c r="B237" s="3">
        <v>0.2099979999999988</v>
      </c>
    </row>
    <row r="238" spans="1:2">
      <c r="A238" s="3">
        <v>-5.9997000000002743E-2</v>
      </c>
      <c r="B238" s="3">
        <v>-0.15999500000000211</v>
      </c>
    </row>
    <row r="239" spans="1:2">
      <c r="A239" s="3">
        <v>7.9998000000003344E-2</v>
      </c>
      <c r="B239" s="3">
        <v>0.13999500000000609</v>
      </c>
    </row>
    <row r="240" spans="1:2">
      <c r="A240" s="3">
        <v>-2.9999000000003662E-2</v>
      </c>
      <c r="B240" s="3">
        <v>-0.10999700000000701</v>
      </c>
    </row>
    <row r="241" spans="1:2">
      <c r="A241" s="3">
        <v>0.27999900000000366</v>
      </c>
      <c r="B241" s="3">
        <v>0.30999800000000732</v>
      </c>
    </row>
    <row r="242" spans="1:2">
      <c r="A242" s="3">
        <v>-0.14999800000000363</v>
      </c>
      <c r="B242" s="3">
        <v>-0.42999700000000729</v>
      </c>
    </row>
    <row r="243" spans="1:2">
      <c r="A243" s="3">
        <v>0.27999900000000366</v>
      </c>
      <c r="B243" s="3">
        <v>0.42999700000000729</v>
      </c>
    </row>
    <row r="244" spans="1:2">
      <c r="A244" s="3">
        <v>0.40999999999999659</v>
      </c>
      <c r="B244" s="3">
        <v>0.13000099999999293</v>
      </c>
    </row>
    <row r="245" spans="1:2">
      <c r="A245" s="3">
        <v>-0.25</v>
      </c>
      <c r="B245" s="3">
        <v>-0.65999999999999659</v>
      </c>
    </row>
    <row r="246" spans="1:2">
      <c r="A246" s="3">
        <v>-0.13999999999999346</v>
      </c>
      <c r="B246" s="3">
        <v>0.11000000000000654</v>
      </c>
    </row>
    <row r="247" spans="1:2">
      <c r="A247" s="3">
        <v>-2.0000000000003126E-2</v>
      </c>
      <c r="B247" s="3">
        <v>0.11999999999999034</v>
      </c>
    </row>
    <row r="248" spans="1:2">
      <c r="A248" s="3">
        <v>0.20999899999999627</v>
      </c>
      <c r="B248" s="3">
        <v>0.2299989999999994</v>
      </c>
    </row>
    <row r="249" spans="1:2">
      <c r="A249" s="3">
        <v>-0.16999799999999965</v>
      </c>
      <c r="B249" s="3">
        <v>-0.37999699999999592</v>
      </c>
    </row>
    <row r="250" spans="1:2">
      <c r="A250" s="3">
        <v>0.13000100000000003</v>
      </c>
      <c r="B250" s="3">
        <v>0.29999899999999968</v>
      </c>
    </row>
    <row r="251" spans="1:2">
      <c r="A251" s="3">
        <v>-0.23000399999999388</v>
      </c>
      <c r="B251" s="3">
        <v>-0.36000499999999391</v>
      </c>
    </row>
    <row r="252" spans="1:2">
      <c r="A252" s="3">
        <v>0.14000399999999757</v>
      </c>
      <c r="B252" s="3">
        <v>0.37000799999999145</v>
      </c>
    </row>
    <row r="253" spans="1:2">
      <c r="A253" s="3">
        <v>6.9999000000002809E-2</v>
      </c>
      <c r="B253" s="3">
        <v>-7.0004999999994766E-2</v>
      </c>
    </row>
    <row r="254" spans="1:2">
      <c r="A254" s="3">
        <v>0.16999799999999965</v>
      </c>
      <c r="B254" s="3">
        <v>9.999899999999684E-2</v>
      </c>
    </row>
    <row r="255" spans="1:2">
      <c r="A255" s="3">
        <v>-6.9999000000002809E-2</v>
      </c>
      <c r="B255" s="3">
        <v>-0.23999700000000246</v>
      </c>
    </row>
    <row r="256" spans="1:2">
      <c r="A256" s="3">
        <v>0.33999999999999631</v>
      </c>
      <c r="B256" s="3">
        <v>0.40999899999999911</v>
      </c>
    </row>
    <row r="257" spans="1:2">
      <c r="A257" s="3">
        <v>2.9999000000003662E-2</v>
      </c>
      <c r="B257" s="3">
        <v>-0.31000099999999264</v>
      </c>
    </row>
    <row r="258" spans="1:2">
      <c r="A258" s="3">
        <v>0.20000000000000284</v>
      </c>
      <c r="B258" s="3">
        <v>0.17000099999999918</v>
      </c>
    </row>
    <row r="259" spans="1:2">
      <c r="A259" s="3">
        <v>-0.38000100000000003</v>
      </c>
      <c r="B259" s="3">
        <v>-0.58000100000000288</v>
      </c>
    </row>
    <row r="260" spans="1:2">
      <c r="A260" s="3">
        <v>6.0001999999997224E-2</v>
      </c>
      <c r="B260" s="3">
        <v>0.44000299999999726</v>
      </c>
    </row>
    <row r="261" spans="1:2">
      <c r="A261" s="3">
        <v>9.9997999999999365E-2</v>
      </c>
      <c r="B261" s="3">
        <v>3.9996000000002141E-2</v>
      </c>
    </row>
    <row r="262" spans="1:2">
      <c r="A262" s="3">
        <v>-7.9997999999996239E-2</v>
      </c>
      <c r="B262" s="3">
        <v>-0.1799959999999956</v>
      </c>
    </row>
    <row r="263" spans="1:2">
      <c r="A263" s="3">
        <v>0.13999999999999346</v>
      </c>
      <c r="B263" s="3">
        <v>0.2199979999999897</v>
      </c>
    </row>
    <row r="264" spans="1:2">
      <c r="A264" s="3">
        <v>0.11999800000000249</v>
      </c>
      <c r="B264" s="3">
        <v>-2.0001999999990971E-2</v>
      </c>
    </row>
    <row r="265" spans="1:2">
      <c r="A265" s="3">
        <v>8.0002000000000351E-2</v>
      </c>
      <c r="B265" s="3">
        <v>-3.9996000000002141E-2</v>
      </c>
    </row>
    <row r="266" spans="1:2">
      <c r="A266" s="3">
        <v>-0.13000100000000003</v>
      </c>
      <c r="B266" s="3">
        <v>-0.21000300000000038</v>
      </c>
    </row>
    <row r="267" spans="1:2">
      <c r="A267" s="3">
        <v>0.10000300000000095</v>
      </c>
      <c r="B267" s="3">
        <v>0.23000400000000099</v>
      </c>
    </row>
    <row r="268" spans="1:2">
      <c r="A268" s="3">
        <v>0.27999799999999908</v>
      </c>
      <c r="B268" s="3">
        <v>0.17999499999999813</v>
      </c>
    </row>
    <row r="269" spans="1:2">
      <c r="A269" s="3">
        <v>0.20999900000000338</v>
      </c>
      <c r="B269" s="3">
        <v>-6.9998999999995704E-2</v>
      </c>
    </row>
    <row r="270" spans="1:2">
      <c r="A270" s="3">
        <v>0.63999999999999346</v>
      </c>
      <c r="B270" s="3">
        <v>0.43000099999999009</v>
      </c>
    </row>
    <row r="271" spans="1:2">
      <c r="A271" s="3">
        <v>0.38000100000000003</v>
      </c>
      <c r="B271" s="3">
        <v>-0.25999899999999343</v>
      </c>
    </row>
    <row r="272" spans="1:2">
      <c r="A272" s="3">
        <v>-2.0000999999993496E-2</v>
      </c>
      <c r="B272" s="3">
        <v>-0.40000199999999353</v>
      </c>
    </row>
    <row r="273" spans="1:2">
      <c r="A273" s="3">
        <v>4.0000999999996623E-2</v>
      </c>
      <c r="B273" s="3">
        <v>6.0001999999990119E-2</v>
      </c>
    </row>
    <row r="274" spans="1:2">
      <c r="A274" s="3">
        <v>4.0001000000003728E-2</v>
      </c>
      <c r="B274" s="3">
        <v>7.1054273576010019E-15</v>
      </c>
    </row>
    <row r="275" spans="1:2">
      <c r="A275" s="3">
        <v>0.31999999999999318</v>
      </c>
      <c r="B275" s="3">
        <v>0.27999899999998945</v>
      </c>
    </row>
    <row r="276" spans="1:2">
      <c r="A276" s="3">
        <v>9.9998000000006471E-2</v>
      </c>
      <c r="B276" s="3">
        <v>-0.22000199999998671</v>
      </c>
    </row>
    <row r="277" spans="1:2">
      <c r="A277" s="3">
        <v>0.10000299999999385</v>
      </c>
      <c r="B277" s="3">
        <v>4.9999999873762135E-6</v>
      </c>
    </row>
    <row r="278" spans="1:2">
      <c r="A278" s="3">
        <v>-1.0002000000000066E-2</v>
      </c>
      <c r="B278" s="3">
        <v>-0.11000499999999391</v>
      </c>
    </row>
    <row r="279" spans="1:2">
      <c r="A279" s="3">
        <v>-0.47000199999999381</v>
      </c>
      <c r="B279" s="3">
        <v>-0.45999999999999375</v>
      </c>
    </row>
    <row r="280" spans="1:2">
      <c r="A280" s="3">
        <v>-0.37999700000000303</v>
      </c>
      <c r="B280" s="3">
        <v>9.0004999999990787E-2</v>
      </c>
    </row>
    <row r="281" spans="1:2">
      <c r="A281" s="3">
        <v>0.18999900000000025</v>
      </c>
      <c r="B281" s="3">
        <v>0.56999600000000328</v>
      </c>
    </row>
    <row r="282" spans="1:2">
      <c r="A282" s="3">
        <v>1.0002000000000066E-2</v>
      </c>
      <c r="B282" s="3">
        <v>-0.17999700000000018</v>
      </c>
    </row>
    <row r="283" spans="1:2">
      <c r="A283" s="3">
        <v>-0.30000300000000379</v>
      </c>
      <c r="B283" s="3">
        <v>-0.31000500000000386</v>
      </c>
    </row>
    <row r="284" spans="1:2">
      <c r="A284" s="3">
        <v>0.27000000000000313</v>
      </c>
      <c r="B284" s="3">
        <v>0.57000300000000692</v>
      </c>
    </row>
    <row r="285" spans="1:2">
      <c r="A285" s="3">
        <v>-4.9998999999999683E-2</v>
      </c>
      <c r="B285" s="3">
        <v>-0.31999900000000281</v>
      </c>
    </row>
    <row r="286" spans="1:2">
      <c r="A286" s="3">
        <v>6.0000999999999749E-2</v>
      </c>
      <c r="B286" s="3">
        <v>0.10999999999999943</v>
      </c>
    </row>
    <row r="287" spans="1:2">
      <c r="A287" s="3">
        <v>7.0000000000000284E-2</v>
      </c>
      <c r="B287" s="3">
        <v>9.9990000000005352E-3</v>
      </c>
    </row>
    <row r="288" spans="1:2">
      <c r="A288" s="3">
        <v>0.22999999999999687</v>
      </c>
      <c r="B288" s="3">
        <v>0.15999999999999659</v>
      </c>
    </row>
    <row r="289" spans="1:2">
      <c r="A289" s="3">
        <v>-0.38999999999999346</v>
      </c>
      <c r="B289" s="3">
        <v>-0.61999999999999034</v>
      </c>
    </row>
    <row r="290" spans="1:2">
      <c r="A290" s="3">
        <v>-0.15000100000000316</v>
      </c>
      <c r="B290" s="3">
        <v>0.2399989999999903</v>
      </c>
    </row>
    <row r="291" spans="1:2">
      <c r="A291" s="3">
        <v>0.17999999999999972</v>
      </c>
      <c r="B291" s="3">
        <v>0.33000100000000288</v>
      </c>
    </row>
    <row r="292" spans="1:2">
      <c r="A292" s="3">
        <v>0.17999999999999972</v>
      </c>
      <c r="B292" s="3">
        <v>0</v>
      </c>
    </row>
    <row r="293" spans="1:2">
      <c r="A293" s="3">
        <v>-0.38000100000000003</v>
      </c>
      <c r="B293" s="3">
        <v>-0.56000099999999975</v>
      </c>
    </row>
    <row r="294" spans="1:2">
      <c r="A294" s="3">
        <v>0.2700010000000006</v>
      </c>
      <c r="B294" s="3">
        <v>0.65000200000000063</v>
      </c>
    </row>
    <row r="295" spans="1:2">
      <c r="A295" s="3">
        <v>-0.48999799999999993</v>
      </c>
      <c r="B295" s="3">
        <v>-0.75999900000000054</v>
      </c>
    </row>
    <row r="296" spans="1:2">
      <c r="A296" s="3">
        <v>1.9995999999999015E-2</v>
      </c>
      <c r="B296" s="3">
        <v>0.50999399999999895</v>
      </c>
    </row>
    <row r="297" spans="1:2">
      <c r="A297" s="3">
        <v>-8.9999999999996305E-2</v>
      </c>
      <c r="B297" s="3">
        <v>-0.10999599999999532</v>
      </c>
    </row>
    <row r="298" spans="1:2">
      <c r="A298" s="3">
        <v>6.0001999999997224E-2</v>
      </c>
      <c r="B298" s="3">
        <v>0.15000199999999353</v>
      </c>
    </row>
    <row r="299" spans="1:2">
      <c r="A299" s="3">
        <v>-0.41999799999999965</v>
      </c>
      <c r="B299" s="3">
        <v>-0.47999999999999687</v>
      </c>
    </row>
    <row r="300" spans="1:2">
      <c r="A300" s="3">
        <v>-1.0002999999997542E-2</v>
      </c>
      <c r="B300" s="3">
        <v>0.40999500000000211</v>
      </c>
    </row>
    <row r="301" spans="1:2">
      <c r="A301" s="3">
        <v>-9.99800000000306E-3</v>
      </c>
      <c r="B301" s="3">
        <v>4.9999999944816409E-6</v>
      </c>
    </row>
    <row r="302" spans="1:2">
      <c r="A302" s="3">
        <v>-4.9998999999999683E-2</v>
      </c>
      <c r="B302" s="3">
        <v>-4.0000999999996623E-2</v>
      </c>
    </row>
    <row r="303" spans="1:2">
      <c r="A303" s="3">
        <v>0.17999600000000271</v>
      </c>
      <c r="B303" s="3">
        <v>0.22999500000000239</v>
      </c>
    </row>
    <row r="304" spans="1:2">
      <c r="A304" s="3">
        <v>-7.9998000000003344E-2</v>
      </c>
      <c r="B304" s="3">
        <v>-0.25999400000000605</v>
      </c>
    </row>
    <row r="305" spans="1:2">
      <c r="A305" s="3">
        <v>0.25</v>
      </c>
      <c r="B305" s="3">
        <v>0.32999800000000334</v>
      </c>
    </row>
    <row r="306" spans="1:2">
      <c r="A306" s="3">
        <v>4.9999999999997158E-2</v>
      </c>
      <c r="B306" s="3">
        <v>-0.20000000000000284</v>
      </c>
    </row>
    <row r="307" spans="1:2">
      <c r="A307" s="3">
        <v>-6.0001999999997224E-2</v>
      </c>
      <c r="B307" s="3">
        <v>-0.11000199999999438</v>
      </c>
    </row>
    <row r="308" spans="1:2">
      <c r="A308" s="3">
        <v>0.1600040000000007</v>
      </c>
      <c r="B308" s="3">
        <v>0.22000599999999793</v>
      </c>
    </row>
    <row r="309" spans="1:2">
      <c r="A309" s="3">
        <v>-1.0002000000000066E-2</v>
      </c>
      <c r="B309" s="3">
        <v>-0.17000600000000077</v>
      </c>
    </row>
    <row r="310" spans="1:2">
      <c r="A310" s="3">
        <v>0.20999899999999627</v>
      </c>
      <c r="B310" s="3">
        <v>0.22000099999999634</v>
      </c>
    </row>
    <row r="311" spans="1:2">
      <c r="A311" s="3">
        <v>-0.18999899999999315</v>
      </c>
      <c r="B311" s="3">
        <v>-0.39999799999998942</v>
      </c>
    </row>
    <row r="312" spans="1:2">
      <c r="A312" s="3">
        <v>0.40000199999999353</v>
      </c>
      <c r="B312" s="3">
        <v>0.59000099999998667</v>
      </c>
    </row>
    <row r="313" spans="1:2">
      <c r="A313" s="3">
        <v>0.5</v>
      </c>
      <c r="B313" s="3">
        <v>9.9998000000006471E-2</v>
      </c>
    </row>
    <row r="314" spans="1:2">
      <c r="A314" s="3">
        <v>0.37999700000000303</v>
      </c>
      <c r="B314" s="3">
        <v>-0.12000299999999697</v>
      </c>
    </row>
    <row r="315" spans="1:2">
      <c r="A315" s="3">
        <v>-0.11000099999999691</v>
      </c>
      <c r="B315" s="3">
        <v>-0.48999799999999993</v>
      </c>
    </row>
    <row r="316" spans="1:2">
      <c r="A316" s="3">
        <v>-0.16999799999999965</v>
      </c>
      <c r="B316" s="3">
        <v>-5.9997000000002743E-2</v>
      </c>
    </row>
    <row r="317" spans="1:2">
      <c r="A317" s="3">
        <v>-0.13999900000000309</v>
      </c>
      <c r="B317" s="3">
        <v>2.9998999999996556E-2</v>
      </c>
    </row>
    <row r="318" spans="1:2">
      <c r="A318" s="3">
        <v>-0.11000099999999691</v>
      </c>
      <c r="B318" s="3">
        <v>2.9998000000006186E-2</v>
      </c>
    </row>
    <row r="319" spans="1:2">
      <c r="A319" s="3">
        <v>7.9997999999996239E-2</v>
      </c>
      <c r="B319" s="3">
        <v>0.18999899999999315</v>
      </c>
    </row>
    <row r="320" spans="1:2">
      <c r="A320" s="3">
        <v>-0.16999799999999965</v>
      </c>
      <c r="B320" s="3">
        <v>-0.24999599999999589</v>
      </c>
    </row>
    <row r="321" spans="1:2">
      <c r="A321" s="3">
        <v>0.13999900000000309</v>
      </c>
      <c r="B321" s="3">
        <v>0.30999700000000274</v>
      </c>
    </row>
    <row r="322" spans="1:2">
      <c r="A322" s="3">
        <v>-4.0001000000003728E-2</v>
      </c>
      <c r="B322" s="3">
        <v>-0.18000000000000682</v>
      </c>
    </row>
    <row r="323" spans="1:2">
      <c r="A323" s="3">
        <v>-9.9979999999959546E-3</v>
      </c>
      <c r="B323" s="3">
        <v>3.0003000000007773E-2</v>
      </c>
    </row>
    <row r="324" spans="1:2">
      <c r="A324" s="3">
        <v>0.15000199999999353</v>
      </c>
      <c r="B324" s="3">
        <v>0.15999999999998948</v>
      </c>
    </row>
    <row r="325" spans="1:2">
      <c r="A325" s="3">
        <v>-0.15000199999999353</v>
      </c>
      <c r="B325" s="3">
        <v>-0.30000399999998706</v>
      </c>
    </row>
    <row r="326" spans="1:2">
      <c r="A326" s="3">
        <v>0.20999899999999627</v>
      </c>
      <c r="B326" s="3">
        <v>0.3600009999999898</v>
      </c>
    </row>
    <row r="327" spans="1:2">
      <c r="A327" s="3">
        <v>0.39000000000000057</v>
      </c>
      <c r="B327" s="3">
        <v>0.1800010000000043</v>
      </c>
    </row>
    <row r="328" spans="1:2">
      <c r="A328" s="3">
        <v>1.0002000000000066E-2</v>
      </c>
      <c r="B328" s="3">
        <v>-0.3799980000000005</v>
      </c>
    </row>
    <row r="329" spans="1:2">
      <c r="A329" s="3">
        <v>-0.34000000000000341</v>
      </c>
      <c r="B329" s="3">
        <v>-0.35000200000000348</v>
      </c>
    </row>
    <row r="330" spans="1:2">
      <c r="A330" s="3">
        <v>-0.19000299999999726</v>
      </c>
      <c r="B330" s="3">
        <v>0.14999700000000615</v>
      </c>
    </row>
    <row r="331" spans="1:2">
      <c r="A331" s="3">
        <v>1.0002000000000066E-2</v>
      </c>
      <c r="B331" s="3">
        <v>0.20000499999999732</v>
      </c>
    </row>
    <row r="332" spans="1:2">
      <c r="A332" s="3">
        <v>-8.0002000000000351E-2</v>
      </c>
      <c r="B332" s="3">
        <v>-9.0004000000000417E-2</v>
      </c>
    </row>
    <row r="333" spans="1:2">
      <c r="A333" s="3">
        <v>-5.9997000000002743E-2</v>
      </c>
      <c r="B333" s="3">
        <v>2.0004999999997608E-2</v>
      </c>
    </row>
    <row r="334" spans="1:2">
      <c r="A334" s="3">
        <v>-0.13000100000000003</v>
      </c>
      <c r="B334" s="3">
        <v>-7.0003999999997291E-2</v>
      </c>
    </row>
    <row r="335" spans="1:2">
      <c r="A335" s="3">
        <v>0.16000000000000369</v>
      </c>
      <c r="B335" s="3">
        <v>0.29000100000000373</v>
      </c>
    </row>
    <row r="336" spans="1:2">
      <c r="A336" s="3">
        <v>-0.15000200000000063</v>
      </c>
      <c r="B336" s="3">
        <v>-0.31000200000000433</v>
      </c>
    </row>
    <row r="337" spans="1:2">
      <c r="A337" s="3">
        <v>3.0003000000000668E-2</v>
      </c>
      <c r="B337" s="3">
        <v>0.1800050000000013</v>
      </c>
    </row>
    <row r="338" spans="1:2">
      <c r="A338" s="3">
        <v>-6.0001999999997224E-2</v>
      </c>
      <c r="B338" s="3">
        <v>-9.0004999999997892E-2</v>
      </c>
    </row>
    <row r="339" spans="1:2">
      <c r="A339" s="3">
        <v>0.15999999999999659</v>
      </c>
      <c r="B339" s="3">
        <v>0.22000199999999381</v>
      </c>
    </row>
    <row r="340" spans="1:2">
      <c r="A340" s="3">
        <v>0.22999999999999687</v>
      </c>
      <c r="B340" s="3">
        <v>7.0000000000000284E-2</v>
      </c>
    </row>
    <row r="341" spans="1:2">
      <c r="A341" s="3">
        <v>0.13999900000000309</v>
      </c>
      <c r="B341" s="3">
        <v>-9.000099999999378E-2</v>
      </c>
    </row>
    <row r="342" spans="1:2">
      <c r="A342" s="3">
        <v>4.0001000000003728E-2</v>
      </c>
      <c r="B342" s="3">
        <v>-9.9997999999999365E-2</v>
      </c>
    </row>
    <row r="343" spans="1:2">
      <c r="A343" s="3">
        <v>0.31999999999999318</v>
      </c>
      <c r="B343" s="3">
        <v>0.27999899999998945</v>
      </c>
    </row>
    <row r="344" spans="1:2">
      <c r="A344" s="3">
        <v>2.0000000000003126E-2</v>
      </c>
      <c r="B344" s="3">
        <v>-0.29999999999999005</v>
      </c>
    </row>
    <row r="345" spans="1:2">
      <c r="A345" s="3">
        <v>0.22000100000000344</v>
      </c>
      <c r="B345" s="3">
        <v>0.20000100000000032</v>
      </c>
    </row>
    <row r="346" spans="1:2">
      <c r="A346" s="3">
        <v>0.20000100000000032</v>
      </c>
      <c r="B346" s="3">
        <v>-2.0000000000003126E-2</v>
      </c>
    </row>
    <row r="347" spans="1:2">
      <c r="A347" s="3">
        <v>0.14999799999999652</v>
      </c>
      <c r="B347" s="3">
        <v>-5.0003000000003794E-2</v>
      </c>
    </row>
    <row r="348" spans="1:2">
      <c r="A348" s="3">
        <v>-0.75999800000000306</v>
      </c>
      <c r="B348" s="3">
        <v>-0.90999599999999958</v>
      </c>
    </row>
    <row r="349" spans="1:2">
      <c r="A349" s="3">
        <v>6.9999000000002809E-2</v>
      </c>
      <c r="B349" s="3">
        <v>0.82999700000000587</v>
      </c>
    </row>
    <row r="350" spans="1:2">
      <c r="A350" s="3">
        <v>-6.9999000000002809E-2</v>
      </c>
      <c r="B350" s="3">
        <v>-0.13999800000000562</v>
      </c>
    </row>
    <row r="351" spans="1:2">
      <c r="A351" s="3">
        <v>-0.13000100000000003</v>
      </c>
      <c r="B351" s="3">
        <v>-6.0001999999997224E-2</v>
      </c>
    </row>
    <row r="352" spans="1:2">
      <c r="A352" s="3">
        <v>-0.20000100000000032</v>
      </c>
      <c r="B352" s="3">
        <v>-7.0000000000000284E-2</v>
      </c>
    </row>
    <row r="353" spans="1:2">
      <c r="A353" s="3">
        <v>-0.37999699999999592</v>
      </c>
      <c r="B353" s="3">
        <v>-0.1799959999999956</v>
      </c>
    </row>
    <row r="354" spans="1:2">
      <c r="A354" s="3">
        <v>8.9999999999996305E-2</v>
      </c>
      <c r="B354" s="3">
        <v>0.46999699999999223</v>
      </c>
    </row>
    <row r="355" spans="1:2">
      <c r="A355" s="3">
        <v>0.19999700000000331</v>
      </c>
      <c r="B355" s="3">
        <v>0.10999700000000701</v>
      </c>
    </row>
    <row r="356" spans="1:2">
      <c r="A356" s="3">
        <v>-0.11999899999999997</v>
      </c>
      <c r="B356" s="3">
        <v>-0.31999600000000328</v>
      </c>
    </row>
    <row r="357" spans="1:2">
      <c r="A357" s="3">
        <v>-0.93000099999999719</v>
      </c>
      <c r="B357" s="3">
        <v>-0.81000199999999722</v>
      </c>
    </row>
    <row r="358" spans="1:2">
      <c r="A358" s="3">
        <v>0.2700009999999935</v>
      </c>
      <c r="B358" s="3">
        <v>1.2000019999999907</v>
      </c>
    </row>
    <row r="359" spans="1:2">
      <c r="A359" s="3">
        <v>9.9998000000006471E-2</v>
      </c>
      <c r="B359" s="3">
        <v>-0.17000299999998703</v>
      </c>
    </row>
    <row r="360" spans="1:2">
      <c r="A360" s="3">
        <v>-0.20999900000000338</v>
      </c>
      <c r="B360" s="3">
        <v>-0.30999700000000985</v>
      </c>
    </row>
    <row r="361" spans="1:2">
      <c r="A361" s="3">
        <v>0.39000000000000057</v>
      </c>
      <c r="B361" s="3">
        <v>0.59999900000000395</v>
      </c>
    </row>
    <row r="362" spans="1:2">
      <c r="A362" s="3">
        <v>0.31000099999999975</v>
      </c>
      <c r="B362" s="3">
        <v>-7.9999000000000819E-2</v>
      </c>
    </row>
    <row r="363" spans="1:2">
      <c r="A363" s="3">
        <v>2.0000000000003126E-2</v>
      </c>
      <c r="B363" s="3">
        <v>-0.29000099999999662</v>
      </c>
    </row>
    <row r="364" spans="1:2">
      <c r="A364" s="3">
        <v>-2.9998000000006186E-2</v>
      </c>
      <c r="B364" s="3">
        <v>-4.9998000000009313E-2</v>
      </c>
    </row>
    <row r="365" spans="1:2">
      <c r="A365" s="3">
        <v>-8.0002000000000351E-2</v>
      </c>
      <c r="B365" s="3">
        <v>-5.0003999999994164E-2</v>
      </c>
    </row>
    <row r="366" spans="1:2">
      <c r="A366" s="3">
        <v>0.45999900000000338</v>
      </c>
      <c r="B366" s="3">
        <v>0.54000100000000373</v>
      </c>
    </row>
    <row r="367" spans="1:2">
      <c r="A367" s="3">
        <v>0.2299989999999994</v>
      </c>
      <c r="B367" s="3">
        <v>-0.23000000000000398</v>
      </c>
    </row>
    <row r="368" spans="1:2">
      <c r="A368" s="3">
        <v>1.0002999999997542E-2</v>
      </c>
      <c r="B368" s="3">
        <v>-0.21999600000000186</v>
      </c>
    </row>
    <row r="369" spans="1:2">
      <c r="A369" s="3">
        <v>6.9999000000002809E-2</v>
      </c>
      <c r="B369" s="3">
        <v>5.9996000000005267E-2</v>
      </c>
    </row>
    <row r="370" spans="1:2">
      <c r="A370" s="3">
        <v>0.43999900000000025</v>
      </c>
      <c r="B370" s="3">
        <v>0.36999999999999744</v>
      </c>
    </row>
    <row r="371" spans="1:2">
      <c r="A371" s="3">
        <v>-9.999899999999684E-2</v>
      </c>
      <c r="B371" s="3">
        <v>-0.53999799999999709</v>
      </c>
    </row>
    <row r="372" spans="1:2">
      <c r="A372" s="3">
        <v>-0.11999800000000249</v>
      </c>
      <c r="B372" s="3">
        <v>-1.9999000000005651E-2</v>
      </c>
    </row>
    <row r="373" spans="1:2">
      <c r="A373" s="3">
        <v>0.18999800000000278</v>
      </c>
      <c r="B373" s="3">
        <v>0.30999600000000527</v>
      </c>
    </row>
    <row r="374" spans="1:2">
      <c r="A374" s="3">
        <v>-0.20999900000000338</v>
      </c>
      <c r="B374" s="3">
        <v>-0.39999700000000615</v>
      </c>
    </row>
    <row r="375" spans="1:2">
      <c r="A375" s="3">
        <v>-6.0000999999999749E-2</v>
      </c>
      <c r="B375" s="3">
        <v>0.14999800000000363</v>
      </c>
    </row>
    <row r="376" spans="1:2">
      <c r="A376" s="3">
        <v>-0.14000000000000057</v>
      </c>
      <c r="B376" s="3">
        <v>-7.9999000000000819E-2</v>
      </c>
    </row>
    <row r="377" spans="1:2">
      <c r="A377" s="3">
        <v>-0.13000100000000003</v>
      </c>
      <c r="B377" s="3">
        <v>9.9990000000005352E-3</v>
      </c>
    </row>
    <row r="378" spans="1:2">
      <c r="A378" s="3">
        <v>0.18000099999999719</v>
      </c>
      <c r="B378" s="3">
        <v>0.31000199999999722</v>
      </c>
    </row>
    <row r="379" spans="1:2">
      <c r="A379" s="3">
        <v>-0.15999999999999659</v>
      </c>
      <c r="B379" s="3">
        <v>-0.34000099999999378</v>
      </c>
    </row>
    <row r="380" spans="1:2">
      <c r="A380" s="3">
        <v>-0.20999900000000338</v>
      </c>
      <c r="B380" s="3">
        <v>-4.9999000000006788E-2</v>
      </c>
    </row>
    <row r="381" spans="1:2">
      <c r="A381" s="3">
        <v>0.11999899999999997</v>
      </c>
      <c r="B381" s="3">
        <v>0.32999800000000334</v>
      </c>
    </row>
    <row r="382" spans="1:2">
      <c r="A382" s="3">
        <v>-0.18000099999999719</v>
      </c>
      <c r="B382" s="3">
        <v>-0.29999999999999716</v>
      </c>
    </row>
    <row r="383" spans="1:2">
      <c r="A383" s="3">
        <v>8.0002000000000351E-2</v>
      </c>
      <c r="B383" s="3">
        <v>0.26000299999999754</v>
      </c>
    </row>
    <row r="384" spans="1:2">
      <c r="A384" s="3">
        <v>9.0000000000003411E-2</v>
      </c>
      <c r="B384" s="3">
        <v>9.99800000000306E-3</v>
      </c>
    </row>
    <row r="385" spans="1:2">
      <c r="A385" s="3">
        <v>-0.5</v>
      </c>
      <c r="B385" s="3">
        <v>-0.59000000000000341</v>
      </c>
    </row>
    <row r="386" spans="1:2">
      <c r="A386" s="3">
        <v>0.46999799999999681</v>
      </c>
      <c r="B386" s="3">
        <v>0.96999799999999681</v>
      </c>
    </row>
    <row r="387" spans="1:2">
      <c r="A387" s="3">
        <v>0.24000099999999946</v>
      </c>
      <c r="B387" s="3">
        <v>-0.22999699999999734</v>
      </c>
    </row>
    <row r="388" spans="1:2">
      <c r="A388" s="3">
        <v>4.9999999999997158E-2</v>
      </c>
      <c r="B388" s="3">
        <v>-0.19000100000000231</v>
      </c>
    </row>
    <row r="389" spans="1:2">
      <c r="A389" s="3">
        <v>0.31000099999999975</v>
      </c>
      <c r="B389" s="3">
        <v>0.26000100000000259</v>
      </c>
    </row>
    <row r="390" spans="1:2">
      <c r="A390" s="3">
        <v>0.18000000000000682</v>
      </c>
      <c r="B390" s="3">
        <v>-0.13000099999999293</v>
      </c>
    </row>
    <row r="391" spans="1:2">
      <c r="A391" s="3">
        <v>0.70999899999999627</v>
      </c>
      <c r="B391" s="3">
        <v>0.52999899999998945</v>
      </c>
    </row>
    <row r="392" spans="1:2">
      <c r="A392" s="3">
        <v>-0.61999899999999997</v>
      </c>
      <c r="B392" s="3">
        <v>-1.3299979999999962</v>
      </c>
    </row>
    <row r="393" spans="1:2">
      <c r="A393" s="3">
        <v>-0.26000200000000007</v>
      </c>
      <c r="B393" s="3">
        <v>0.3599969999999999</v>
      </c>
    </row>
    <row r="394" spans="1:2">
      <c r="A394" s="3">
        <v>-0.83999999999999631</v>
      </c>
      <c r="B394" s="3">
        <v>-0.57999799999999624</v>
      </c>
    </row>
    <row r="395" spans="1:2">
      <c r="A395" s="3">
        <v>-0.25</v>
      </c>
      <c r="B395" s="3">
        <v>0.58999999999999631</v>
      </c>
    </row>
    <row r="396" spans="1:2">
      <c r="A396" s="3">
        <v>0.31999999999999318</v>
      </c>
      <c r="B396" s="3">
        <v>0.56999999999999318</v>
      </c>
    </row>
    <row r="397" spans="1:2">
      <c r="A397" s="3">
        <v>6.0001000000006854E-2</v>
      </c>
      <c r="B397" s="3">
        <v>-0.25999899999998632</v>
      </c>
    </row>
    <row r="398" spans="1:2">
      <c r="A398" s="3">
        <v>4.0000999999996623E-2</v>
      </c>
      <c r="B398" s="3">
        <v>-2.0000000000010232E-2</v>
      </c>
    </row>
    <row r="399" spans="1:2">
      <c r="A399" s="3">
        <v>2.0001000000000602E-2</v>
      </c>
      <c r="B399" s="3">
        <v>-1.9999999999996021E-2</v>
      </c>
    </row>
    <row r="400" spans="1:2">
      <c r="A400" s="3">
        <v>-7.0000000000000284E-2</v>
      </c>
      <c r="B400" s="3">
        <v>-9.0001000000000886E-2</v>
      </c>
    </row>
    <row r="401" spans="1:2">
      <c r="A401" s="3">
        <v>-0.33000200000000035</v>
      </c>
      <c r="B401" s="3">
        <v>-0.26000200000000007</v>
      </c>
    </row>
    <row r="402" spans="1:2">
      <c r="A402" s="3">
        <v>0.27000000000000313</v>
      </c>
      <c r="B402" s="3">
        <v>0.60000200000000348</v>
      </c>
    </row>
    <row r="403" spans="1:2">
      <c r="A403" s="3">
        <v>0.20000100000000032</v>
      </c>
      <c r="B403" s="3">
        <v>-6.9999000000002809E-2</v>
      </c>
    </row>
    <row r="404" spans="1:2">
      <c r="A404" s="3">
        <v>0.25999899999999343</v>
      </c>
      <c r="B404" s="3">
        <v>5.9997999999993112E-2</v>
      </c>
    </row>
    <row r="405" spans="1:2">
      <c r="A405" s="3">
        <v>2.9998000000006186E-2</v>
      </c>
      <c r="B405" s="3">
        <v>-0.23000099999998724</v>
      </c>
    </row>
    <row r="406" spans="1:2">
      <c r="A406" s="3">
        <v>0.19000299999999726</v>
      </c>
      <c r="B406" s="3">
        <v>0.16000499999999107</v>
      </c>
    </row>
    <row r="407" spans="1:2">
      <c r="A407" s="3">
        <v>-0.67000200000000376</v>
      </c>
      <c r="B407" s="3">
        <v>-0.86000500000000102</v>
      </c>
    </row>
    <row r="408" spans="1:2">
      <c r="A408" s="3">
        <v>-0.46999799999999681</v>
      </c>
      <c r="B408" s="3">
        <v>0.20000400000000695</v>
      </c>
    </row>
    <row r="409" spans="1:2">
      <c r="A409" s="3">
        <v>2.0001000000000602E-2</v>
      </c>
      <c r="B409" s="3">
        <v>0.48999899999999741</v>
      </c>
    </row>
    <row r="410" spans="1:2">
      <c r="A410" s="3">
        <v>-4.0001000000003728E-2</v>
      </c>
      <c r="B410" s="3">
        <v>-6.000200000000433E-2</v>
      </c>
    </row>
    <row r="411" spans="1:2">
      <c r="A411" s="3">
        <v>0.61000100000000401</v>
      </c>
      <c r="B411" s="3">
        <v>0.65000200000000774</v>
      </c>
    </row>
    <row r="412" spans="1:2">
      <c r="A412" s="3">
        <v>0.12999699999999592</v>
      </c>
      <c r="B412" s="3">
        <v>-0.48000400000000809</v>
      </c>
    </row>
    <row r="413" spans="1:2">
      <c r="A413" s="3">
        <v>0.16000000000000369</v>
      </c>
      <c r="B413" s="3">
        <v>3.0003000000007773E-2</v>
      </c>
    </row>
    <row r="414" spans="1:2">
      <c r="A414" s="3">
        <v>-0.25999900000000054</v>
      </c>
      <c r="B414" s="3">
        <v>-0.41999900000000423</v>
      </c>
    </row>
    <row r="415" spans="1:2">
      <c r="A415" s="3">
        <v>0.20000100000000032</v>
      </c>
      <c r="B415" s="3">
        <v>0.46000000000000085</v>
      </c>
    </row>
    <row r="416" spans="1:2">
      <c r="A416" s="3">
        <v>-4.9998999999999683E-2</v>
      </c>
      <c r="B416" s="3">
        <v>-0.25</v>
      </c>
    </row>
    <row r="417" spans="1:2">
      <c r="A417" s="3">
        <v>-0.48000400000000099</v>
      </c>
      <c r="B417" s="3">
        <v>-0.4300050000000013</v>
      </c>
    </row>
    <row r="418" spans="1:2">
      <c r="A418" s="3">
        <v>-9.9979999999959546E-3</v>
      </c>
      <c r="B418" s="3">
        <v>0.47000600000000503</v>
      </c>
    </row>
    <row r="419" spans="1:2">
      <c r="A419" s="3">
        <v>0.22000099999999634</v>
      </c>
      <c r="B419" s="3">
        <v>0.22999899999999229</v>
      </c>
    </row>
    <row r="420" spans="1:2">
      <c r="A420" s="3">
        <v>0.11999899999999997</v>
      </c>
      <c r="B420" s="3">
        <v>-0.10000199999999637</v>
      </c>
    </row>
    <row r="421" spans="1:2">
      <c r="A421" s="3">
        <v>-0.20999899999999627</v>
      </c>
      <c r="B421" s="3">
        <v>-0.32999799999999624</v>
      </c>
    </row>
    <row r="422" spans="1:2">
      <c r="A422" s="3">
        <v>0.15999999999999659</v>
      </c>
      <c r="B422" s="3">
        <v>0.36999899999999286</v>
      </c>
    </row>
    <row r="423" spans="1:2">
      <c r="A423" s="3">
        <v>-0.34000000000000341</v>
      </c>
      <c r="B423" s="3">
        <v>-0.5</v>
      </c>
    </row>
    <row r="424" spans="1:2">
      <c r="A424" s="3">
        <v>-0.10000199999999637</v>
      </c>
      <c r="B424" s="3">
        <v>0.23999800000000704</v>
      </c>
    </row>
    <row r="425" spans="1:2">
      <c r="A425" s="3">
        <v>0.6400030000000001</v>
      </c>
      <c r="B425" s="3">
        <v>0.74000499999999647</v>
      </c>
    </row>
    <row r="426" spans="1:2">
      <c r="A426" s="3">
        <v>-1.0002000000000066E-2</v>
      </c>
      <c r="B426" s="3">
        <v>-0.65000500000000017</v>
      </c>
    </row>
    <row r="427" spans="1:2">
      <c r="A427" s="3">
        <v>-7.0000000000000284E-2</v>
      </c>
      <c r="B427" s="3">
        <v>-5.9998000000000218E-2</v>
      </c>
    </row>
    <row r="428" spans="1:2">
      <c r="A428" s="3">
        <v>0.22999999999999687</v>
      </c>
      <c r="B428" s="3">
        <v>0.29999999999999716</v>
      </c>
    </row>
    <row r="429" spans="1:2">
      <c r="A429" s="3">
        <v>-0.15999999999999659</v>
      </c>
      <c r="B429" s="3">
        <v>-0.38999999999999346</v>
      </c>
    </row>
    <row r="430" spans="1:2">
      <c r="A430" s="3">
        <v>-2.9999000000003662E-2</v>
      </c>
      <c r="B430" s="3">
        <v>0.13000099999999293</v>
      </c>
    </row>
    <row r="431" spans="1:2">
      <c r="A431" s="3">
        <v>0.11000100000000401</v>
      </c>
      <c r="B431" s="3">
        <v>0.14000000000000767</v>
      </c>
    </row>
    <row r="432" spans="1:2">
      <c r="A432" s="3">
        <v>0.37999699999999592</v>
      </c>
      <c r="B432" s="3">
        <v>0.26999599999999191</v>
      </c>
    </row>
    <row r="433" spans="1:2">
      <c r="A433" s="3">
        <v>0.29000100000000373</v>
      </c>
      <c r="B433" s="3">
        <v>-8.9995999999992193E-2</v>
      </c>
    </row>
    <row r="434" spans="1:2">
      <c r="A434" s="3">
        <v>6.0000999999999749E-2</v>
      </c>
      <c r="B434" s="3">
        <v>-0.23000000000000398</v>
      </c>
    </row>
    <row r="435" spans="1:2">
      <c r="A435" s="3">
        <v>0.27999899999999656</v>
      </c>
      <c r="B435" s="3">
        <v>0.21999799999999681</v>
      </c>
    </row>
    <row r="436" spans="1:2">
      <c r="A436" s="3">
        <v>0.22000100000000344</v>
      </c>
      <c r="B436" s="3">
        <v>-5.9997999999993112E-2</v>
      </c>
    </row>
    <row r="437" spans="1:2">
      <c r="A437" s="3">
        <v>7.0000000000000284E-2</v>
      </c>
      <c r="B437" s="3">
        <v>-0.15000100000000316</v>
      </c>
    </row>
    <row r="438" spans="1:2">
      <c r="A438" s="3">
        <v>0.38000100000000003</v>
      </c>
      <c r="B438" s="3">
        <v>0.31000099999999975</v>
      </c>
    </row>
    <row r="439" spans="1:2">
      <c r="A439" s="3">
        <v>9.99800000000306E-3</v>
      </c>
      <c r="B439" s="3">
        <v>-0.37000299999999697</v>
      </c>
    </row>
    <row r="440" spans="1:2">
      <c r="A440" s="3">
        <v>0.68999899999999315</v>
      </c>
      <c r="B440" s="3">
        <v>0.68000099999999009</v>
      </c>
    </row>
    <row r="441" spans="1:2">
      <c r="A441" s="3">
        <v>-0.82999799999999624</v>
      </c>
      <c r="B441" s="3">
        <v>-1.5199969999999894</v>
      </c>
    </row>
    <row r="442" spans="1:2">
      <c r="A442" s="3">
        <v>-0.29000100000000373</v>
      </c>
      <c r="B442" s="3">
        <v>0.53999699999999251</v>
      </c>
    </row>
    <row r="443" spans="1:2">
      <c r="A443" s="3">
        <v>0.18000000000000682</v>
      </c>
      <c r="B443" s="3">
        <v>0.47000100000001055</v>
      </c>
    </row>
    <row r="444" spans="1:2">
      <c r="A444" s="3">
        <v>-0.13999900000000309</v>
      </c>
      <c r="B444" s="3">
        <v>-0.31999900000000991</v>
      </c>
    </row>
    <row r="445" spans="1:2">
      <c r="A445" s="3">
        <v>-0.72000100000000344</v>
      </c>
      <c r="B445" s="3">
        <v>-0.58000200000000035</v>
      </c>
    </row>
    <row r="446" spans="1:2">
      <c r="A446" s="3">
        <v>-1.8400009999999938</v>
      </c>
      <c r="B446" s="3">
        <v>-1.1199999999999903</v>
      </c>
    </row>
    <row r="447" spans="1:2">
      <c r="A447" s="3">
        <v>-0.22000100000000344</v>
      </c>
      <c r="B447" s="3">
        <v>1.6199999999999903</v>
      </c>
    </row>
    <row r="448" spans="1:2">
      <c r="A448" s="3">
        <v>-0.1099969999999999</v>
      </c>
      <c r="B448" s="3">
        <v>0.11000400000000354</v>
      </c>
    </row>
    <row r="449" spans="1:2">
      <c r="A449" s="3">
        <v>-1.4600030000000004</v>
      </c>
      <c r="B449" s="3">
        <v>-1.3500060000000005</v>
      </c>
    </row>
    <row r="450" spans="1:2">
      <c r="A450" s="3">
        <v>3.0003000000000668E-2</v>
      </c>
      <c r="B450" s="3">
        <v>1.4900060000000011</v>
      </c>
    </row>
    <row r="451" spans="1:2">
      <c r="A451" s="3">
        <v>0.84000000000000341</v>
      </c>
      <c r="B451" s="3">
        <v>0.80999700000000274</v>
      </c>
    </row>
    <row r="452" spans="1:2">
      <c r="A452" s="3">
        <v>0.21999799999999681</v>
      </c>
      <c r="B452" s="3">
        <v>-0.6200020000000066</v>
      </c>
    </row>
    <row r="453" spans="1:2">
      <c r="A453" s="3">
        <v>-9.0001000000000886E-2</v>
      </c>
      <c r="B453" s="3">
        <v>-0.30999899999999769</v>
      </c>
    </row>
    <row r="454" spans="1:2">
      <c r="A454" s="3">
        <v>0.68000099999999719</v>
      </c>
      <c r="B454" s="3">
        <v>0.77000199999999808</v>
      </c>
    </row>
    <row r="455" spans="1:2">
      <c r="A455" s="3">
        <v>0.20000100000000032</v>
      </c>
      <c r="B455" s="3">
        <v>-0.47999999999999687</v>
      </c>
    </row>
    <row r="456" spans="1:2">
      <c r="A456" s="3">
        <v>-0.98999799999999993</v>
      </c>
      <c r="B456" s="3">
        <v>-1.1899990000000003</v>
      </c>
    </row>
    <row r="457" spans="1:2">
      <c r="A457" s="3">
        <v>-0.65000199999999353</v>
      </c>
      <c r="B457" s="3">
        <v>0.3399960000000064</v>
      </c>
    </row>
    <row r="458" spans="1:2">
      <c r="A458" s="3">
        <v>0.17999999999999972</v>
      </c>
      <c r="B458" s="3">
        <v>0.83000199999999325</v>
      </c>
    </row>
    <row r="459" spans="1:2">
      <c r="A459" s="3">
        <v>0.5200009999999935</v>
      </c>
      <c r="B459" s="3">
        <v>0.34000099999999378</v>
      </c>
    </row>
    <row r="460" spans="1:2">
      <c r="A460" s="3">
        <v>-1.0002000000000066E-2</v>
      </c>
      <c r="B460" s="3">
        <v>-0.53000299999999356</v>
      </c>
    </row>
    <row r="461" spans="1:2">
      <c r="A461" s="3">
        <v>-0.40999999999999659</v>
      </c>
      <c r="B461" s="3">
        <v>-0.39999799999999652</v>
      </c>
    </row>
    <row r="462" spans="1:2">
      <c r="A462" s="3">
        <v>-0.39999799999999652</v>
      </c>
      <c r="B462" s="3">
        <v>1.0002000000000066E-2</v>
      </c>
    </row>
    <row r="463" spans="1:2">
      <c r="A463" s="3">
        <v>0.20999899999999627</v>
      </c>
      <c r="B463" s="3">
        <v>0.60999699999999279</v>
      </c>
    </row>
    <row r="464" spans="1:2">
      <c r="A464" s="3">
        <v>0.29000100000000373</v>
      </c>
      <c r="B464" s="3">
        <v>8.0002000000007456E-2</v>
      </c>
    </row>
    <row r="465" spans="1:2">
      <c r="A465" s="3">
        <v>0.16999799999999965</v>
      </c>
      <c r="B465" s="3">
        <v>-0.12000300000000408</v>
      </c>
    </row>
    <row r="466" spans="1:2">
      <c r="A466" s="3">
        <v>4.0000999999996623E-2</v>
      </c>
      <c r="B466" s="3">
        <v>-0.12999700000000303</v>
      </c>
    </row>
    <row r="467" spans="1:2">
      <c r="A467" s="3">
        <v>-0.10999999999999943</v>
      </c>
      <c r="B467" s="3">
        <v>-0.15000099999999605</v>
      </c>
    </row>
    <row r="468" spans="1:2">
      <c r="A468" s="3">
        <v>0.63000100000000003</v>
      </c>
      <c r="B468" s="3">
        <v>0.74000099999999946</v>
      </c>
    </row>
    <row r="469" spans="1:2">
      <c r="A469" s="3">
        <v>0.36999899999999997</v>
      </c>
      <c r="B469" s="3">
        <v>-0.26000200000000007</v>
      </c>
    </row>
    <row r="470" spans="1:2">
      <c r="A470" s="3">
        <v>-0.29000100000000373</v>
      </c>
      <c r="B470" s="3">
        <v>-0.66000000000000369</v>
      </c>
    </row>
    <row r="471" spans="1:2">
      <c r="A471" s="3">
        <v>4.0001000000003728E-2</v>
      </c>
      <c r="B471" s="3">
        <v>0.33000200000000746</v>
      </c>
    </row>
    <row r="472" spans="1:2">
      <c r="A472" s="3">
        <v>-0.79000100000000373</v>
      </c>
      <c r="B472" s="3">
        <v>-0.83000200000000746</v>
      </c>
    </row>
    <row r="473" spans="1:2">
      <c r="A473" s="3">
        <v>-0.11000099999999691</v>
      </c>
      <c r="B473" s="3">
        <v>0.68000000000000682</v>
      </c>
    </row>
    <row r="474" spans="1:2">
      <c r="A474" s="3">
        <v>-0.20999899999999627</v>
      </c>
      <c r="B474" s="3">
        <v>-9.9997999999999365E-2</v>
      </c>
    </row>
    <row r="475" spans="1:2">
      <c r="A475" s="3">
        <v>-0.20000100000000032</v>
      </c>
      <c r="B475" s="3">
        <v>9.9979999999959546E-3</v>
      </c>
    </row>
    <row r="476" spans="1:2">
      <c r="A476" s="3">
        <v>-9.9998000000006471E-2</v>
      </c>
      <c r="B476" s="3">
        <v>0.10000299999999385</v>
      </c>
    </row>
    <row r="477" spans="1:2">
      <c r="A477" s="3">
        <v>-0.15999999999999659</v>
      </c>
      <c r="B477" s="3">
        <v>-6.0001999999990119E-2</v>
      </c>
    </row>
    <row r="478" spans="1:2">
      <c r="A478" s="3">
        <v>-0.24000199999999694</v>
      </c>
      <c r="B478" s="3">
        <v>-8.0002000000000351E-2</v>
      </c>
    </row>
    <row r="479" spans="1:2">
      <c r="A479" s="3">
        <v>-0.42999600000000271</v>
      </c>
      <c r="B479" s="3">
        <v>-0.18999400000000577</v>
      </c>
    </row>
    <row r="480" spans="1:2">
      <c r="A480" s="3">
        <v>0.3599969999999999</v>
      </c>
      <c r="B480" s="3">
        <v>0.78999300000000261</v>
      </c>
    </row>
    <row r="481" spans="1:2">
      <c r="A481" s="3">
        <v>0.20000000000000284</v>
      </c>
      <c r="B481" s="3">
        <v>-0.15999699999999706</v>
      </c>
    </row>
    <row r="482" spans="1:2">
      <c r="A482" s="3">
        <v>0.43000099999999719</v>
      </c>
      <c r="B482" s="3">
        <v>0.23000099999999435</v>
      </c>
    </row>
    <row r="483" spans="1:2">
      <c r="A483" s="3">
        <v>0.10999999999999943</v>
      </c>
      <c r="B483" s="3">
        <v>-0.32000099999999776</v>
      </c>
    </row>
    <row r="484" spans="1:2">
      <c r="A484" s="3">
        <v>-0.76000200000000007</v>
      </c>
      <c r="B484" s="3">
        <v>-0.8700019999999995</v>
      </c>
    </row>
    <row r="485" spans="1:2">
      <c r="A485" s="3">
        <v>0.71000300000000038</v>
      </c>
      <c r="B485" s="3">
        <v>1.4700050000000005</v>
      </c>
    </row>
    <row r="486" spans="1:2">
      <c r="A486" s="3">
        <v>0.86000099999999691</v>
      </c>
      <c r="B486" s="3">
        <v>0.14999799999999652</v>
      </c>
    </row>
    <row r="487" spans="1:2">
      <c r="A487" s="3">
        <v>0.16000000000000369</v>
      </c>
      <c r="B487" s="3">
        <v>-0.70000099999999321</v>
      </c>
    </row>
    <row r="488" spans="1:2">
      <c r="A488" s="3">
        <v>-0.48000400000000099</v>
      </c>
      <c r="B488" s="3">
        <v>-0.64000400000000468</v>
      </c>
    </row>
    <row r="489" spans="1:2">
      <c r="A489" s="3">
        <v>-8.9995999999999299E-2</v>
      </c>
      <c r="B489" s="3">
        <v>0.39000800000000169</v>
      </c>
    </row>
    <row r="490" spans="1:2">
      <c r="A490" s="3">
        <v>0.15999999999999659</v>
      </c>
      <c r="B490" s="3">
        <v>0.24999599999999589</v>
      </c>
    </row>
    <row r="491" spans="1:2">
      <c r="A491" s="3">
        <v>0</v>
      </c>
      <c r="B491" s="3">
        <v>-0.15999999999999659</v>
      </c>
    </row>
    <row r="492" spans="1:2">
      <c r="A492" s="3">
        <v>3.9996999999999616E-2</v>
      </c>
      <c r="B492" s="3">
        <v>3.9996999999999616E-2</v>
      </c>
    </row>
    <row r="493" spans="1:2">
      <c r="A493" s="3">
        <v>0.4799990000000065</v>
      </c>
      <c r="B493" s="3">
        <v>0.44000200000000689</v>
      </c>
    </row>
    <row r="494" spans="1:2">
      <c r="A494" s="3">
        <v>0.17000199999999666</v>
      </c>
      <c r="B494" s="3">
        <v>-0.30999700000000985</v>
      </c>
    </row>
    <row r="495" spans="1:2">
      <c r="A495" s="3">
        <v>0.20000100000000032</v>
      </c>
      <c r="B495" s="3">
        <v>2.9999000000003662E-2</v>
      </c>
    </row>
    <row r="496" spans="1:2">
      <c r="A496" s="3">
        <v>-0.37000299999999697</v>
      </c>
      <c r="B496" s="3">
        <v>-0.57000399999999729</v>
      </c>
    </row>
    <row r="497" spans="1:2">
      <c r="A497" s="3">
        <v>-0.19999700000000331</v>
      </c>
      <c r="B497" s="3">
        <v>0.17000599999999366</v>
      </c>
    </row>
    <row r="498" spans="1:2">
      <c r="A498" s="3">
        <v>-0.56999900000000281</v>
      </c>
      <c r="B498" s="3">
        <v>-0.3700019999999995</v>
      </c>
    </row>
    <row r="499" spans="1:2">
      <c r="A499" s="3">
        <v>0.23999799999999993</v>
      </c>
      <c r="B499" s="3">
        <v>0.80999700000000274</v>
      </c>
    </row>
    <row r="500" spans="1:2">
      <c r="A500" s="3">
        <v>-0.90999999999999659</v>
      </c>
      <c r="B500" s="3">
        <v>-1.1499979999999965</v>
      </c>
    </row>
    <row r="501" spans="1:2">
      <c r="A501" s="3">
        <v>-0.64000000000000057</v>
      </c>
      <c r="B501" s="3">
        <v>0.26999999999999602</v>
      </c>
    </row>
    <row r="502" spans="1:2">
      <c r="A502" s="3">
        <v>0.32000000000000028</v>
      </c>
      <c r="B502" s="3">
        <v>0.96000000000000085</v>
      </c>
    </row>
    <row r="503" spans="1:2">
      <c r="A503" s="3">
        <v>0.56000099999999975</v>
      </c>
      <c r="B503" s="3">
        <v>0.24000099999999946</v>
      </c>
    </row>
    <row r="504" spans="1:2">
      <c r="A504" s="3">
        <v>-0.10000199999999637</v>
      </c>
      <c r="B504" s="3">
        <v>-0.66000299999999612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Исходник</vt:lpstr>
      <vt:lpstr>Среднесрочный</vt:lpstr>
      <vt:lpstr>Долгосрочный</vt:lpstr>
      <vt:lpstr>Оперативный</vt:lpstr>
      <vt:lpstr>Тесты</vt:lpstr>
      <vt:lpstr>gretl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 Эль-Айясс</dc:creator>
  <cp:lastModifiedBy>Дани Эль-Айясс</cp:lastModifiedBy>
  <dcterms:created xsi:type="dcterms:W3CDTF">2018-09-29T19:14:28Z</dcterms:created>
  <dcterms:modified xsi:type="dcterms:W3CDTF">2018-10-03T07:56:12Z</dcterms:modified>
</cp:coreProperties>
</file>