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"/>
    </mc:Choice>
  </mc:AlternateContent>
  <xr:revisionPtr revIDLastSave="0" documentId="13_ncr:1_{E21972CF-0C97-9146-B150-A3B1885229F7}" xr6:coauthVersionLast="36" xr6:coauthVersionMax="36" xr10:uidLastSave="{00000000-0000-0000-0000-000000000000}"/>
  <bookViews>
    <workbookView xWindow="0" yWindow="0" windowWidth="28800" windowHeight="18000" activeTab="4" xr2:uid="{00000000-000D-0000-FFFF-FFFF00000000}"/>
  </bookViews>
  <sheets>
    <sheet name="Исходник" sheetId="1" r:id="rId1"/>
    <sheet name=" MSFT-YNDX" sheetId="2" r:id="rId2"/>
    <sheet name="MSFT-INTC" sheetId="4" r:id="rId3"/>
    <sheet name="YNDX-INTC" sheetId="5" r:id="rId4"/>
    <sheet name="ARCH" sheetId="8" r:id="rId5"/>
    <sheet name="Фазовый анализ" sheetId="6" r:id="rId6"/>
    <sheet name="gretl" sheetId="3" r:id="rId7"/>
  </sheets>
  <definedNames>
    <definedName name="_xlchart.v1.0" hidden="1">Исходник!$C$2:$C$1261</definedName>
    <definedName name="_xlchart.v1.1" hidden="1">Исходник!$B$2:$B$1261</definedName>
    <definedName name="_xlchart.v1.2" hidden="1">Исходник!$D$2:$D$1261</definedName>
    <definedName name="_xlchart.v1.3" hidden="1">Исходник!$D$2:$D$1261</definedName>
  </definedNames>
  <calcPr calcId="162913"/>
</workbook>
</file>

<file path=xl/calcChain.xml><?xml version="1.0" encoding="utf-8"?>
<calcChain xmlns="http://schemas.openxmlformats.org/spreadsheetml/2006/main">
  <c r="O65" i="6" l="1"/>
  <c r="O64" i="6"/>
  <c r="O63" i="6"/>
  <c r="O62" i="6"/>
  <c r="K31" i="2"/>
  <c r="L63" i="6"/>
  <c r="L62" i="6"/>
  <c r="K63" i="6"/>
  <c r="K62" i="6"/>
  <c r="D62" i="6"/>
  <c r="E62" i="6" s="1"/>
  <c r="D65" i="6"/>
  <c r="D64" i="6"/>
  <c r="D63" i="6"/>
  <c r="G2" i="5" l="1"/>
  <c r="K31" i="5"/>
  <c r="N21" i="5"/>
  <c r="K21" i="5"/>
  <c r="M14" i="5" a="1"/>
  <c r="M17" i="5" s="1"/>
  <c r="K18" i="5"/>
  <c r="J17" i="5"/>
  <c r="K16" i="5"/>
  <c r="J15" i="5"/>
  <c r="K14" i="5"/>
  <c r="J14" i="5" a="1"/>
  <c r="J18" i="5" s="1"/>
  <c r="N11" i="5"/>
  <c r="K11" i="5"/>
  <c r="M4" i="5" a="1"/>
  <c r="M7" i="5" s="1"/>
  <c r="J4" i="5" a="1"/>
  <c r="J7" i="5" s="1"/>
  <c r="J2" i="1"/>
  <c r="K7" i="5" l="1"/>
  <c r="M6" i="5"/>
  <c r="M15" i="5"/>
  <c r="J6" i="5"/>
  <c r="J8" i="5"/>
  <c r="N4" i="5"/>
  <c r="N6" i="5"/>
  <c r="N8" i="5"/>
  <c r="N15" i="5"/>
  <c r="N5" i="5"/>
  <c r="N7" i="5"/>
  <c r="K5" i="5"/>
  <c r="M4" i="5"/>
  <c r="M8" i="5"/>
  <c r="J4" i="5"/>
  <c r="K4" i="5"/>
  <c r="K6" i="5"/>
  <c r="K8" i="5"/>
  <c r="M5" i="5"/>
  <c r="N18" i="5"/>
  <c r="N16" i="5"/>
  <c r="N14" i="5"/>
  <c r="M18" i="5"/>
  <c r="M16" i="5"/>
  <c r="M14" i="5"/>
  <c r="N17" i="5"/>
  <c r="J5" i="5"/>
  <c r="K15" i="5"/>
  <c r="K17" i="5"/>
  <c r="J14" i="5"/>
  <c r="K20" i="5" s="1"/>
  <c r="J16" i="5"/>
  <c r="K10" i="5" l="1"/>
  <c r="G1261" i="5"/>
  <c r="G1259" i="5"/>
  <c r="G1257" i="5"/>
  <c r="H1257" i="5" s="1"/>
  <c r="G1255" i="5"/>
  <c r="G1253" i="5"/>
  <c r="G1251" i="5"/>
  <c r="H1251" i="5" s="1"/>
  <c r="G1249" i="5"/>
  <c r="G1247" i="5"/>
  <c r="G1245" i="5"/>
  <c r="G1243" i="5"/>
  <c r="H1243" i="5" s="1"/>
  <c r="G1241" i="5"/>
  <c r="H1241" i="5" s="1"/>
  <c r="G1239" i="5"/>
  <c r="G1237" i="5"/>
  <c r="G1235" i="5"/>
  <c r="G1233" i="5"/>
  <c r="H1233" i="5" s="1"/>
  <c r="G1231" i="5"/>
  <c r="G1229" i="5"/>
  <c r="G1227" i="5"/>
  <c r="G1225" i="5"/>
  <c r="H1225" i="5" s="1"/>
  <c r="G1223" i="5"/>
  <c r="G1221" i="5"/>
  <c r="G1219" i="5"/>
  <c r="H1219" i="5" s="1"/>
  <c r="G1217" i="5"/>
  <c r="G1215" i="5"/>
  <c r="G1213" i="5"/>
  <c r="G1211" i="5"/>
  <c r="H1211" i="5" s="1"/>
  <c r="G1209" i="5"/>
  <c r="H1209" i="5" s="1"/>
  <c r="G1207" i="5"/>
  <c r="G1205" i="5"/>
  <c r="G1203" i="5"/>
  <c r="G1201" i="5"/>
  <c r="H1201" i="5" s="1"/>
  <c r="G1199" i="5"/>
  <c r="G1197" i="5"/>
  <c r="G1195" i="5"/>
  <c r="G1193" i="5"/>
  <c r="H1193" i="5" s="1"/>
  <c r="G1191" i="5"/>
  <c r="G1189" i="5"/>
  <c r="G1187" i="5"/>
  <c r="H1187" i="5" s="1"/>
  <c r="G1185" i="5"/>
  <c r="G1183" i="5"/>
  <c r="G1181" i="5"/>
  <c r="G1179" i="5"/>
  <c r="H1179" i="5" s="1"/>
  <c r="G1177" i="5"/>
  <c r="H1177" i="5" s="1"/>
  <c r="G1175" i="5"/>
  <c r="G1173" i="5"/>
  <c r="G1171" i="5"/>
  <c r="G1169" i="5"/>
  <c r="H1169" i="5" s="1"/>
  <c r="G1167" i="5"/>
  <c r="G1165" i="5"/>
  <c r="G1163" i="5"/>
  <c r="G1161" i="5"/>
  <c r="H1161" i="5" s="1"/>
  <c r="G1159" i="5"/>
  <c r="G1157" i="5"/>
  <c r="G1155" i="5"/>
  <c r="H1155" i="5" s="1"/>
  <c r="G1153" i="5"/>
  <c r="G1151" i="5"/>
  <c r="G1149" i="5"/>
  <c r="G1147" i="5"/>
  <c r="H1147" i="5" s="1"/>
  <c r="G1145" i="5"/>
  <c r="H1145" i="5" s="1"/>
  <c r="G1143" i="5"/>
  <c r="G1141" i="5"/>
  <c r="G1139" i="5"/>
  <c r="G1137" i="5"/>
  <c r="H1137" i="5" s="1"/>
  <c r="G1135" i="5"/>
  <c r="G1133" i="5"/>
  <c r="G1131" i="5"/>
  <c r="G1129" i="5"/>
  <c r="H1129" i="5" s="1"/>
  <c r="G1127" i="5"/>
  <c r="G1125" i="5"/>
  <c r="G1123" i="5"/>
  <c r="H1123" i="5" s="1"/>
  <c r="G1121" i="5"/>
  <c r="G1119" i="5"/>
  <c r="G1117" i="5"/>
  <c r="G1115" i="5"/>
  <c r="H1115" i="5" s="1"/>
  <c r="G1113" i="5"/>
  <c r="H1113" i="5" s="1"/>
  <c r="G1111" i="5"/>
  <c r="G1109" i="5"/>
  <c r="G1107" i="5"/>
  <c r="G1105" i="5"/>
  <c r="H1105" i="5" s="1"/>
  <c r="G1103" i="5"/>
  <c r="G1101" i="5"/>
  <c r="G1099" i="5"/>
  <c r="G1097" i="5"/>
  <c r="H1097" i="5" s="1"/>
  <c r="G1095" i="5"/>
  <c r="G1093" i="5"/>
  <c r="G1260" i="5"/>
  <c r="H1260" i="5" s="1"/>
  <c r="G1252" i="5"/>
  <c r="H1252" i="5" s="1"/>
  <c r="G1244" i="5"/>
  <c r="G1236" i="5"/>
  <c r="G1228" i="5"/>
  <c r="H1228" i="5" s="1"/>
  <c r="G1220" i="5"/>
  <c r="H1220" i="5" s="1"/>
  <c r="G1212" i="5"/>
  <c r="G1204" i="5"/>
  <c r="G1196" i="5"/>
  <c r="H1196" i="5" s="1"/>
  <c r="G1188" i="5"/>
  <c r="H1188" i="5" s="1"/>
  <c r="G1180" i="5"/>
  <c r="G1172" i="5"/>
  <c r="G1164" i="5"/>
  <c r="H1164" i="5" s="1"/>
  <c r="G1156" i="5"/>
  <c r="H1156" i="5" s="1"/>
  <c r="G1148" i="5"/>
  <c r="G1140" i="5"/>
  <c r="G1132" i="5"/>
  <c r="H1132" i="5" s="1"/>
  <c r="G1124" i="5"/>
  <c r="H1124" i="5" s="1"/>
  <c r="G1116" i="5"/>
  <c r="G1108" i="5"/>
  <c r="G1100" i="5"/>
  <c r="H1100" i="5" s="1"/>
  <c r="G1258" i="5"/>
  <c r="H1258" i="5" s="1"/>
  <c r="G1250" i="5"/>
  <c r="G1242" i="5"/>
  <c r="G1234" i="5"/>
  <c r="G1226" i="5"/>
  <c r="H1226" i="5" s="1"/>
  <c r="G1218" i="5"/>
  <c r="G1210" i="5"/>
  <c r="G1202" i="5"/>
  <c r="G1194" i="5"/>
  <c r="H1194" i="5" s="1"/>
  <c r="G1186" i="5"/>
  <c r="G1178" i="5"/>
  <c r="G1170" i="5"/>
  <c r="G1162" i="5"/>
  <c r="H1162" i="5" s="1"/>
  <c r="G1154" i="5"/>
  <c r="G1146" i="5"/>
  <c r="G1138" i="5"/>
  <c r="G1130" i="5"/>
  <c r="H1130" i="5" s="1"/>
  <c r="G1122" i="5"/>
  <c r="G1114" i="5"/>
  <c r="G1106" i="5"/>
  <c r="G1098" i="5"/>
  <c r="H1098" i="5" s="1"/>
  <c r="G1092" i="5"/>
  <c r="G1090" i="5"/>
  <c r="G1256" i="5"/>
  <c r="H1256" i="5" s="1"/>
  <c r="G1248" i="5"/>
  <c r="H1248" i="5" s="1"/>
  <c r="G1240" i="5"/>
  <c r="H1240" i="5" s="1"/>
  <c r="G1232" i="5"/>
  <c r="H1232" i="5" s="1"/>
  <c r="G1224" i="5"/>
  <c r="H1224" i="5" s="1"/>
  <c r="G1216" i="5"/>
  <c r="H1216" i="5" s="1"/>
  <c r="G1208" i="5"/>
  <c r="H1208" i="5" s="1"/>
  <c r="G1200" i="5"/>
  <c r="H1200" i="5" s="1"/>
  <c r="G1192" i="5"/>
  <c r="H1192" i="5" s="1"/>
  <c r="G1184" i="5"/>
  <c r="H1184" i="5" s="1"/>
  <c r="G1176" i="5"/>
  <c r="H1176" i="5" s="1"/>
  <c r="G1168" i="5"/>
  <c r="H1168" i="5" s="1"/>
  <c r="G1160" i="5"/>
  <c r="H1160" i="5" s="1"/>
  <c r="G1152" i="5"/>
  <c r="H1152" i="5" s="1"/>
  <c r="G1144" i="5"/>
  <c r="H1144" i="5" s="1"/>
  <c r="G1136" i="5"/>
  <c r="H1136" i="5" s="1"/>
  <c r="G1128" i="5"/>
  <c r="H1128" i="5" s="1"/>
  <c r="G1120" i="5"/>
  <c r="H1120" i="5" s="1"/>
  <c r="G1112" i="5"/>
  <c r="H1112" i="5" s="1"/>
  <c r="G1104" i="5"/>
  <c r="H1104" i="5" s="1"/>
  <c r="G1096" i="5"/>
  <c r="H1096" i="5" s="1"/>
  <c r="G1254" i="5"/>
  <c r="H1254" i="5" s="1"/>
  <c r="G1246" i="5"/>
  <c r="H1246" i="5" s="1"/>
  <c r="G1238" i="5"/>
  <c r="H1238" i="5" s="1"/>
  <c r="G1230" i="5"/>
  <c r="H1230" i="5" s="1"/>
  <c r="G1222" i="5"/>
  <c r="H1222" i="5" s="1"/>
  <c r="G1214" i="5"/>
  <c r="H1214" i="5" s="1"/>
  <c r="G1206" i="5"/>
  <c r="H1206" i="5" s="1"/>
  <c r="G1198" i="5"/>
  <c r="H1198" i="5" s="1"/>
  <c r="G1190" i="5"/>
  <c r="H1190" i="5" s="1"/>
  <c r="G1182" i="5"/>
  <c r="H1182" i="5" s="1"/>
  <c r="G1174" i="5"/>
  <c r="H1174" i="5" s="1"/>
  <c r="G1166" i="5"/>
  <c r="H1166" i="5" s="1"/>
  <c r="G1158" i="5"/>
  <c r="H1158" i="5" s="1"/>
  <c r="G1150" i="5"/>
  <c r="H1150" i="5" s="1"/>
  <c r="G1142" i="5"/>
  <c r="H1142" i="5" s="1"/>
  <c r="G1134" i="5"/>
  <c r="H1134" i="5" s="1"/>
  <c r="G1126" i="5"/>
  <c r="H1126" i="5" s="1"/>
  <c r="G1118" i="5"/>
  <c r="H1118" i="5" s="1"/>
  <c r="G1110" i="5"/>
  <c r="H1110" i="5" s="1"/>
  <c r="G1102" i="5"/>
  <c r="H1102" i="5" s="1"/>
  <c r="G1094" i="5"/>
  <c r="H1094" i="5" s="1"/>
  <c r="G1091" i="5"/>
  <c r="H1091" i="5" s="1"/>
  <c r="G1089" i="5"/>
  <c r="G1087" i="5"/>
  <c r="G1085" i="5"/>
  <c r="G1083" i="5"/>
  <c r="G1081" i="5"/>
  <c r="G1079" i="5"/>
  <c r="G1077" i="5"/>
  <c r="H1077" i="5" s="1"/>
  <c r="G1075" i="5"/>
  <c r="G1073" i="5"/>
  <c r="G1071" i="5"/>
  <c r="H1071" i="5" s="1"/>
  <c r="G1069" i="5"/>
  <c r="H1069" i="5" s="1"/>
  <c r="G1067" i="5"/>
  <c r="G1065" i="5"/>
  <c r="G1063" i="5"/>
  <c r="H1063" i="5" s="1"/>
  <c r="G1061" i="5"/>
  <c r="H1061" i="5" s="1"/>
  <c r="G1059" i="5"/>
  <c r="G1057" i="5"/>
  <c r="G1055" i="5"/>
  <c r="G1053" i="5"/>
  <c r="G1051" i="5"/>
  <c r="G1049" i="5"/>
  <c r="G1047" i="5"/>
  <c r="G1045" i="5"/>
  <c r="H1045" i="5" s="1"/>
  <c r="G1043" i="5"/>
  <c r="G1088" i="5"/>
  <c r="G1080" i="5"/>
  <c r="H1080" i="5" s="1"/>
  <c r="G1072" i="5"/>
  <c r="H1072" i="5" s="1"/>
  <c r="G1064" i="5"/>
  <c r="G1056" i="5"/>
  <c r="G1048" i="5"/>
  <c r="H1048" i="5" s="1"/>
  <c r="G1041" i="5"/>
  <c r="H1041" i="5" s="1"/>
  <c r="G1037" i="5"/>
  <c r="G1033" i="5"/>
  <c r="G1029" i="5"/>
  <c r="G1025" i="5"/>
  <c r="H1025" i="5" s="1"/>
  <c r="G1021" i="5"/>
  <c r="G1017" i="5"/>
  <c r="G1013" i="5"/>
  <c r="G1009" i="5"/>
  <c r="H1009" i="5" s="1"/>
  <c r="G1005" i="5"/>
  <c r="G1001" i="5"/>
  <c r="G997" i="5"/>
  <c r="G993" i="5"/>
  <c r="H993" i="5" s="1"/>
  <c r="G988" i="5"/>
  <c r="G985" i="5"/>
  <c r="G980" i="5"/>
  <c r="G977" i="5"/>
  <c r="H977" i="5" s="1"/>
  <c r="G972" i="5"/>
  <c r="G969" i="5"/>
  <c r="G964" i="5"/>
  <c r="H964" i="5" s="1"/>
  <c r="G962" i="5"/>
  <c r="H962" i="5" s="1"/>
  <c r="G960" i="5"/>
  <c r="G958" i="5"/>
  <c r="G956" i="5"/>
  <c r="H956" i="5" s="1"/>
  <c r="G954" i="5"/>
  <c r="H954" i="5" s="1"/>
  <c r="G952" i="5"/>
  <c r="G950" i="5"/>
  <c r="G948" i="5"/>
  <c r="H948" i="5" s="1"/>
  <c r="G946" i="5"/>
  <c r="H946" i="5" s="1"/>
  <c r="G944" i="5"/>
  <c r="G942" i="5"/>
  <c r="G940" i="5"/>
  <c r="H940" i="5" s="1"/>
  <c r="G938" i="5"/>
  <c r="H938" i="5" s="1"/>
  <c r="G936" i="5"/>
  <c r="G934" i="5"/>
  <c r="G932" i="5"/>
  <c r="H932" i="5" s="1"/>
  <c r="G930" i="5"/>
  <c r="H930" i="5" s="1"/>
  <c r="G928" i="5"/>
  <c r="G926" i="5"/>
  <c r="G924" i="5"/>
  <c r="H924" i="5" s="1"/>
  <c r="G922" i="5"/>
  <c r="H922" i="5" s="1"/>
  <c r="G920" i="5"/>
  <c r="G918" i="5"/>
  <c r="G916" i="5"/>
  <c r="H916" i="5" s="1"/>
  <c r="G914" i="5"/>
  <c r="H914" i="5" s="1"/>
  <c r="G912" i="5"/>
  <c r="G910" i="5"/>
  <c r="G908" i="5"/>
  <c r="H908" i="5" s="1"/>
  <c r="G906" i="5"/>
  <c r="H906" i="5" s="1"/>
  <c r="G904" i="5"/>
  <c r="G902" i="5"/>
  <c r="G900" i="5"/>
  <c r="H900" i="5" s="1"/>
  <c r="G898" i="5"/>
  <c r="H898" i="5" s="1"/>
  <c r="G896" i="5"/>
  <c r="G894" i="5"/>
  <c r="G892" i="5"/>
  <c r="H892" i="5" s="1"/>
  <c r="G890" i="5"/>
  <c r="H890" i="5" s="1"/>
  <c r="G888" i="5"/>
  <c r="G886" i="5"/>
  <c r="G884" i="5"/>
  <c r="H884" i="5" s="1"/>
  <c r="G882" i="5"/>
  <c r="H882" i="5" s="1"/>
  <c r="G880" i="5"/>
  <c r="G878" i="5"/>
  <c r="G876" i="5"/>
  <c r="H876" i="5" s="1"/>
  <c r="G874" i="5"/>
  <c r="H874" i="5" s="1"/>
  <c r="G872" i="5"/>
  <c r="G870" i="5"/>
  <c r="G868" i="5"/>
  <c r="H868" i="5" s="1"/>
  <c r="G866" i="5"/>
  <c r="H866" i="5" s="1"/>
  <c r="G864" i="5"/>
  <c r="G862" i="5"/>
  <c r="G860" i="5"/>
  <c r="H860" i="5" s="1"/>
  <c r="G858" i="5"/>
  <c r="H858" i="5" s="1"/>
  <c r="G856" i="5"/>
  <c r="G854" i="5"/>
  <c r="G1086" i="5"/>
  <c r="G1078" i="5"/>
  <c r="H1078" i="5" s="1"/>
  <c r="G1070" i="5"/>
  <c r="G1062" i="5"/>
  <c r="G1054" i="5"/>
  <c r="G1046" i="5"/>
  <c r="H1046" i="5" s="1"/>
  <c r="G1040" i="5"/>
  <c r="G1036" i="5"/>
  <c r="G1032" i="5"/>
  <c r="G1028" i="5"/>
  <c r="H1028" i="5" s="1"/>
  <c r="G1024" i="5"/>
  <c r="G1020" i="5"/>
  <c r="G1016" i="5"/>
  <c r="G1012" i="5"/>
  <c r="H1012" i="5" s="1"/>
  <c r="G1008" i="5"/>
  <c r="G1004" i="5"/>
  <c r="G1000" i="5"/>
  <c r="G996" i="5"/>
  <c r="H996" i="5" s="1"/>
  <c r="G990" i="5"/>
  <c r="G987" i="5"/>
  <c r="G982" i="5"/>
  <c r="H982" i="5" s="1"/>
  <c r="G979" i="5"/>
  <c r="G974" i="5"/>
  <c r="G971" i="5"/>
  <c r="G966" i="5"/>
  <c r="H966" i="5" s="1"/>
  <c r="G1084" i="5"/>
  <c r="H1084" i="5" s="1"/>
  <c r="G1076" i="5"/>
  <c r="H1076" i="5" s="1"/>
  <c r="G1068" i="5"/>
  <c r="H1068" i="5" s="1"/>
  <c r="G1060" i="5"/>
  <c r="H1060" i="5" s="1"/>
  <c r="G1052" i="5"/>
  <c r="H1052" i="5" s="1"/>
  <c r="G1044" i="5"/>
  <c r="H1044" i="5" s="1"/>
  <c r="G1039" i="5"/>
  <c r="G1035" i="5"/>
  <c r="G1031" i="5"/>
  <c r="H1031" i="5" s="1"/>
  <c r="G1027" i="5"/>
  <c r="G1023" i="5"/>
  <c r="G1019" i="5"/>
  <c r="G1015" i="5"/>
  <c r="G1011" i="5"/>
  <c r="G1007" i="5"/>
  <c r="G1003" i="5"/>
  <c r="G999" i="5"/>
  <c r="H999" i="5" s="1"/>
  <c r="G995" i="5"/>
  <c r="G992" i="5"/>
  <c r="G989" i="5"/>
  <c r="H989" i="5" s="1"/>
  <c r="G984" i="5"/>
  <c r="H984" i="5" s="1"/>
  <c r="G981" i="5"/>
  <c r="G976" i="5"/>
  <c r="G973" i="5"/>
  <c r="H973" i="5" s="1"/>
  <c r="G968" i="5"/>
  <c r="H968" i="5" s="1"/>
  <c r="G965" i="5"/>
  <c r="G963" i="5"/>
  <c r="G961" i="5"/>
  <c r="H961" i="5" s="1"/>
  <c r="G959" i="5"/>
  <c r="H959" i="5" s="1"/>
  <c r="G957" i="5"/>
  <c r="G955" i="5"/>
  <c r="G953" i="5"/>
  <c r="H953" i="5" s="1"/>
  <c r="G951" i="5"/>
  <c r="H951" i="5" s="1"/>
  <c r="G949" i="5"/>
  <c r="G947" i="5"/>
  <c r="G945" i="5"/>
  <c r="H945" i="5" s="1"/>
  <c r="G943" i="5"/>
  <c r="H943" i="5" s="1"/>
  <c r="G941" i="5"/>
  <c r="G939" i="5"/>
  <c r="G937" i="5"/>
  <c r="H937" i="5" s="1"/>
  <c r="G935" i="5"/>
  <c r="H935" i="5" s="1"/>
  <c r="G933" i="5"/>
  <c r="G931" i="5"/>
  <c r="G929" i="5"/>
  <c r="H929" i="5" s="1"/>
  <c r="G927" i="5"/>
  <c r="H927" i="5" s="1"/>
  <c r="G925" i="5"/>
  <c r="G923" i="5"/>
  <c r="G921" i="5"/>
  <c r="H921" i="5" s="1"/>
  <c r="G919" i="5"/>
  <c r="H919" i="5" s="1"/>
  <c r="G917" i="5"/>
  <c r="G915" i="5"/>
  <c r="G913" i="5"/>
  <c r="H913" i="5" s="1"/>
  <c r="G911" i="5"/>
  <c r="H911" i="5" s="1"/>
  <c r="G909" i="5"/>
  <c r="G907" i="5"/>
  <c r="G905" i="5"/>
  <c r="H905" i="5" s="1"/>
  <c r="G903" i="5"/>
  <c r="H903" i="5" s="1"/>
  <c r="G901" i="5"/>
  <c r="G899" i="5"/>
  <c r="G897" i="5"/>
  <c r="H897" i="5" s="1"/>
  <c r="G895" i="5"/>
  <c r="H895" i="5" s="1"/>
  <c r="G893" i="5"/>
  <c r="G891" i="5"/>
  <c r="G889" i="5"/>
  <c r="H889" i="5" s="1"/>
  <c r="G887" i="5"/>
  <c r="H887" i="5" s="1"/>
  <c r="G885" i="5"/>
  <c r="G883" i="5"/>
  <c r="G881" i="5"/>
  <c r="H881" i="5" s="1"/>
  <c r="G879" i="5"/>
  <c r="H879" i="5" s="1"/>
  <c r="G877" i="5"/>
  <c r="G875" i="5"/>
  <c r="G873" i="5"/>
  <c r="H873" i="5" s="1"/>
  <c r="G871" i="5"/>
  <c r="H871" i="5" s="1"/>
  <c r="G869" i="5"/>
  <c r="G867" i="5"/>
  <c r="G865" i="5"/>
  <c r="H865" i="5" s="1"/>
  <c r="G863" i="5"/>
  <c r="H863" i="5" s="1"/>
  <c r="G861" i="5"/>
  <c r="G859" i="5"/>
  <c r="G857" i="5"/>
  <c r="H857" i="5" s="1"/>
  <c r="G855" i="5"/>
  <c r="H855" i="5" s="1"/>
  <c r="G853" i="5"/>
  <c r="G851" i="5"/>
  <c r="G849" i="5"/>
  <c r="G847" i="5"/>
  <c r="H847" i="5" s="1"/>
  <c r="G845" i="5"/>
  <c r="G843" i="5"/>
  <c r="G841" i="5"/>
  <c r="G839" i="5"/>
  <c r="G837" i="5"/>
  <c r="G835" i="5"/>
  <c r="G833" i="5"/>
  <c r="G831" i="5"/>
  <c r="H831" i="5" s="1"/>
  <c r="G1082" i="5"/>
  <c r="H1082" i="5" s="1"/>
  <c r="G1050" i="5"/>
  <c r="H1050" i="5" s="1"/>
  <c r="G1030" i="5"/>
  <c r="H1030" i="5" s="1"/>
  <c r="G1014" i="5"/>
  <c r="H1014" i="5" s="1"/>
  <c r="G998" i="5"/>
  <c r="H998" i="5" s="1"/>
  <c r="G986" i="5"/>
  <c r="H986" i="5" s="1"/>
  <c r="G975" i="5"/>
  <c r="H975" i="5" s="1"/>
  <c r="G838" i="5"/>
  <c r="H838" i="5" s="1"/>
  <c r="G830" i="5"/>
  <c r="G828" i="5"/>
  <c r="G826" i="5"/>
  <c r="G824" i="5"/>
  <c r="H824" i="5" s="1"/>
  <c r="G822" i="5"/>
  <c r="G820" i="5"/>
  <c r="G818" i="5"/>
  <c r="G816" i="5"/>
  <c r="H816" i="5" s="1"/>
  <c r="G814" i="5"/>
  <c r="G812" i="5"/>
  <c r="G810" i="5"/>
  <c r="G808" i="5"/>
  <c r="H808" i="5" s="1"/>
  <c r="G806" i="5"/>
  <c r="G804" i="5"/>
  <c r="G802" i="5"/>
  <c r="G800" i="5"/>
  <c r="H800" i="5" s="1"/>
  <c r="G798" i="5"/>
  <c r="G796" i="5"/>
  <c r="G794" i="5"/>
  <c r="G792" i="5"/>
  <c r="H792" i="5" s="1"/>
  <c r="G790" i="5"/>
  <c r="G788" i="5"/>
  <c r="G786" i="5"/>
  <c r="G784" i="5"/>
  <c r="H784" i="5" s="1"/>
  <c r="G782" i="5"/>
  <c r="G780" i="5"/>
  <c r="G778" i="5"/>
  <c r="G776" i="5"/>
  <c r="H776" i="5" s="1"/>
  <c r="G774" i="5"/>
  <c r="G772" i="5"/>
  <c r="G770" i="5"/>
  <c r="G768" i="5"/>
  <c r="H768" i="5" s="1"/>
  <c r="G766" i="5"/>
  <c r="G764" i="5"/>
  <c r="G762" i="5"/>
  <c r="G760" i="5"/>
  <c r="H760" i="5" s="1"/>
  <c r="G758" i="5"/>
  <c r="G756" i="5"/>
  <c r="G754" i="5"/>
  <c r="G752" i="5"/>
  <c r="H752" i="5" s="1"/>
  <c r="G750" i="5"/>
  <c r="G748" i="5"/>
  <c r="G746" i="5"/>
  <c r="G744" i="5"/>
  <c r="H744" i="5" s="1"/>
  <c r="G742" i="5"/>
  <c r="G740" i="5"/>
  <c r="G738" i="5"/>
  <c r="G736" i="5"/>
  <c r="H736" i="5" s="1"/>
  <c r="G734" i="5"/>
  <c r="G732" i="5"/>
  <c r="G730" i="5"/>
  <c r="G728" i="5"/>
  <c r="H728" i="5" s="1"/>
  <c r="G726" i="5"/>
  <c r="G724" i="5"/>
  <c r="G722" i="5"/>
  <c r="G720" i="5"/>
  <c r="H720" i="5" s="1"/>
  <c r="G718" i="5"/>
  <c r="G716" i="5"/>
  <c r="G714" i="5"/>
  <c r="G712" i="5"/>
  <c r="H712" i="5" s="1"/>
  <c r="G710" i="5"/>
  <c r="G708" i="5"/>
  <c r="G706" i="5"/>
  <c r="G704" i="5"/>
  <c r="H704" i="5" s="1"/>
  <c r="G702" i="5"/>
  <c r="G700" i="5"/>
  <c r="G698" i="5"/>
  <c r="G696" i="5"/>
  <c r="H696" i="5" s="1"/>
  <c r="G694" i="5"/>
  <c r="G692" i="5"/>
  <c r="G690" i="5"/>
  <c r="G688" i="5"/>
  <c r="H688" i="5" s="1"/>
  <c r="G686" i="5"/>
  <c r="G684" i="5"/>
  <c r="G682" i="5"/>
  <c r="G680" i="5"/>
  <c r="H680" i="5" s="1"/>
  <c r="G678" i="5"/>
  <c r="G676" i="5"/>
  <c r="G674" i="5"/>
  <c r="G672" i="5"/>
  <c r="H672" i="5" s="1"/>
  <c r="G670" i="5"/>
  <c r="G668" i="5"/>
  <c r="G666" i="5"/>
  <c r="G664" i="5"/>
  <c r="H664" i="5" s="1"/>
  <c r="G662" i="5"/>
  <c r="G660" i="5"/>
  <c r="G658" i="5"/>
  <c r="G656" i="5"/>
  <c r="H656" i="5" s="1"/>
  <c r="G654" i="5"/>
  <c r="G652" i="5"/>
  <c r="G650" i="5"/>
  <c r="G648" i="5"/>
  <c r="H648" i="5" s="1"/>
  <c r="G646" i="5"/>
  <c r="G644" i="5"/>
  <c r="G642" i="5"/>
  <c r="G640" i="5"/>
  <c r="H640" i="5" s="1"/>
  <c r="G638" i="5"/>
  <c r="G636" i="5"/>
  <c r="G634" i="5"/>
  <c r="G632" i="5"/>
  <c r="H632" i="5" s="1"/>
  <c r="G630" i="5"/>
  <c r="G628" i="5"/>
  <c r="G626" i="5"/>
  <c r="G624" i="5"/>
  <c r="H624" i="5" s="1"/>
  <c r="G622" i="5"/>
  <c r="G620" i="5"/>
  <c r="G618" i="5"/>
  <c r="G616" i="5"/>
  <c r="H616" i="5" s="1"/>
  <c r="G614" i="5"/>
  <c r="G612" i="5"/>
  <c r="G610" i="5"/>
  <c r="G608" i="5"/>
  <c r="H608" i="5" s="1"/>
  <c r="G606" i="5"/>
  <c r="G604" i="5"/>
  <c r="G602" i="5"/>
  <c r="G600" i="5"/>
  <c r="H600" i="5" s="1"/>
  <c r="G598" i="5"/>
  <c r="G596" i="5"/>
  <c r="G594" i="5"/>
  <c r="G592" i="5"/>
  <c r="H592" i="5" s="1"/>
  <c r="G590" i="5"/>
  <c r="G588" i="5"/>
  <c r="G586" i="5"/>
  <c r="G584" i="5"/>
  <c r="H584" i="5" s="1"/>
  <c r="G582" i="5"/>
  <c r="G580" i="5"/>
  <c r="G578" i="5"/>
  <c r="G576" i="5"/>
  <c r="H576" i="5" s="1"/>
  <c r="G574" i="5"/>
  <c r="G572" i="5"/>
  <c r="G570" i="5"/>
  <c r="G568" i="5"/>
  <c r="H568" i="5" s="1"/>
  <c r="G566" i="5"/>
  <c r="G564" i="5"/>
  <c r="G562" i="5"/>
  <c r="G560" i="5"/>
  <c r="H560" i="5" s="1"/>
  <c r="G558" i="5"/>
  <c r="G556" i="5"/>
  <c r="G554" i="5"/>
  <c r="G552" i="5"/>
  <c r="H552" i="5" s="1"/>
  <c r="G550" i="5"/>
  <c r="G1074" i="5"/>
  <c r="H1074" i="5" s="1"/>
  <c r="G1042" i="5"/>
  <c r="G1026" i="5"/>
  <c r="H1026" i="5" s="1"/>
  <c r="G1010" i="5"/>
  <c r="G994" i="5"/>
  <c r="G983" i="5"/>
  <c r="H983" i="5" s="1"/>
  <c r="G852" i="5"/>
  <c r="H852" i="5" s="1"/>
  <c r="G848" i="5"/>
  <c r="G844" i="5"/>
  <c r="H844" i="5" s="1"/>
  <c r="G840" i="5"/>
  <c r="G832" i="5"/>
  <c r="H832" i="5" s="1"/>
  <c r="G1066" i="5"/>
  <c r="H1066" i="5" s="1"/>
  <c r="G1038" i="5"/>
  <c r="H1038" i="5" s="1"/>
  <c r="G1022" i="5"/>
  <c r="H1022" i="5" s="1"/>
  <c r="G1006" i="5"/>
  <c r="H1006" i="5" s="1"/>
  <c r="G991" i="5"/>
  <c r="H991" i="5" s="1"/>
  <c r="G970" i="5"/>
  <c r="H970" i="5" s="1"/>
  <c r="G834" i="5"/>
  <c r="H834" i="5" s="1"/>
  <c r="G829" i="5"/>
  <c r="H829" i="5" s="1"/>
  <c r="G827" i="5"/>
  <c r="H827" i="5" s="1"/>
  <c r="G825" i="5"/>
  <c r="G823" i="5"/>
  <c r="H823" i="5" s="1"/>
  <c r="G821" i="5"/>
  <c r="H821" i="5" s="1"/>
  <c r="G819" i="5"/>
  <c r="H819" i="5" s="1"/>
  <c r="G817" i="5"/>
  <c r="G815" i="5"/>
  <c r="H815" i="5" s="1"/>
  <c r="G813" i="5"/>
  <c r="H813" i="5" s="1"/>
  <c r="G811" i="5"/>
  <c r="H811" i="5" s="1"/>
  <c r="G809" i="5"/>
  <c r="G807" i="5"/>
  <c r="H807" i="5" s="1"/>
  <c r="G805" i="5"/>
  <c r="H805" i="5" s="1"/>
  <c r="G803" i="5"/>
  <c r="H803" i="5" s="1"/>
  <c r="G801" i="5"/>
  <c r="G799" i="5"/>
  <c r="H799" i="5" s="1"/>
  <c r="G797" i="5"/>
  <c r="H797" i="5" s="1"/>
  <c r="G795" i="5"/>
  <c r="H795" i="5" s="1"/>
  <c r="G793" i="5"/>
  <c r="G791" i="5"/>
  <c r="H791" i="5" s="1"/>
  <c r="G789" i="5"/>
  <c r="H789" i="5" s="1"/>
  <c r="G787" i="5"/>
  <c r="H787" i="5" s="1"/>
  <c r="G785" i="5"/>
  <c r="G783" i="5"/>
  <c r="H783" i="5" s="1"/>
  <c r="G781" i="5"/>
  <c r="H781" i="5" s="1"/>
  <c r="G779" i="5"/>
  <c r="H779" i="5" s="1"/>
  <c r="G777" i="5"/>
  <c r="G775" i="5"/>
  <c r="H775" i="5" s="1"/>
  <c r="G773" i="5"/>
  <c r="H773" i="5" s="1"/>
  <c r="G771" i="5"/>
  <c r="H771" i="5" s="1"/>
  <c r="G769" i="5"/>
  <c r="G767" i="5"/>
  <c r="H767" i="5" s="1"/>
  <c r="G765" i="5"/>
  <c r="H765" i="5" s="1"/>
  <c r="G763" i="5"/>
  <c r="H763" i="5" s="1"/>
  <c r="G761" i="5"/>
  <c r="G759" i="5"/>
  <c r="H759" i="5" s="1"/>
  <c r="G757" i="5"/>
  <c r="H757" i="5" s="1"/>
  <c r="G755" i="5"/>
  <c r="H755" i="5" s="1"/>
  <c r="G753" i="5"/>
  <c r="G751" i="5"/>
  <c r="H751" i="5" s="1"/>
  <c r="G749" i="5"/>
  <c r="H749" i="5" s="1"/>
  <c r="G747" i="5"/>
  <c r="H747" i="5" s="1"/>
  <c r="G745" i="5"/>
  <c r="G743" i="5"/>
  <c r="H743" i="5" s="1"/>
  <c r="G741" i="5"/>
  <c r="H741" i="5" s="1"/>
  <c r="G739" i="5"/>
  <c r="H739" i="5" s="1"/>
  <c r="G737" i="5"/>
  <c r="G735" i="5"/>
  <c r="H735" i="5" s="1"/>
  <c r="G733" i="5"/>
  <c r="H733" i="5" s="1"/>
  <c r="G731" i="5"/>
  <c r="H731" i="5" s="1"/>
  <c r="G729" i="5"/>
  <c r="G727" i="5"/>
  <c r="H727" i="5" s="1"/>
  <c r="G725" i="5"/>
  <c r="H725" i="5" s="1"/>
  <c r="G723" i="5"/>
  <c r="H723" i="5" s="1"/>
  <c r="G721" i="5"/>
  <c r="G719" i="5"/>
  <c r="H719" i="5" s="1"/>
  <c r="G717" i="5"/>
  <c r="H717" i="5" s="1"/>
  <c r="G715" i="5"/>
  <c r="H715" i="5" s="1"/>
  <c r="G713" i="5"/>
  <c r="G711" i="5"/>
  <c r="H711" i="5" s="1"/>
  <c r="G709" i="5"/>
  <c r="H709" i="5" s="1"/>
  <c r="G707" i="5"/>
  <c r="H707" i="5" s="1"/>
  <c r="G705" i="5"/>
  <c r="G703" i="5"/>
  <c r="H703" i="5" s="1"/>
  <c r="G701" i="5"/>
  <c r="H701" i="5" s="1"/>
  <c r="G699" i="5"/>
  <c r="H699" i="5" s="1"/>
  <c r="G697" i="5"/>
  <c r="G695" i="5"/>
  <c r="H695" i="5" s="1"/>
  <c r="G693" i="5"/>
  <c r="H693" i="5" s="1"/>
  <c r="G691" i="5"/>
  <c r="H691" i="5" s="1"/>
  <c r="G689" i="5"/>
  <c r="G687" i="5"/>
  <c r="H687" i="5" s="1"/>
  <c r="G685" i="5"/>
  <c r="H685" i="5" s="1"/>
  <c r="G683" i="5"/>
  <c r="H683" i="5" s="1"/>
  <c r="G681" i="5"/>
  <c r="G679" i="5"/>
  <c r="H679" i="5" s="1"/>
  <c r="G677" i="5"/>
  <c r="H677" i="5" s="1"/>
  <c r="G675" i="5"/>
  <c r="H675" i="5" s="1"/>
  <c r="G673" i="5"/>
  <c r="G671" i="5"/>
  <c r="H671" i="5" s="1"/>
  <c r="G669" i="5"/>
  <c r="H669" i="5" s="1"/>
  <c r="G667" i="5"/>
  <c r="H667" i="5" s="1"/>
  <c r="G665" i="5"/>
  <c r="G663" i="5"/>
  <c r="H663" i="5" s="1"/>
  <c r="G661" i="5"/>
  <c r="H661" i="5" s="1"/>
  <c r="G659" i="5"/>
  <c r="H659" i="5" s="1"/>
  <c r="G657" i="5"/>
  <c r="G655" i="5"/>
  <c r="H655" i="5" s="1"/>
  <c r="G653" i="5"/>
  <c r="H653" i="5" s="1"/>
  <c r="G651" i="5"/>
  <c r="H651" i="5" s="1"/>
  <c r="G649" i="5"/>
  <c r="G647" i="5"/>
  <c r="H647" i="5" s="1"/>
  <c r="G645" i="5"/>
  <c r="H645" i="5" s="1"/>
  <c r="G643" i="5"/>
  <c r="H643" i="5" s="1"/>
  <c r="G641" i="5"/>
  <c r="G639" i="5"/>
  <c r="H639" i="5" s="1"/>
  <c r="G637" i="5"/>
  <c r="H637" i="5" s="1"/>
  <c r="G635" i="5"/>
  <c r="H635" i="5" s="1"/>
  <c r="G633" i="5"/>
  <c r="G631" i="5"/>
  <c r="H631" i="5" s="1"/>
  <c r="G629" i="5"/>
  <c r="H629" i="5" s="1"/>
  <c r="G627" i="5"/>
  <c r="H627" i="5" s="1"/>
  <c r="G625" i="5"/>
  <c r="G623" i="5"/>
  <c r="H623" i="5" s="1"/>
  <c r="G621" i="5"/>
  <c r="H621" i="5" s="1"/>
  <c r="G619" i="5"/>
  <c r="H619" i="5" s="1"/>
  <c r="G617" i="5"/>
  <c r="G615" i="5"/>
  <c r="H615" i="5" s="1"/>
  <c r="G613" i="5"/>
  <c r="H613" i="5" s="1"/>
  <c r="G611" i="5"/>
  <c r="H611" i="5" s="1"/>
  <c r="G609" i="5"/>
  <c r="G607" i="5"/>
  <c r="H607" i="5" s="1"/>
  <c r="G605" i="5"/>
  <c r="H605" i="5" s="1"/>
  <c r="G603" i="5"/>
  <c r="H603" i="5" s="1"/>
  <c r="G601" i="5"/>
  <c r="G599" i="5"/>
  <c r="H599" i="5" s="1"/>
  <c r="G597" i="5"/>
  <c r="H597" i="5" s="1"/>
  <c r="G595" i="5"/>
  <c r="H595" i="5" s="1"/>
  <c r="G593" i="5"/>
  <c r="G591" i="5"/>
  <c r="H591" i="5" s="1"/>
  <c r="G589" i="5"/>
  <c r="H589" i="5" s="1"/>
  <c r="G587" i="5"/>
  <c r="H587" i="5" s="1"/>
  <c r="G585" i="5"/>
  <c r="G583" i="5"/>
  <c r="H583" i="5" s="1"/>
  <c r="G581" i="5"/>
  <c r="H581" i="5" s="1"/>
  <c r="G579" i="5"/>
  <c r="H579" i="5" s="1"/>
  <c r="G577" i="5"/>
  <c r="G575" i="5"/>
  <c r="H575" i="5" s="1"/>
  <c r="G573" i="5"/>
  <c r="H573" i="5" s="1"/>
  <c r="G571" i="5"/>
  <c r="H571" i="5" s="1"/>
  <c r="G569" i="5"/>
  <c r="G567" i="5"/>
  <c r="H567" i="5" s="1"/>
  <c r="G565" i="5"/>
  <c r="H565" i="5" s="1"/>
  <c r="G563" i="5"/>
  <c r="H563" i="5" s="1"/>
  <c r="G561" i="5"/>
  <c r="G559" i="5"/>
  <c r="H559" i="5" s="1"/>
  <c r="G557" i="5"/>
  <c r="H557" i="5" s="1"/>
  <c r="G555" i="5"/>
  <c r="H555" i="5" s="1"/>
  <c r="G553" i="5"/>
  <c r="G551" i="5"/>
  <c r="H551" i="5" s="1"/>
  <c r="G549" i="5"/>
  <c r="H549" i="5" s="1"/>
  <c r="G547" i="5"/>
  <c r="G1058" i="5"/>
  <c r="H1058" i="5" s="1"/>
  <c r="G1034" i="5"/>
  <c r="H1034" i="5" s="1"/>
  <c r="G978" i="5"/>
  <c r="H978" i="5" s="1"/>
  <c r="G850" i="5"/>
  <c r="H850" i="5" s="1"/>
  <c r="G836" i="5"/>
  <c r="H836" i="5" s="1"/>
  <c r="G548" i="5"/>
  <c r="H548" i="5" s="1"/>
  <c r="G545" i="5"/>
  <c r="H545" i="5" s="1"/>
  <c r="G543" i="5"/>
  <c r="G541" i="5"/>
  <c r="G539" i="5"/>
  <c r="G537" i="5"/>
  <c r="H537" i="5" s="1"/>
  <c r="G535" i="5"/>
  <c r="G533" i="5"/>
  <c r="G531" i="5"/>
  <c r="G529" i="5"/>
  <c r="H529" i="5" s="1"/>
  <c r="G527" i="5"/>
  <c r="G525" i="5"/>
  <c r="G523" i="5"/>
  <c r="G521" i="5"/>
  <c r="H521" i="5" s="1"/>
  <c r="G519" i="5"/>
  <c r="G517" i="5"/>
  <c r="G515" i="5"/>
  <c r="G513" i="5"/>
  <c r="H513" i="5" s="1"/>
  <c r="G511" i="5"/>
  <c r="G509" i="5"/>
  <c r="G507" i="5"/>
  <c r="G505" i="5"/>
  <c r="H505" i="5" s="1"/>
  <c r="G503" i="5"/>
  <c r="G501" i="5"/>
  <c r="G499" i="5"/>
  <c r="G497" i="5"/>
  <c r="H497" i="5" s="1"/>
  <c r="G495" i="5"/>
  <c r="G493" i="5"/>
  <c r="G491" i="5"/>
  <c r="G489" i="5"/>
  <c r="H489" i="5" s="1"/>
  <c r="G487" i="5"/>
  <c r="G485" i="5"/>
  <c r="G483" i="5"/>
  <c r="G481" i="5"/>
  <c r="H481" i="5" s="1"/>
  <c r="G479" i="5"/>
  <c r="G477" i="5"/>
  <c r="G475" i="5"/>
  <c r="G473" i="5"/>
  <c r="G471" i="5"/>
  <c r="G469" i="5"/>
  <c r="G467" i="5"/>
  <c r="G465" i="5"/>
  <c r="H465" i="5" s="1"/>
  <c r="G463" i="5"/>
  <c r="G461" i="5"/>
  <c r="G459" i="5"/>
  <c r="G457" i="5"/>
  <c r="H457" i="5" s="1"/>
  <c r="G455" i="5"/>
  <c r="G453" i="5"/>
  <c r="G451" i="5"/>
  <c r="G449" i="5"/>
  <c r="H449" i="5" s="1"/>
  <c r="G447" i="5"/>
  <c r="G445" i="5"/>
  <c r="G443" i="5"/>
  <c r="G441" i="5"/>
  <c r="H441" i="5" s="1"/>
  <c r="G439" i="5"/>
  <c r="G437" i="5"/>
  <c r="G435" i="5"/>
  <c r="G433" i="5"/>
  <c r="H433" i="5" s="1"/>
  <c r="G431" i="5"/>
  <c r="G429" i="5"/>
  <c r="G427" i="5"/>
  <c r="G425" i="5"/>
  <c r="G423" i="5"/>
  <c r="G421" i="5"/>
  <c r="G419" i="5"/>
  <c r="G417" i="5"/>
  <c r="H417" i="5" s="1"/>
  <c r="G415" i="5"/>
  <c r="G413" i="5"/>
  <c r="G411" i="5"/>
  <c r="G409" i="5"/>
  <c r="H409" i="5" s="1"/>
  <c r="G407" i="5"/>
  <c r="G405" i="5"/>
  <c r="G403" i="5"/>
  <c r="G401" i="5"/>
  <c r="H401" i="5" s="1"/>
  <c r="G399" i="5"/>
  <c r="G397" i="5"/>
  <c r="G395" i="5"/>
  <c r="G393" i="5"/>
  <c r="H393" i="5" s="1"/>
  <c r="G391" i="5"/>
  <c r="G389" i="5"/>
  <c r="G387" i="5"/>
  <c r="G385" i="5"/>
  <c r="G383" i="5"/>
  <c r="G381" i="5"/>
  <c r="G379" i="5"/>
  <c r="G377" i="5"/>
  <c r="H377" i="5" s="1"/>
  <c r="G375" i="5"/>
  <c r="G373" i="5"/>
  <c r="G371" i="5"/>
  <c r="G369" i="5"/>
  <c r="G367" i="5"/>
  <c r="G365" i="5"/>
  <c r="G363" i="5"/>
  <c r="G361" i="5"/>
  <c r="H361" i="5" s="1"/>
  <c r="G359" i="5"/>
  <c r="G357" i="5"/>
  <c r="G355" i="5"/>
  <c r="G353" i="5"/>
  <c r="G351" i="5"/>
  <c r="G349" i="5"/>
  <c r="G347" i="5"/>
  <c r="G345" i="5"/>
  <c r="H345" i="5" s="1"/>
  <c r="G343" i="5"/>
  <c r="G341" i="5"/>
  <c r="G339" i="5"/>
  <c r="G337" i="5"/>
  <c r="G335" i="5"/>
  <c r="G333" i="5"/>
  <c r="G331" i="5"/>
  <c r="G329" i="5"/>
  <c r="H329" i="5" s="1"/>
  <c r="G327" i="5"/>
  <c r="G325" i="5"/>
  <c r="G323" i="5"/>
  <c r="G321" i="5"/>
  <c r="G319" i="5"/>
  <c r="G317" i="5"/>
  <c r="G315" i="5"/>
  <c r="G313" i="5"/>
  <c r="H313" i="5" s="1"/>
  <c r="G311" i="5"/>
  <c r="G309" i="5"/>
  <c r="G307" i="5"/>
  <c r="G1018" i="5"/>
  <c r="H1018" i="5" s="1"/>
  <c r="G967" i="5"/>
  <c r="H967" i="5" s="1"/>
  <c r="G846" i="5"/>
  <c r="H846" i="5" s="1"/>
  <c r="G1002" i="5"/>
  <c r="H1002" i="5" s="1"/>
  <c r="G842" i="5"/>
  <c r="H842" i="5" s="1"/>
  <c r="G546" i="5"/>
  <c r="G544" i="5"/>
  <c r="H544" i="5" s="1"/>
  <c r="G542" i="5"/>
  <c r="H542" i="5" s="1"/>
  <c r="G540" i="5"/>
  <c r="H540" i="5" s="1"/>
  <c r="G538" i="5"/>
  <c r="G536" i="5"/>
  <c r="H536" i="5" s="1"/>
  <c r="G534" i="5"/>
  <c r="H534" i="5" s="1"/>
  <c r="G532" i="5"/>
  <c r="H532" i="5" s="1"/>
  <c r="G530" i="5"/>
  <c r="G528" i="5"/>
  <c r="H528" i="5" s="1"/>
  <c r="G526" i="5"/>
  <c r="H526" i="5" s="1"/>
  <c r="G524" i="5"/>
  <c r="H524" i="5" s="1"/>
  <c r="G522" i="5"/>
  <c r="G520" i="5"/>
  <c r="H520" i="5" s="1"/>
  <c r="G518" i="5"/>
  <c r="H518" i="5" s="1"/>
  <c r="G516" i="5"/>
  <c r="H516" i="5" s="1"/>
  <c r="G514" i="5"/>
  <c r="G512" i="5"/>
  <c r="H512" i="5" s="1"/>
  <c r="G510" i="5"/>
  <c r="H510" i="5" s="1"/>
  <c r="G508" i="5"/>
  <c r="H508" i="5" s="1"/>
  <c r="G506" i="5"/>
  <c r="G504" i="5"/>
  <c r="H504" i="5" s="1"/>
  <c r="G502" i="5"/>
  <c r="H502" i="5" s="1"/>
  <c r="G500" i="5"/>
  <c r="H500" i="5" s="1"/>
  <c r="G498" i="5"/>
  <c r="G496" i="5"/>
  <c r="H496" i="5" s="1"/>
  <c r="G494" i="5"/>
  <c r="H494" i="5" s="1"/>
  <c r="G486" i="5"/>
  <c r="H486" i="5" s="1"/>
  <c r="G478" i="5"/>
  <c r="H478" i="5" s="1"/>
  <c r="G470" i="5"/>
  <c r="H470" i="5" s="1"/>
  <c r="G462" i="5"/>
  <c r="H462" i="5" s="1"/>
  <c r="G454" i="5"/>
  <c r="H454" i="5" s="1"/>
  <c r="G446" i="5"/>
  <c r="H446" i="5" s="1"/>
  <c r="G438" i="5"/>
  <c r="H438" i="5" s="1"/>
  <c r="G430" i="5"/>
  <c r="H430" i="5" s="1"/>
  <c r="G422" i="5"/>
  <c r="H422" i="5" s="1"/>
  <c r="G414" i="5"/>
  <c r="H414" i="5" s="1"/>
  <c r="G406" i="5"/>
  <c r="H406" i="5" s="1"/>
  <c r="G398" i="5"/>
  <c r="H398" i="5" s="1"/>
  <c r="G390" i="5"/>
  <c r="H390" i="5" s="1"/>
  <c r="G382" i="5"/>
  <c r="H382" i="5" s="1"/>
  <c r="G305" i="5"/>
  <c r="G300" i="5"/>
  <c r="G297" i="5"/>
  <c r="H297" i="5" s="1"/>
  <c r="G292" i="5"/>
  <c r="G290" i="5"/>
  <c r="G288" i="5"/>
  <c r="G286" i="5"/>
  <c r="H286" i="5" s="1"/>
  <c r="G284" i="5"/>
  <c r="G282" i="5"/>
  <c r="G280" i="5"/>
  <c r="G278" i="5"/>
  <c r="H278" i="5" s="1"/>
  <c r="G276" i="5"/>
  <c r="G274" i="5"/>
  <c r="G272" i="5"/>
  <c r="G270" i="5"/>
  <c r="H270" i="5" s="1"/>
  <c r="G268" i="5"/>
  <c r="G266" i="5"/>
  <c r="G264" i="5"/>
  <c r="G262" i="5"/>
  <c r="H262" i="5" s="1"/>
  <c r="G260" i="5"/>
  <c r="G258" i="5"/>
  <c r="G256" i="5"/>
  <c r="G254" i="5"/>
  <c r="H254" i="5" s="1"/>
  <c r="G252" i="5"/>
  <c r="G250" i="5"/>
  <c r="G248" i="5"/>
  <c r="G246" i="5"/>
  <c r="H246" i="5" s="1"/>
  <c r="G244" i="5"/>
  <c r="G242" i="5"/>
  <c r="G240" i="5"/>
  <c r="G238" i="5"/>
  <c r="H238" i="5" s="1"/>
  <c r="G236" i="5"/>
  <c r="G234" i="5"/>
  <c r="G232" i="5"/>
  <c r="G230" i="5"/>
  <c r="H230" i="5" s="1"/>
  <c r="G228" i="5"/>
  <c r="G226" i="5"/>
  <c r="G224" i="5"/>
  <c r="G222" i="5"/>
  <c r="H222" i="5" s="1"/>
  <c r="G220" i="5"/>
  <c r="G218" i="5"/>
  <c r="G216" i="5"/>
  <c r="G214" i="5"/>
  <c r="H214" i="5" s="1"/>
  <c r="G212" i="5"/>
  <c r="G210" i="5"/>
  <c r="G208" i="5"/>
  <c r="G206" i="5"/>
  <c r="H206" i="5" s="1"/>
  <c r="G204" i="5"/>
  <c r="G202" i="5"/>
  <c r="G200" i="5"/>
  <c r="G198" i="5"/>
  <c r="H198" i="5" s="1"/>
  <c r="G196" i="5"/>
  <c r="G194" i="5"/>
  <c r="G192" i="5"/>
  <c r="G190" i="5"/>
  <c r="H190" i="5" s="1"/>
  <c r="G188" i="5"/>
  <c r="G186" i="5"/>
  <c r="G184" i="5"/>
  <c r="G182" i="5"/>
  <c r="H182" i="5" s="1"/>
  <c r="G180" i="5"/>
  <c r="G178" i="5"/>
  <c r="G176" i="5"/>
  <c r="G174" i="5"/>
  <c r="H174" i="5" s="1"/>
  <c r="G172" i="5"/>
  <c r="G170" i="5"/>
  <c r="G168" i="5"/>
  <c r="G166" i="5"/>
  <c r="H166" i="5" s="1"/>
  <c r="G164" i="5"/>
  <c r="G162" i="5"/>
  <c r="G160" i="5"/>
  <c r="G158" i="5"/>
  <c r="H158" i="5" s="1"/>
  <c r="G156" i="5"/>
  <c r="G154" i="5"/>
  <c r="G152" i="5"/>
  <c r="G150" i="5"/>
  <c r="H150" i="5" s="1"/>
  <c r="G148" i="5"/>
  <c r="G146" i="5"/>
  <c r="G144" i="5"/>
  <c r="G142" i="5"/>
  <c r="H142" i="5" s="1"/>
  <c r="G140" i="5"/>
  <c r="G138" i="5"/>
  <c r="G136" i="5"/>
  <c r="G134" i="5"/>
  <c r="H134" i="5" s="1"/>
  <c r="G132" i="5"/>
  <c r="G130" i="5"/>
  <c r="G128" i="5"/>
  <c r="G126" i="5"/>
  <c r="H126" i="5" s="1"/>
  <c r="G124" i="5"/>
  <c r="G122" i="5"/>
  <c r="G120" i="5"/>
  <c r="G118" i="5"/>
  <c r="H118" i="5" s="1"/>
  <c r="G116" i="5"/>
  <c r="G114" i="5"/>
  <c r="G112" i="5"/>
  <c r="G110" i="5"/>
  <c r="H110" i="5" s="1"/>
  <c r="G108" i="5"/>
  <c r="G106" i="5"/>
  <c r="G104" i="5"/>
  <c r="G102" i="5"/>
  <c r="H102" i="5" s="1"/>
  <c r="G100" i="5"/>
  <c r="G98" i="5"/>
  <c r="G96" i="5"/>
  <c r="G94" i="5"/>
  <c r="H94" i="5" s="1"/>
  <c r="G92" i="5"/>
  <c r="G90" i="5"/>
  <c r="G88" i="5"/>
  <c r="G86" i="5"/>
  <c r="H86" i="5" s="1"/>
  <c r="G84" i="5"/>
  <c r="G82" i="5"/>
  <c r="G80" i="5"/>
  <c r="G78" i="5"/>
  <c r="H78" i="5" s="1"/>
  <c r="G76" i="5"/>
  <c r="G74" i="5"/>
  <c r="G72" i="5"/>
  <c r="G70" i="5"/>
  <c r="H70" i="5" s="1"/>
  <c r="G68" i="5"/>
  <c r="G66" i="5"/>
  <c r="G64" i="5"/>
  <c r="G62" i="5"/>
  <c r="H62" i="5" s="1"/>
  <c r="G60" i="5"/>
  <c r="G58" i="5"/>
  <c r="G56" i="5"/>
  <c r="G54" i="5"/>
  <c r="H54" i="5" s="1"/>
  <c r="G52" i="5"/>
  <c r="G50" i="5"/>
  <c r="G48" i="5"/>
  <c r="G46" i="5"/>
  <c r="H46" i="5" s="1"/>
  <c r="G44" i="5"/>
  <c r="G42" i="5"/>
  <c r="G40" i="5"/>
  <c r="G38" i="5"/>
  <c r="H38" i="5" s="1"/>
  <c r="G36" i="5"/>
  <c r="G34" i="5"/>
  <c r="G32" i="5"/>
  <c r="G29" i="5"/>
  <c r="H29" i="5" s="1"/>
  <c r="G27" i="5"/>
  <c r="G25" i="5"/>
  <c r="H25" i="5" s="1"/>
  <c r="G492" i="5"/>
  <c r="H492" i="5" s="1"/>
  <c r="G484" i="5"/>
  <c r="H484" i="5" s="1"/>
  <c r="G476" i="5"/>
  <c r="H476" i="5" s="1"/>
  <c r="G468" i="5"/>
  <c r="H468" i="5" s="1"/>
  <c r="G460" i="5"/>
  <c r="H460" i="5" s="1"/>
  <c r="G452" i="5"/>
  <c r="H452" i="5" s="1"/>
  <c r="G444" i="5"/>
  <c r="H444" i="5" s="1"/>
  <c r="G436" i="5"/>
  <c r="H436" i="5" s="1"/>
  <c r="G428" i="5"/>
  <c r="H428" i="5" s="1"/>
  <c r="G420" i="5"/>
  <c r="H420" i="5" s="1"/>
  <c r="G412" i="5"/>
  <c r="H412" i="5" s="1"/>
  <c r="G404" i="5"/>
  <c r="H404" i="5" s="1"/>
  <c r="G396" i="5"/>
  <c r="H396" i="5" s="1"/>
  <c r="G388" i="5"/>
  <c r="H388" i="5" s="1"/>
  <c r="G380" i="5"/>
  <c r="H380" i="5" s="1"/>
  <c r="G376" i="5"/>
  <c r="H376" i="5" s="1"/>
  <c r="G372" i="5"/>
  <c r="H372" i="5" s="1"/>
  <c r="G368" i="5"/>
  <c r="H368" i="5" s="1"/>
  <c r="G364" i="5"/>
  <c r="H364" i="5" s="1"/>
  <c r="G360" i="5"/>
  <c r="H360" i="5" s="1"/>
  <c r="G356" i="5"/>
  <c r="H356" i="5" s="1"/>
  <c r="G352" i="5"/>
  <c r="H352" i="5" s="1"/>
  <c r="G348" i="5"/>
  <c r="H348" i="5" s="1"/>
  <c r="G344" i="5"/>
  <c r="H344" i="5" s="1"/>
  <c r="G340" i="5"/>
  <c r="H340" i="5" s="1"/>
  <c r="G336" i="5"/>
  <c r="H336" i="5" s="1"/>
  <c r="G332" i="5"/>
  <c r="H332" i="5" s="1"/>
  <c r="G328" i="5"/>
  <c r="H328" i="5" s="1"/>
  <c r="G324" i="5"/>
  <c r="H324" i="5" s="1"/>
  <c r="G320" i="5"/>
  <c r="H320" i="5" s="1"/>
  <c r="G316" i="5"/>
  <c r="H316" i="5" s="1"/>
  <c r="G312" i="5"/>
  <c r="H312" i="5" s="1"/>
  <c r="G308" i="5"/>
  <c r="H308" i="5" s="1"/>
  <c r="G302" i="5"/>
  <c r="G299" i="5"/>
  <c r="G294" i="5"/>
  <c r="G24" i="5"/>
  <c r="G22" i="5"/>
  <c r="H22" i="5" s="1"/>
  <c r="G21" i="5"/>
  <c r="H21" i="5" s="1"/>
  <c r="G20" i="5"/>
  <c r="G18" i="5"/>
  <c r="G16" i="5"/>
  <c r="G490" i="5"/>
  <c r="G482" i="5"/>
  <c r="G474" i="5"/>
  <c r="G466" i="5"/>
  <c r="H466" i="5" s="1"/>
  <c r="G458" i="5"/>
  <c r="G450" i="5"/>
  <c r="G442" i="5"/>
  <c r="G434" i="5"/>
  <c r="H434" i="5" s="1"/>
  <c r="G426" i="5"/>
  <c r="G418" i="5"/>
  <c r="G410" i="5"/>
  <c r="G402" i="5"/>
  <c r="H402" i="5" s="1"/>
  <c r="G394" i="5"/>
  <c r="G386" i="5"/>
  <c r="G304" i="5"/>
  <c r="G301" i="5"/>
  <c r="H301" i="5" s="1"/>
  <c r="G296" i="5"/>
  <c r="H296" i="5" s="1"/>
  <c r="G293" i="5"/>
  <c r="H293" i="5" s="1"/>
  <c r="G291" i="5"/>
  <c r="H291" i="5" s="1"/>
  <c r="G289" i="5"/>
  <c r="H289" i="5" s="1"/>
  <c r="G287" i="5"/>
  <c r="G285" i="5"/>
  <c r="H285" i="5" s="1"/>
  <c r="G283" i="5"/>
  <c r="H283" i="5" s="1"/>
  <c r="G281" i="5"/>
  <c r="H281" i="5" s="1"/>
  <c r="G279" i="5"/>
  <c r="G277" i="5"/>
  <c r="H277" i="5" s="1"/>
  <c r="G275" i="5"/>
  <c r="H275" i="5" s="1"/>
  <c r="G273" i="5"/>
  <c r="H273" i="5" s="1"/>
  <c r="G271" i="5"/>
  <c r="G269" i="5"/>
  <c r="H269" i="5" s="1"/>
  <c r="G267" i="5"/>
  <c r="H267" i="5" s="1"/>
  <c r="G265" i="5"/>
  <c r="H265" i="5" s="1"/>
  <c r="G263" i="5"/>
  <c r="G261" i="5"/>
  <c r="H261" i="5" s="1"/>
  <c r="G259" i="5"/>
  <c r="H259" i="5" s="1"/>
  <c r="G257" i="5"/>
  <c r="H257" i="5" s="1"/>
  <c r="G255" i="5"/>
  <c r="G253" i="5"/>
  <c r="H253" i="5" s="1"/>
  <c r="G251" i="5"/>
  <c r="H251" i="5" s="1"/>
  <c r="G249" i="5"/>
  <c r="H249" i="5" s="1"/>
  <c r="G247" i="5"/>
  <c r="G245" i="5"/>
  <c r="H245" i="5" s="1"/>
  <c r="G243" i="5"/>
  <c r="H243" i="5" s="1"/>
  <c r="G241" i="5"/>
  <c r="H241" i="5" s="1"/>
  <c r="G239" i="5"/>
  <c r="G237" i="5"/>
  <c r="H237" i="5" s="1"/>
  <c r="G235" i="5"/>
  <c r="H235" i="5" s="1"/>
  <c r="G233" i="5"/>
  <c r="H233" i="5" s="1"/>
  <c r="G231" i="5"/>
  <c r="G229" i="5"/>
  <c r="H229" i="5" s="1"/>
  <c r="G227" i="5"/>
  <c r="H227" i="5" s="1"/>
  <c r="G225" i="5"/>
  <c r="H225" i="5" s="1"/>
  <c r="G223" i="5"/>
  <c r="G221" i="5"/>
  <c r="H221" i="5" s="1"/>
  <c r="G219" i="5"/>
  <c r="H219" i="5" s="1"/>
  <c r="G217" i="5"/>
  <c r="H217" i="5" s="1"/>
  <c r="G215" i="5"/>
  <c r="G213" i="5"/>
  <c r="H213" i="5" s="1"/>
  <c r="G211" i="5"/>
  <c r="H211" i="5" s="1"/>
  <c r="G209" i="5"/>
  <c r="H209" i="5" s="1"/>
  <c r="G207" i="5"/>
  <c r="G205" i="5"/>
  <c r="H205" i="5" s="1"/>
  <c r="G203" i="5"/>
  <c r="H203" i="5" s="1"/>
  <c r="G201" i="5"/>
  <c r="H201" i="5" s="1"/>
  <c r="G199" i="5"/>
  <c r="G197" i="5"/>
  <c r="H197" i="5" s="1"/>
  <c r="G195" i="5"/>
  <c r="H195" i="5" s="1"/>
  <c r="G193" i="5"/>
  <c r="H193" i="5" s="1"/>
  <c r="G191" i="5"/>
  <c r="G189" i="5"/>
  <c r="H189" i="5" s="1"/>
  <c r="G187" i="5"/>
  <c r="H187" i="5" s="1"/>
  <c r="G185" i="5"/>
  <c r="H185" i="5" s="1"/>
  <c r="G183" i="5"/>
  <c r="G181" i="5"/>
  <c r="H181" i="5" s="1"/>
  <c r="G179" i="5"/>
  <c r="H179" i="5" s="1"/>
  <c r="G177" i="5"/>
  <c r="H177" i="5" s="1"/>
  <c r="G175" i="5"/>
  <c r="G173" i="5"/>
  <c r="H173" i="5" s="1"/>
  <c r="G171" i="5"/>
  <c r="H171" i="5" s="1"/>
  <c r="G169" i="5"/>
  <c r="H169" i="5" s="1"/>
  <c r="G167" i="5"/>
  <c r="G165" i="5"/>
  <c r="H165" i="5" s="1"/>
  <c r="G163" i="5"/>
  <c r="H163" i="5" s="1"/>
  <c r="G161" i="5"/>
  <c r="H161" i="5" s="1"/>
  <c r="G159" i="5"/>
  <c r="G157" i="5"/>
  <c r="H157" i="5" s="1"/>
  <c r="G155" i="5"/>
  <c r="H155" i="5" s="1"/>
  <c r="G153" i="5"/>
  <c r="H153" i="5" s="1"/>
  <c r="G151" i="5"/>
  <c r="G149" i="5"/>
  <c r="H149" i="5" s="1"/>
  <c r="G147" i="5"/>
  <c r="H147" i="5" s="1"/>
  <c r="G145" i="5"/>
  <c r="H145" i="5" s="1"/>
  <c r="G143" i="5"/>
  <c r="G141" i="5"/>
  <c r="H141" i="5" s="1"/>
  <c r="G139" i="5"/>
  <c r="H139" i="5" s="1"/>
  <c r="G137" i="5"/>
  <c r="H137" i="5" s="1"/>
  <c r="G135" i="5"/>
  <c r="G133" i="5"/>
  <c r="H133" i="5" s="1"/>
  <c r="G131" i="5"/>
  <c r="H131" i="5" s="1"/>
  <c r="G129" i="5"/>
  <c r="H129" i="5" s="1"/>
  <c r="G127" i="5"/>
  <c r="G125" i="5"/>
  <c r="H125" i="5" s="1"/>
  <c r="G123" i="5"/>
  <c r="H123" i="5" s="1"/>
  <c r="G121" i="5"/>
  <c r="H121" i="5" s="1"/>
  <c r="G119" i="5"/>
  <c r="G117" i="5"/>
  <c r="H117" i="5" s="1"/>
  <c r="G115" i="5"/>
  <c r="H115" i="5" s="1"/>
  <c r="G113" i="5"/>
  <c r="H113" i="5" s="1"/>
  <c r="G111" i="5"/>
  <c r="G109" i="5"/>
  <c r="H109" i="5" s="1"/>
  <c r="G107" i="5"/>
  <c r="H107" i="5" s="1"/>
  <c r="G105" i="5"/>
  <c r="H105" i="5" s="1"/>
  <c r="G103" i="5"/>
  <c r="G101" i="5"/>
  <c r="H101" i="5" s="1"/>
  <c r="G99" i="5"/>
  <c r="H99" i="5" s="1"/>
  <c r="G97" i="5"/>
  <c r="H97" i="5" s="1"/>
  <c r="G95" i="5"/>
  <c r="G93" i="5"/>
  <c r="H93" i="5" s="1"/>
  <c r="G91" i="5"/>
  <c r="H91" i="5" s="1"/>
  <c r="G89" i="5"/>
  <c r="H89" i="5" s="1"/>
  <c r="G87" i="5"/>
  <c r="G85" i="5"/>
  <c r="H85" i="5" s="1"/>
  <c r="G83" i="5"/>
  <c r="H83" i="5" s="1"/>
  <c r="G81" i="5"/>
  <c r="H81" i="5" s="1"/>
  <c r="G79" i="5"/>
  <c r="G77" i="5"/>
  <c r="H77" i="5" s="1"/>
  <c r="G75" i="5"/>
  <c r="H75" i="5" s="1"/>
  <c r="G73" i="5"/>
  <c r="H73" i="5" s="1"/>
  <c r="G71" i="5"/>
  <c r="G69" i="5"/>
  <c r="H69" i="5" s="1"/>
  <c r="G67" i="5"/>
  <c r="H67" i="5" s="1"/>
  <c r="G65" i="5"/>
  <c r="H65" i="5" s="1"/>
  <c r="G63" i="5"/>
  <c r="G61" i="5"/>
  <c r="H61" i="5" s="1"/>
  <c r="G59" i="5"/>
  <c r="H59" i="5" s="1"/>
  <c r="G57" i="5"/>
  <c r="H57" i="5" s="1"/>
  <c r="G55" i="5"/>
  <c r="G53" i="5"/>
  <c r="H53" i="5" s="1"/>
  <c r="G51" i="5"/>
  <c r="H51" i="5" s="1"/>
  <c r="G49" i="5"/>
  <c r="H49" i="5" s="1"/>
  <c r="G47" i="5"/>
  <c r="G45" i="5"/>
  <c r="H45" i="5" s="1"/>
  <c r="G43" i="5"/>
  <c r="H43" i="5" s="1"/>
  <c r="G41" i="5"/>
  <c r="H41" i="5" s="1"/>
  <c r="G39" i="5"/>
  <c r="G37" i="5"/>
  <c r="H37" i="5" s="1"/>
  <c r="G35" i="5"/>
  <c r="H35" i="5" s="1"/>
  <c r="G33" i="5"/>
  <c r="H33" i="5" s="1"/>
  <c r="G30" i="5"/>
  <c r="G488" i="5"/>
  <c r="H488" i="5" s="1"/>
  <c r="G456" i="5"/>
  <c r="H456" i="5" s="1"/>
  <c r="G424" i="5"/>
  <c r="H424" i="5" s="1"/>
  <c r="G392" i="5"/>
  <c r="H392" i="5" s="1"/>
  <c r="G370" i="5"/>
  <c r="G354" i="5"/>
  <c r="G338" i="5"/>
  <c r="H338" i="5" s="1"/>
  <c r="G322" i="5"/>
  <c r="G306" i="5"/>
  <c r="H306" i="5" s="1"/>
  <c r="G295" i="5"/>
  <c r="H295" i="5" s="1"/>
  <c r="G480" i="5"/>
  <c r="H480" i="5" s="1"/>
  <c r="G448" i="5"/>
  <c r="H448" i="5" s="1"/>
  <c r="G416" i="5"/>
  <c r="H416" i="5" s="1"/>
  <c r="G384" i="5"/>
  <c r="H384" i="5" s="1"/>
  <c r="G366" i="5"/>
  <c r="H366" i="5" s="1"/>
  <c r="G350" i="5"/>
  <c r="H350" i="5" s="1"/>
  <c r="G334" i="5"/>
  <c r="H334" i="5" s="1"/>
  <c r="G318" i="5"/>
  <c r="H318" i="5" s="1"/>
  <c r="G303" i="5"/>
  <c r="G31" i="5"/>
  <c r="H31" i="5" s="1"/>
  <c r="G26" i="5"/>
  <c r="H26" i="5" s="1"/>
  <c r="G472" i="5"/>
  <c r="H472" i="5" s="1"/>
  <c r="G440" i="5"/>
  <c r="H440" i="5" s="1"/>
  <c r="G408" i="5"/>
  <c r="H408" i="5" s="1"/>
  <c r="G378" i="5"/>
  <c r="G362" i="5"/>
  <c r="H362" i="5" s="1"/>
  <c r="G346" i="5"/>
  <c r="G330" i="5"/>
  <c r="G314" i="5"/>
  <c r="G23" i="5"/>
  <c r="H23" i="5" s="1"/>
  <c r="G17" i="5"/>
  <c r="G13" i="5"/>
  <c r="H13" i="5" s="1"/>
  <c r="G9" i="5"/>
  <c r="G7" i="5"/>
  <c r="H7" i="5" s="1"/>
  <c r="G5" i="5"/>
  <c r="G4" i="5"/>
  <c r="H4" i="5" s="1"/>
  <c r="G19" i="5"/>
  <c r="H19" i="5" s="1"/>
  <c r="G15" i="5"/>
  <c r="G11" i="5"/>
  <c r="G8" i="5"/>
  <c r="G3" i="5"/>
  <c r="G14" i="5"/>
  <c r="H14" i="5" s="1"/>
  <c r="G464" i="5"/>
  <c r="H464" i="5" s="1"/>
  <c r="G432" i="5"/>
  <c r="H432" i="5" s="1"/>
  <c r="G400" i="5"/>
  <c r="H400" i="5" s="1"/>
  <c r="G374" i="5"/>
  <c r="H374" i="5" s="1"/>
  <c r="G358" i="5"/>
  <c r="H358" i="5" s="1"/>
  <c r="G342" i="5"/>
  <c r="H342" i="5" s="1"/>
  <c r="G326" i="5"/>
  <c r="H326" i="5" s="1"/>
  <c r="G310" i="5"/>
  <c r="H310" i="5" s="1"/>
  <c r="G298" i="5"/>
  <c r="G28" i="5"/>
  <c r="H28" i="5" s="1"/>
  <c r="G12" i="5"/>
  <c r="G10" i="5"/>
  <c r="H10" i="5" s="1"/>
  <c r="G6" i="5"/>
  <c r="H6" i="5" s="1"/>
  <c r="N20" i="5"/>
  <c r="N10" i="5"/>
  <c r="H16" i="5" l="1"/>
  <c r="H337" i="5"/>
  <c r="H425" i="5"/>
  <c r="H473" i="5"/>
  <c r="H1121" i="5"/>
  <c r="H12" i="5"/>
  <c r="H3" i="5"/>
  <c r="J24" i="5" s="1" a="1"/>
  <c r="H9" i="5"/>
  <c r="H314" i="5"/>
  <c r="H378" i="5"/>
  <c r="H354" i="5"/>
  <c r="H304" i="5"/>
  <c r="H410" i="5"/>
  <c r="H442" i="5"/>
  <c r="H474" i="5"/>
  <c r="H18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300" i="5"/>
  <c r="H307" i="5"/>
  <c r="H315" i="5"/>
  <c r="H323" i="5"/>
  <c r="H331" i="5"/>
  <c r="H339" i="5"/>
  <c r="H347" i="5"/>
  <c r="H355" i="5"/>
  <c r="H363" i="5"/>
  <c r="H371" i="5"/>
  <c r="H379" i="5"/>
  <c r="H387" i="5"/>
  <c r="H395" i="5"/>
  <c r="H403" i="5"/>
  <c r="H411" i="5"/>
  <c r="H419" i="5"/>
  <c r="H427" i="5"/>
  <c r="H435" i="5"/>
  <c r="H443" i="5"/>
  <c r="H451" i="5"/>
  <c r="H459" i="5"/>
  <c r="H467" i="5"/>
  <c r="H475" i="5"/>
  <c r="H483" i="5"/>
  <c r="H491" i="5"/>
  <c r="H499" i="5"/>
  <c r="H507" i="5"/>
  <c r="H515" i="5"/>
  <c r="H523" i="5"/>
  <c r="H531" i="5"/>
  <c r="H539" i="5"/>
  <c r="H840" i="5"/>
  <c r="H1042" i="5"/>
  <c r="H554" i="5"/>
  <c r="H562" i="5"/>
  <c r="H570" i="5"/>
  <c r="H578" i="5"/>
  <c r="H586" i="5"/>
  <c r="H594" i="5"/>
  <c r="H602" i="5"/>
  <c r="H610" i="5"/>
  <c r="H618" i="5"/>
  <c r="H626" i="5"/>
  <c r="H634" i="5"/>
  <c r="H642" i="5"/>
  <c r="H650" i="5"/>
  <c r="H658" i="5"/>
  <c r="H666" i="5"/>
  <c r="H674" i="5"/>
  <c r="H682" i="5"/>
  <c r="H690" i="5"/>
  <c r="H698" i="5"/>
  <c r="H706" i="5"/>
  <c r="H714" i="5"/>
  <c r="H722" i="5"/>
  <c r="H730" i="5"/>
  <c r="H738" i="5"/>
  <c r="H746" i="5"/>
  <c r="H754" i="5"/>
  <c r="H762" i="5"/>
  <c r="H770" i="5"/>
  <c r="H778" i="5"/>
  <c r="H786" i="5"/>
  <c r="H794" i="5"/>
  <c r="H802" i="5"/>
  <c r="H810" i="5"/>
  <c r="H818" i="5"/>
  <c r="H826" i="5"/>
  <c r="H833" i="5"/>
  <c r="H841" i="5"/>
  <c r="H849" i="5"/>
  <c r="H1003" i="5"/>
  <c r="H1019" i="5"/>
  <c r="H1035" i="5"/>
  <c r="H1000" i="5"/>
  <c r="H1016" i="5"/>
  <c r="H1032" i="5"/>
  <c r="H1054" i="5"/>
  <c r="H1086" i="5"/>
  <c r="H980" i="5"/>
  <c r="H997" i="5"/>
  <c r="H1013" i="5"/>
  <c r="H1029" i="5"/>
  <c r="H1047" i="5"/>
  <c r="H1055" i="5"/>
  <c r="H1079" i="5"/>
  <c r="H1087" i="5"/>
  <c r="H1106" i="5"/>
  <c r="H1138" i="5"/>
  <c r="H1170" i="5"/>
  <c r="H1202" i="5"/>
  <c r="H1234" i="5"/>
  <c r="H1099" i="5"/>
  <c r="H1107" i="5"/>
  <c r="H1131" i="5"/>
  <c r="H1139" i="5"/>
  <c r="H1163" i="5"/>
  <c r="H1171" i="5"/>
  <c r="H1195" i="5"/>
  <c r="H1203" i="5"/>
  <c r="H1227" i="5"/>
  <c r="H1235" i="5"/>
  <c r="H1259" i="5"/>
  <c r="H302" i="5"/>
  <c r="H321" i="5"/>
  <c r="H369" i="5"/>
  <c r="H839" i="5"/>
  <c r="H979" i="5"/>
  <c r="H1053" i="5"/>
  <c r="H1085" i="5"/>
  <c r="H8" i="5"/>
  <c r="H330" i="5"/>
  <c r="H370" i="5"/>
  <c r="H386" i="5"/>
  <c r="H418" i="5"/>
  <c r="H450" i="5"/>
  <c r="H482" i="5"/>
  <c r="H20" i="5"/>
  <c r="H294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305" i="5"/>
  <c r="H309" i="5"/>
  <c r="H317" i="5"/>
  <c r="H325" i="5"/>
  <c r="H333" i="5"/>
  <c r="H341" i="5"/>
  <c r="H349" i="5"/>
  <c r="H357" i="5"/>
  <c r="H365" i="5"/>
  <c r="H373" i="5"/>
  <c r="H381" i="5"/>
  <c r="H389" i="5"/>
  <c r="H397" i="5"/>
  <c r="H405" i="5"/>
  <c r="H413" i="5"/>
  <c r="H421" i="5"/>
  <c r="H429" i="5"/>
  <c r="H437" i="5"/>
  <c r="H445" i="5"/>
  <c r="H453" i="5"/>
  <c r="H461" i="5"/>
  <c r="H469" i="5"/>
  <c r="H477" i="5"/>
  <c r="H485" i="5"/>
  <c r="H493" i="5"/>
  <c r="H501" i="5"/>
  <c r="H509" i="5"/>
  <c r="H517" i="5"/>
  <c r="H525" i="5"/>
  <c r="H533" i="5"/>
  <c r="H541" i="5"/>
  <c r="H553" i="5"/>
  <c r="H561" i="5"/>
  <c r="H569" i="5"/>
  <c r="H577" i="5"/>
  <c r="H585" i="5"/>
  <c r="H593" i="5"/>
  <c r="H601" i="5"/>
  <c r="H609" i="5"/>
  <c r="H617" i="5"/>
  <c r="H625" i="5"/>
  <c r="H633" i="5"/>
  <c r="H641" i="5"/>
  <c r="H649" i="5"/>
  <c r="H657" i="5"/>
  <c r="H665" i="5"/>
  <c r="H673" i="5"/>
  <c r="H681" i="5"/>
  <c r="H689" i="5"/>
  <c r="H697" i="5"/>
  <c r="H705" i="5"/>
  <c r="H713" i="5"/>
  <c r="H721" i="5"/>
  <c r="H729" i="5"/>
  <c r="H737" i="5"/>
  <c r="H745" i="5"/>
  <c r="H753" i="5"/>
  <c r="H761" i="5"/>
  <c r="H769" i="5"/>
  <c r="H777" i="5"/>
  <c r="H785" i="5"/>
  <c r="H793" i="5"/>
  <c r="H801" i="5"/>
  <c r="H809" i="5"/>
  <c r="H817" i="5"/>
  <c r="H825" i="5"/>
  <c r="H994" i="5"/>
  <c r="H556" i="5"/>
  <c r="H564" i="5"/>
  <c r="H572" i="5"/>
  <c r="H580" i="5"/>
  <c r="H588" i="5"/>
  <c r="H596" i="5"/>
  <c r="H604" i="5"/>
  <c r="H612" i="5"/>
  <c r="H620" i="5"/>
  <c r="H628" i="5"/>
  <c r="H636" i="5"/>
  <c r="H644" i="5"/>
  <c r="H652" i="5"/>
  <c r="H660" i="5"/>
  <c r="H668" i="5"/>
  <c r="H676" i="5"/>
  <c r="H684" i="5"/>
  <c r="H692" i="5"/>
  <c r="H700" i="5"/>
  <c r="H708" i="5"/>
  <c r="H716" i="5"/>
  <c r="H724" i="5"/>
  <c r="H732" i="5"/>
  <c r="H740" i="5"/>
  <c r="H748" i="5"/>
  <c r="H756" i="5"/>
  <c r="H764" i="5"/>
  <c r="H772" i="5"/>
  <c r="H780" i="5"/>
  <c r="H788" i="5"/>
  <c r="H796" i="5"/>
  <c r="H804" i="5"/>
  <c r="H812" i="5"/>
  <c r="H820" i="5"/>
  <c r="H828" i="5"/>
  <c r="H835" i="5"/>
  <c r="H843" i="5"/>
  <c r="H851" i="5"/>
  <c r="H859" i="5"/>
  <c r="H867" i="5"/>
  <c r="H875" i="5"/>
  <c r="H883" i="5"/>
  <c r="H891" i="5"/>
  <c r="H899" i="5"/>
  <c r="H907" i="5"/>
  <c r="H915" i="5"/>
  <c r="H923" i="5"/>
  <c r="H931" i="5"/>
  <c r="H939" i="5"/>
  <c r="H947" i="5"/>
  <c r="H955" i="5"/>
  <c r="H963" i="5"/>
  <c r="H976" i="5"/>
  <c r="H992" i="5"/>
  <c r="H1007" i="5"/>
  <c r="H1023" i="5"/>
  <c r="H1039" i="5"/>
  <c r="H971" i="5"/>
  <c r="H987" i="5"/>
  <c r="H1004" i="5"/>
  <c r="H1020" i="5"/>
  <c r="H1036" i="5"/>
  <c r="H1062" i="5"/>
  <c r="H854" i="5"/>
  <c r="H862" i="5"/>
  <c r="H870" i="5"/>
  <c r="H878" i="5"/>
  <c r="H886" i="5"/>
  <c r="H894" i="5"/>
  <c r="H902" i="5"/>
  <c r="H910" i="5"/>
  <c r="H918" i="5"/>
  <c r="H926" i="5"/>
  <c r="H934" i="5"/>
  <c r="H942" i="5"/>
  <c r="H950" i="5"/>
  <c r="H958" i="5"/>
  <c r="H969" i="5"/>
  <c r="H985" i="5"/>
  <c r="H1001" i="5"/>
  <c r="H1017" i="5"/>
  <c r="H1033" i="5"/>
  <c r="H1056" i="5"/>
  <c r="H1088" i="5"/>
  <c r="H1049" i="5"/>
  <c r="H1057" i="5"/>
  <c r="H1065" i="5"/>
  <c r="H1073" i="5"/>
  <c r="H1081" i="5"/>
  <c r="H1089" i="5"/>
  <c r="H1090" i="5"/>
  <c r="H1114" i="5"/>
  <c r="H1146" i="5"/>
  <c r="H1178" i="5"/>
  <c r="H1210" i="5"/>
  <c r="H1242" i="5"/>
  <c r="H1108" i="5"/>
  <c r="H1140" i="5"/>
  <c r="H1172" i="5"/>
  <c r="H1204" i="5"/>
  <c r="H1236" i="5"/>
  <c r="H1093" i="5"/>
  <c r="H1101" i="5"/>
  <c r="H1109" i="5"/>
  <c r="H1117" i="5"/>
  <c r="H1125" i="5"/>
  <c r="H1133" i="5"/>
  <c r="H1141" i="5"/>
  <c r="H1149" i="5"/>
  <c r="H1157" i="5"/>
  <c r="H1165" i="5"/>
  <c r="H1173" i="5"/>
  <c r="H1181" i="5"/>
  <c r="H1189" i="5"/>
  <c r="H1197" i="5"/>
  <c r="H1205" i="5"/>
  <c r="H1213" i="5"/>
  <c r="H1221" i="5"/>
  <c r="H1229" i="5"/>
  <c r="H1237" i="5"/>
  <c r="H1245" i="5"/>
  <c r="H1253" i="5"/>
  <c r="H1261" i="5"/>
  <c r="H15" i="5"/>
  <c r="H353" i="5"/>
  <c r="H385" i="5"/>
  <c r="H1015" i="5"/>
  <c r="H1153" i="5"/>
  <c r="H1185" i="5"/>
  <c r="H1217" i="5"/>
  <c r="H1249" i="5"/>
  <c r="H298" i="5"/>
  <c r="H11" i="5"/>
  <c r="H5" i="5"/>
  <c r="H17" i="5"/>
  <c r="H346" i="5"/>
  <c r="H303" i="5"/>
  <c r="H322" i="5"/>
  <c r="H30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394" i="5"/>
  <c r="H426" i="5"/>
  <c r="H458" i="5"/>
  <c r="H490" i="5"/>
  <c r="H299" i="5"/>
  <c r="H27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498" i="5"/>
  <c r="H506" i="5"/>
  <c r="H514" i="5"/>
  <c r="H522" i="5"/>
  <c r="H530" i="5"/>
  <c r="H538" i="5"/>
  <c r="H546" i="5"/>
  <c r="H311" i="5"/>
  <c r="H319" i="5"/>
  <c r="H327" i="5"/>
  <c r="H335" i="5"/>
  <c r="H343" i="5"/>
  <c r="H351" i="5"/>
  <c r="H359" i="5"/>
  <c r="H367" i="5"/>
  <c r="H375" i="5"/>
  <c r="H383" i="5"/>
  <c r="H391" i="5"/>
  <c r="H399" i="5"/>
  <c r="H407" i="5"/>
  <c r="H415" i="5"/>
  <c r="H423" i="5"/>
  <c r="H431" i="5"/>
  <c r="H439" i="5"/>
  <c r="H447" i="5"/>
  <c r="H455" i="5"/>
  <c r="H463" i="5"/>
  <c r="H471" i="5"/>
  <c r="H479" i="5"/>
  <c r="H487" i="5"/>
  <c r="H495" i="5"/>
  <c r="H503" i="5"/>
  <c r="H511" i="5"/>
  <c r="H519" i="5"/>
  <c r="H527" i="5"/>
  <c r="H535" i="5"/>
  <c r="H543" i="5"/>
  <c r="H547" i="5"/>
  <c r="H848" i="5"/>
  <c r="H1010" i="5"/>
  <c r="H550" i="5"/>
  <c r="H558" i="5"/>
  <c r="H566" i="5"/>
  <c r="H574" i="5"/>
  <c r="H582" i="5"/>
  <c r="H590" i="5"/>
  <c r="H598" i="5"/>
  <c r="H606" i="5"/>
  <c r="H614" i="5"/>
  <c r="H622" i="5"/>
  <c r="H630" i="5"/>
  <c r="H638" i="5"/>
  <c r="H646" i="5"/>
  <c r="H654" i="5"/>
  <c r="H662" i="5"/>
  <c r="H670" i="5"/>
  <c r="H678" i="5"/>
  <c r="H686" i="5"/>
  <c r="H694" i="5"/>
  <c r="H702" i="5"/>
  <c r="H710" i="5"/>
  <c r="H718" i="5"/>
  <c r="H726" i="5"/>
  <c r="H734" i="5"/>
  <c r="H742" i="5"/>
  <c r="H750" i="5"/>
  <c r="H758" i="5"/>
  <c r="H766" i="5"/>
  <c r="H774" i="5"/>
  <c r="H782" i="5"/>
  <c r="H790" i="5"/>
  <c r="H798" i="5"/>
  <c r="H806" i="5"/>
  <c r="H814" i="5"/>
  <c r="H822" i="5"/>
  <c r="H830" i="5"/>
  <c r="H837" i="5"/>
  <c r="H845" i="5"/>
  <c r="H853" i="5"/>
  <c r="H861" i="5"/>
  <c r="H869" i="5"/>
  <c r="H877" i="5"/>
  <c r="H885" i="5"/>
  <c r="H893" i="5"/>
  <c r="H901" i="5"/>
  <c r="H909" i="5"/>
  <c r="H917" i="5"/>
  <c r="H925" i="5"/>
  <c r="H933" i="5"/>
  <c r="H941" i="5"/>
  <c r="H949" i="5"/>
  <c r="H957" i="5"/>
  <c r="H965" i="5"/>
  <c r="H981" i="5"/>
  <c r="H995" i="5"/>
  <c r="H1011" i="5"/>
  <c r="H1027" i="5"/>
  <c r="H974" i="5"/>
  <c r="H990" i="5"/>
  <c r="H1008" i="5"/>
  <c r="H1024" i="5"/>
  <c r="H1040" i="5"/>
  <c r="H1070" i="5"/>
  <c r="H856" i="5"/>
  <c r="H864" i="5"/>
  <c r="H872" i="5"/>
  <c r="H880" i="5"/>
  <c r="H888" i="5"/>
  <c r="H896" i="5"/>
  <c r="H904" i="5"/>
  <c r="H912" i="5"/>
  <c r="H920" i="5"/>
  <c r="H928" i="5"/>
  <c r="H936" i="5"/>
  <c r="H944" i="5"/>
  <c r="H952" i="5"/>
  <c r="H960" i="5"/>
  <c r="H972" i="5"/>
  <c r="H988" i="5"/>
  <c r="H1005" i="5"/>
  <c r="H1021" i="5"/>
  <c r="H1037" i="5"/>
  <c r="H1064" i="5"/>
  <c r="H1043" i="5"/>
  <c r="H1051" i="5"/>
  <c r="H1059" i="5"/>
  <c r="H1067" i="5"/>
  <c r="H1075" i="5"/>
  <c r="H1083" i="5"/>
  <c r="H1092" i="5"/>
  <c r="H1122" i="5"/>
  <c r="H1154" i="5"/>
  <c r="H1186" i="5"/>
  <c r="H1218" i="5"/>
  <c r="H1250" i="5"/>
  <c r="H1116" i="5"/>
  <c r="H1148" i="5"/>
  <c r="H1180" i="5"/>
  <c r="H1212" i="5"/>
  <c r="H1244" i="5"/>
  <c r="H1095" i="5"/>
  <c r="H1103" i="5"/>
  <c r="H1111" i="5"/>
  <c r="H1119" i="5"/>
  <c r="H1127" i="5"/>
  <c r="H1135" i="5"/>
  <c r="H1143" i="5"/>
  <c r="H1151" i="5"/>
  <c r="H1159" i="5"/>
  <c r="H1167" i="5"/>
  <c r="H1175" i="5"/>
  <c r="H1183" i="5"/>
  <c r="H1191" i="5"/>
  <c r="H1199" i="5"/>
  <c r="H1207" i="5"/>
  <c r="H1215" i="5"/>
  <c r="H1223" i="5"/>
  <c r="H1231" i="5"/>
  <c r="H1239" i="5"/>
  <c r="H1247" i="5"/>
  <c r="H1255" i="5"/>
  <c r="J27" i="5" l="1"/>
  <c r="J25" i="5"/>
  <c r="K28" i="5"/>
  <c r="K26" i="5"/>
  <c r="K24" i="5"/>
  <c r="K27" i="5"/>
  <c r="J26" i="5"/>
  <c r="K25" i="5"/>
  <c r="J28" i="5"/>
  <c r="J24" i="5"/>
  <c r="K30" i="5" s="1"/>
  <c r="K20" i="2" l="1"/>
  <c r="K30" i="2"/>
  <c r="V50" i="6" l="1"/>
  <c r="V4" i="6"/>
  <c r="X6" i="6"/>
  <c r="X5" i="6"/>
  <c r="X4" i="6"/>
  <c r="X7" i="6" s="1"/>
  <c r="X50" i="6"/>
  <c r="X54" i="6" s="1"/>
  <c r="X52" i="6"/>
  <c r="X53" i="6"/>
  <c r="X55" i="6"/>
  <c r="X56" i="6"/>
  <c r="X57" i="6"/>
  <c r="X58" i="6"/>
  <c r="X59" i="6"/>
  <c r="X60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3" i="6"/>
  <c r="K2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39" i="6"/>
  <c r="K38" i="6"/>
  <c r="X47" i="6"/>
  <c r="X48" i="6"/>
  <c r="X49" i="6"/>
  <c r="X46" i="6"/>
  <c r="X44" i="6"/>
  <c r="X42" i="6"/>
  <c r="X38" i="6"/>
  <c r="X39" i="6"/>
  <c r="X40" i="6"/>
  <c r="X37" i="6"/>
  <c r="X33" i="6"/>
  <c r="X32" i="6"/>
  <c r="X30" i="6"/>
  <c r="X29" i="6"/>
  <c r="X27" i="6"/>
  <c r="X26" i="6"/>
  <c r="X24" i="6"/>
  <c r="X21" i="6"/>
  <c r="X22" i="6"/>
  <c r="X20" i="6"/>
  <c r="X17" i="6"/>
  <c r="X11" i="6"/>
  <c r="X12" i="6"/>
  <c r="X13" i="6"/>
  <c r="X14" i="6"/>
  <c r="X15" i="6"/>
  <c r="X10" i="6"/>
  <c r="X3" i="6"/>
  <c r="X8" i="6"/>
  <c r="X9" i="6"/>
  <c r="X16" i="6"/>
  <c r="X18" i="6"/>
  <c r="X19" i="6"/>
  <c r="X23" i="6"/>
  <c r="X25" i="6"/>
  <c r="X28" i="6"/>
  <c r="X31" i="6"/>
  <c r="X34" i="6"/>
  <c r="X35" i="6"/>
  <c r="X36" i="6"/>
  <c r="X41" i="6"/>
  <c r="X43" i="6"/>
  <c r="X45" i="6"/>
  <c r="X61" i="6"/>
  <c r="X2" i="6"/>
  <c r="V64" i="6"/>
  <c r="V66" i="6" s="1"/>
  <c r="R64" i="6"/>
  <c r="V2" i="6"/>
  <c r="V19" i="6"/>
  <c r="V61" i="6"/>
  <c r="V45" i="6"/>
  <c r="V43" i="6"/>
  <c r="V41" i="6"/>
  <c r="V36" i="6"/>
  <c r="V35" i="6"/>
  <c r="V34" i="6"/>
  <c r="V31" i="6"/>
  <c r="V28" i="6"/>
  <c r="V25" i="6"/>
  <c r="V23" i="6"/>
  <c r="V18" i="6"/>
  <c r="V16" i="6"/>
  <c r="V9" i="6"/>
  <c r="V8" i="6"/>
  <c r="K21" i="6"/>
  <c r="M21" i="6" s="1"/>
  <c r="R34" i="6"/>
  <c r="T34" i="6" s="1"/>
  <c r="R8" i="6"/>
  <c r="T8" i="6" s="1"/>
  <c r="G61" i="6"/>
  <c r="I61" i="6" s="1"/>
  <c r="G45" i="6"/>
  <c r="I45" i="6" s="1"/>
  <c r="G4" i="6"/>
  <c r="I4" i="6" s="1"/>
  <c r="O7" i="6"/>
  <c r="R7" i="6" s="1"/>
  <c r="T7" i="6" s="1"/>
  <c r="E6" i="6"/>
  <c r="E3" i="6"/>
  <c r="D4" i="6"/>
  <c r="E4" i="6" s="1"/>
  <c r="O4" i="6"/>
  <c r="P4" i="6" s="1"/>
  <c r="D5" i="6"/>
  <c r="G5" i="6" s="1"/>
  <c r="I5" i="6" s="1"/>
  <c r="I6" i="6" s="1"/>
  <c r="O5" i="6"/>
  <c r="P5" i="6" s="1"/>
  <c r="D6" i="6"/>
  <c r="O6" i="6"/>
  <c r="P6" i="6" s="1"/>
  <c r="D7" i="6"/>
  <c r="E7" i="6" s="1"/>
  <c r="D8" i="6"/>
  <c r="O8" i="6"/>
  <c r="P8" i="6" s="1"/>
  <c r="D9" i="6"/>
  <c r="E9" i="6" s="1"/>
  <c r="O9" i="6"/>
  <c r="D10" i="6"/>
  <c r="E10" i="6" s="1"/>
  <c r="O10" i="6"/>
  <c r="P10" i="6" s="1"/>
  <c r="D11" i="6"/>
  <c r="E11" i="6" s="1"/>
  <c r="O11" i="6"/>
  <c r="P11" i="6" s="1"/>
  <c r="D12" i="6"/>
  <c r="E12" i="6" s="1"/>
  <c r="O12" i="6"/>
  <c r="P12" i="6" s="1"/>
  <c r="D13" i="6"/>
  <c r="E13" i="6" s="1"/>
  <c r="O13" i="6"/>
  <c r="P13" i="6" s="1"/>
  <c r="D14" i="6"/>
  <c r="E14" i="6" s="1"/>
  <c r="O14" i="6"/>
  <c r="P14" i="6" s="1"/>
  <c r="D15" i="6"/>
  <c r="E15" i="6" s="1"/>
  <c r="O15" i="6"/>
  <c r="P15" i="6" s="1"/>
  <c r="D16" i="6"/>
  <c r="E16" i="6" s="1"/>
  <c r="O16" i="6"/>
  <c r="P16" i="6" s="1"/>
  <c r="D17" i="6"/>
  <c r="E17" i="6" s="1"/>
  <c r="O17" i="6"/>
  <c r="P17" i="6" s="1"/>
  <c r="D18" i="6"/>
  <c r="E18" i="6" s="1"/>
  <c r="O18" i="6"/>
  <c r="P18" i="6" s="1"/>
  <c r="D19" i="6"/>
  <c r="E19" i="6" s="1"/>
  <c r="O19" i="6"/>
  <c r="P19" i="6" s="1"/>
  <c r="D20" i="6"/>
  <c r="E20" i="6" s="1"/>
  <c r="O20" i="6"/>
  <c r="P20" i="6" s="1"/>
  <c r="D21" i="6"/>
  <c r="G21" i="6" s="1"/>
  <c r="I21" i="6" s="1"/>
  <c r="O21" i="6"/>
  <c r="R21" i="6" s="1"/>
  <c r="T21" i="6" s="1"/>
  <c r="D22" i="6"/>
  <c r="G22" i="6" s="1"/>
  <c r="I22" i="6" s="1"/>
  <c r="O22" i="6"/>
  <c r="P22" i="6" s="1"/>
  <c r="D23" i="6"/>
  <c r="E23" i="6" s="1"/>
  <c r="O23" i="6"/>
  <c r="P23" i="6" s="1"/>
  <c r="D24" i="6"/>
  <c r="G24" i="6" s="1"/>
  <c r="I24" i="6" s="1"/>
  <c r="I25" i="6" s="1"/>
  <c r="O24" i="6"/>
  <c r="P24" i="6" s="1"/>
  <c r="D25" i="6"/>
  <c r="E25" i="6" s="1"/>
  <c r="O25" i="6"/>
  <c r="D26" i="6"/>
  <c r="G26" i="6" s="1"/>
  <c r="I26" i="6" s="1"/>
  <c r="O26" i="6"/>
  <c r="P26" i="6" s="1"/>
  <c r="D27" i="6"/>
  <c r="E27" i="6" s="1"/>
  <c r="O27" i="6"/>
  <c r="P27" i="6" s="1"/>
  <c r="D28" i="6"/>
  <c r="E28" i="6" s="1"/>
  <c r="O28" i="6"/>
  <c r="P28" i="6" s="1"/>
  <c r="D29" i="6"/>
  <c r="E29" i="6" s="1"/>
  <c r="O29" i="6"/>
  <c r="P29" i="6" s="1"/>
  <c r="D30" i="6"/>
  <c r="E30" i="6" s="1"/>
  <c r="O30" i="6"/>
  <c r="P30" i="6" s="1"/>
  <c r="D31" i="6"/>
  <c r="E31" i="6" s="1"/>
  <c r="O31" i="6"/>
  <c r="P31" i="6" s="1"/>
  <c r="D32" i="6"/>
  <c r="G32" i="6" s="1"/>
  <c r="I32" i="6" s="1"/>
  <c r="I33" i="6" s="1"/>
  <c r="O32" i="6"/>
  <c r="P32" i="6" s="1"/>
  <c r="D33" i="6"/>
  <c r="E33" i="6" s="1"/>
  <c r="O33" i="6"/>
  <c r="P33" i="6" s="1"/>
  <c r="D34" i="6"/>
  <c r="G34" i="6" s="1"/>
  <c r="I34" i="6" s="1"/>
  <c r="O34" i="6"/>
  <c r="P34" i="6" s="1"/>
  <c r="D35" i="6"/>
  <c r="E35" i="6" s="1"/>
  <c r="O35" i="6"/>
  <c r="P35" i="6" s="1"/>
  <c r="D36" i="6"/>
  <c r="E36" i="6" s="1"/>
  <c r="O36" i="6"/>
  <c r="P36" i="6" s="1"/>
  <c r="D37" i="6"/>
  <c r="G37" i="6" s="1"/>
  <c r="I37" i="6" s="1"/>
  <c r="O37" i="6"/>
  <c r="P37" i="6" s="1"/>
  <c r="D38" i="6"/>
  <c r="O38" i="6"/>
  <c r="P38" i="6" s="1"/>
  <c r="D39" i="6"/>
  <c r="E39" i="6" s="1"/>
  <c r="O39" i="6"/>
  <c r="P39" i="6" s="1"/>
  <c r="D40" i="6"/>
  <c r="E40" i="6" s="1"/>
  <c r="O40" i="6"/>
  <c r="P40" i="6" s="1"/>
  <c r="D41" i="6"/>
  <c r="E41" i="6" s="1"/>
  <c r="O41" i="6"/>
  <c r="R41" i="6" s="1"/>
  <c r="T41" i="6" s="1"/>
  <c r="T42" i="6" s="1"/>
  <c r="D42" i="6"/>
  <c r="E42" i="6" s="1"/>
  <c r="O42" i="6"/>
  <c r="P42" i="6" s="1"/>
  <c r="D43" i="6"/>
  <c r="E43" i="6" s="1"/>
  <c r="O43" i="6"/>
  <c r="P43" i="6" s="1"/>
  <c r="D44" i="6"/>
  <c r="E44" i="6" s="1"/>
  <c r="O44" i="6"/>
  <c r="P44" i="6" s="1"/>
  <c r="D45" i="6"/>
  <c r="E45" i="6" s="1"/>
  <c r="O45" i="6"/>
  <c r="P45" i="6" s="1"/>
  <c r="D46" i="6"/>
  <c r="E46" i="6" s="1"/>
  <c r="O46" i="6"/>
  <c r="P46" i="6" s="1"/>
  <c r="D47" i="6"/>
  <c r="E47" i="6" s="1"/>
  <c r="O47" i="6"/>
  <c r="P47" i="6" s="1"/>
  <c r="D48" i="6"/>
  <c r="E48" i="6" s="1"/>
  <c r="O48" i="6"/>
  <c r="P48" i="6" s="1"/>
  <c r="D49" i="6"/>
  <c r="G49" i="6" s="1"/>
  <c r="I49" i="6" s="1"/>
  <c r="O49" i="6"/>
  <c r="P49" i="6" s="1"/>
  <c r="D50" i="6"/>
  <c r="G50" i="6" s="1"/>
  <c r="I50" i="6" s="1"/>
  <c r="I51" i="6" s="1"/>
  <c r="O50" i="6"/>
  <c r="P50" i="6" s="1"/>
  <c r="D51" i="6"/>
  <c r="E51" i="6" s="1"/>
  <c r="O51" i="6"/>
  <c r="P51" i="6" s="1"/>
  <c r="D52" i="6"/>
  <c r="E52" i="6" s="1"/>
  <c r="O52" i="6"/>
  <c r="P52" i="6" s="1"/>
  <c r="D53" i="6"/>
  <c r="O53" i="6"/>
  <c r="P53" i="6" s="1"/>
  <c r="D54" i="6"/>
  <c r="E54" i="6" s="1"/>
  <c r="O54" i="6"/>
  <c r="P54" i="6" s="1"/>
  <c r="D55" i="6"/>
  <c r="E55" i="6" s="1"/>
  <c r="O55" i="6"/>
  <c r="P55" i="6" s="1"/>
  <c r="D56" i="6"/>
  <c r="E56" i="6" s="1"/>
  <c r="O56" i="6"/>
  <c r="P56" i="6" s="1"/>
  <c r="D57" i="6"/>
  <c r="O57" i="6"/>
  <c r="P57" i="6" s="1"/>
  <c r="D58" i="6"/>
  <c r="E58" i="6" s="1"/>
  <c r="O58" i="6"/>
  <c r="P58" i="6" s="1"/>
  <c r="D59" i="6"/>
  <c r="O59" i="6"/>
  <c r="P59" i="6" s="1"/>
  <c r="D60" i="6"/>
  <c r="E60" i="6" s="1"/>
  <c r="O60" i="6"/>
  <c r="P60" i="6" s="1"/>
  <c r="D61" i="6"/>
  <c r="E61" i="6" s="1"/>
  <c r="O61" i="6"/>
  <c r="P61" i="6" s="1"/>
  <c r="O3" i="6"/>
  <c r="R2" i="6" s="1"/>
  <c r="D3" i="6"/>
  <c r="G2" i="6" s="1"/>
  <c r="I3" i="1"/>
  <c r="K31" i="4"/>
  <c r="K30" i="4"/>
  <c r="J24" i="4" a="1"/>
  <c r="J27" i="4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2" i="4"/>
  <c r="J24" i="2" a="1"/>
  <c r="J24" i="2" s="1"/>
  <c r="H9" i="2"/>
  <c r="G8" i="2"/>
  <c r="G2" i="2"/>
  <c r="H4" i="2"/>
  <c r="H5" i="2"/>
  <c r="H6" i="2"/>
  <c r="H7" i="2"/>
  <c r="H8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3" i="2"/>
  <c r="G4" i="2"/>
  <c r="G5" i="2"/>
  <c r="G6" i="2"/>
  <c r="G7" i="2"/>
  <c r="G9" i="2"/>
  <c r="G10" i="2"/>
  <c r="G11" i="2"/>
  <c r="G12" i="2"/>
  <c r="G13" i="2"/>
  <c r="N21" i="4"/>
  <c r="N11" i="4"/>
  <c r="N11" i="2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E434" i="1"/>
  <c r="F434" i="1"/>
  <c r="G434" i="1"/>
  <c r="E435" i="1"/>
  <c r="F435" i="1"/>
  <c r="G435" i="1"/>
  <c r="E436" i="1"/>
  <c r="F436" i="1"/>
  <c r="G436" i="1"/>
  <c r="E437" i="1"/>
  <c r="F437" i="1"/>
  <c r="G437" i="1"/>
  <c r="E438" i="1"/>
  <c r="F438" i="1"/>
  <c r="G438" i="1"/>
  <c r="E439" i="1"/>
  <c r="F439" i="1"/>
  <c r="G439" i="1"/>
  <c r="E440" i="1"/>
  <c r="F440" i="1"/>
  <c r="G440" i="1"/>
  <c r="E441" i="1"/>
  <c r="F441" i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E452" i="1"/>
  <c r="F452" i="1"/>
  <c r="G452" i="1"/>
  <c r="E453" i="1"/>
  <c r="F453" i="1"/>
  <c r="G453" i="1"/>
  <c r="E454" i="1"/>
  <c r="F454" i="1"/>
  <c r="G454" i="1"/>
  <c r="E455" i="1"/>
  <c r="F455" i="1"/>
  <c r="G455" i="1"/>
  <c r="E456" i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F461" i="1"/>
  <c r="G461" i="1"/>
  <c r="E462" i="1"/>
  <c r="F462" i="1"/>
  <c r="G462" i="1"/>
  <c r="E463" i="1"/>
  <c r="F463" i="1"/>
  <c r="G463" i="1"/>
  <c r="E464" i="1"/>
  <c r="F464" i="1"/>
  <c r="G464" i="1"/>
  <c r="E465" i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E473" i="1"/>
  <c r="F473" i="1"/>
  <c r="G473" i="1"/>
  <c r="E474" i="1"/>
  <c r="F474" i="1"/>
  <c r="G474" i="1"/>
  <c r="E475" i="1"/>
  <c r="F475" i="1"/>
  <c r="G475" i="1"/>
  <c r="E476" i="1"/>
  <c r="F476" i="1"/>
  <c r="G476" i="1"/>
  <c r="E477" i="1"/>
  <c r="F477" i="1"/>
  <c r="G477" i="1"/>
  <c r="E478" i="1"/>
  <c r="F478" i="1"/>
  <c r="G478" i="1"/>
  <c r="E479" i="1"/>
  <c r="F479" i="1"/>
  <c r="G479" i="1"/>
  <c r="E480" i="1"/>
  <c r="F480" i="1"/>
  <c r="G480" i="1"/>
  <c r="E481" i="1"/>
  <c r="F481" i="1"/>
  <c r="G481" i="1"/>
  <c r="E482" i="1"/>
  <c r="F482" i="1"/>
  <c r="G482" i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E490" i="1"/>
  <c r="F490" i="1"/>
  <c r="G490" i="1"/>
  <c r="E491" i="1"/>
  <c r="F491" i="1"/>
  <c r="G491" i="1"/>
  <c r="E492" i="1"/>
  <c r="F492" i="1"/>
  <c r="G492" i="1"/>
  <c r="E493" i="1"/>
  <c r="F493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F498" i="1"/>
  <c r="G498" i="1"/>
  <c r="E499" i="1"/>
  <c r="F499" i="1"/>
  <c r="G499" i="1"/>
  <c r="E500" i="1"/>
  <c r="F500" i="1"/>
  <c r="G500" i="1"/>
  <c r="E501" i="1"/>
  <c r="F501" i="1"/>
  <c r="G501" i="1"/>
  <c r="E502" i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F507" i="1"/>
  <c r="G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E515" i="1"/>
  <c r="F515" i="1"/>
  <c r="G515" i="1"/>
  <c r="E516" i="1"/>
  <c r="F516" i="1"/>
  <c r="G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F525" i="1"/>
  <c r="G525" i="1"/>
  <c r="E526" i="1"/>
  <c r="F526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F534" i="1"/>
  <c r="G534" i="1"/>
  <c r="E535" i="1"/>
  <c r="F535" i="1"/>
  <c r="G535" i="1"/>
  <c r="E536" i="1"/>
  <c r="F536" i="1"/>
  <c r="G536" i="1"/>
  <c r="E537" i="1"/>
  <c r="F537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F543" i="1"/>
  <c r="G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E548" i="1"/>
  <c r="F548" i="1"/>
  <c r="G548" i="1"/>
  <c r="E549" i="1"/>
  <c r="F549" i="1"/>
  <c r="G549" i="1"/>
  <c r="E550" i="1"/>
  <c r="F550" i="1"/>
  <c r="G550" i="1"/>
  <c r="E551" i="1"/>
  <c r="F551" i="1"/>
  <c r="G551" i="1"/>
  <c r="E552" i="1"/>
  <c r="F552" i="1"/>
  <c r="G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E559" i="1"/>
  <c r="F559" i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F578" i="1"/>
  <c r="G578" i="1"/>
  <c r="E579" i="1"/>
  <c r="F579" i="1"/>
  <c r="G579" i="1"/>
  <c r="E580" i="1"/>
  <c r="F580" i="1"/>
  <c r="G580" i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E586" i="1"/>
  <c r="F586" i="1"/>
  <c r="G586" i="1"/>
  <c r="E587" i="1"/>
  <c r="F587" i="1"/>
  <c r="G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E595" i="1"/>
  <c r="F595" i="1"/>
  <c r="G595" i="1"/>
  <c r="E596" i="1"/>
  <c r="F596" i="1"/>
  <c r="G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E604" i="1"/>
  <c r="F604" i="1"/>
  <c r="G604" i="1"/>
  <c r="E605" i="1"/>
  <c r="F605" i="1"/>
  <c r="G605" i="1"/>
  <c r="E606" i="1"/>
  <c r="F606" i="1"/>
  <c r="G606" i="1"/>
  <c r="E607" i="1"/>
  <c r="F607" i="1"/>
  <c r="G607" i="1"/>
  <c r="E608" i="1"/>
  <c r="F608" i="1"/>
  <c r="G608" i="1"/>
  <c r="E609" i="1"/>
  <c r="F609" i="1"/>
  <c r="G609" i="1"/>
  <c r="E610" i="1"/>
  <c r="F610" i="1"/>
  <c r="G610" i="1"/>
  <c r="E611" i="1"/>
  <c r="F611" i="1"/>
  <c r="G611" i="1"/>
  <c r="E612" i="1"/>
  <c r="F612" i="1"/>
  <c r="G612" i="1"/>
  <c r="E613" i="1"/>
  <c r="F613" i="1"/>
  <c r="G613" i="1"/>
  <c r="E614" i="1"/>
  <c r="F614" i="1"/>
  <c r="G614" i="1"/>
  <c r="E615" i="1"/>
  <c r="F615" i="1"/>
  <c r="G615" i="1"/>
  <c r="E616" i="1"/>
  <c r="F616" i="1"/>
  <c r="G616" i="1"/>
  <c r="E617" i="1"/>
  <c r="F617" i="1"/>
  <c r="G617" i="1"/>
  <c r="E618" i="1"/>
  <c r="F618" i="1"/>
  <c r="G618" i="1"/>
  <c r="E619" i="1"/>
  <c r="F619" i="1"/>
  <c r="G619" i="1"/>
  <c r="E620" i="1"/>
  <c r="F620" i="1"/>
  <c r="G620" i="1"/>
  <c r="E621" i="1"/>
  <c r="F621" i="1"/>
  <c r="G621" i="1"/>
  <c r="E622" i="1"/>
  <c r="F622" i="1"/>
  <c r="G622" i="1"/>
  <c r="E623" i="1"/>
  <c r="F623" i="1"/>
  <c r="G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E628" i="1"/>
  <c r="F628" i="1"/>
  <c r="G628" i="1"/>
  <c r="E629" i="1"/>
  <c r="F629" i="1"/>
  <c r="G629" i="1"/>
  <c r="E630" i="1"/>
  <c r="F630" i="1"/>
  <c r="G630" i="1"/>
  <c r="E631" i="1"/>
  <c r="F631" i="1"/>
  <c r="G631" i="1"/>
  <c r="E632" i="1"/>
  <c r="F632" i="1"/>
  <c r="G632" i="1"/>
  <c r="E633" i="1"/>
  <c r="F633" i="1"/>
  <c r="G633" i="1"/>
  <c r="E634" i="1"/>
  <c r="F634" i="1"/>
  <c r="G634" i="1"/>
  <c r="E635" i="1"/>
  <c r="F635" i="1"/>
  <c r="G635" i="1"/>
  <c r="E636" i="1"/>
  <c r="F636" i="1"/>
  <c r="G636" i="1"/>
  <c r="E637" i="1"/>
  <c r="F637" i="1"/>
  <c r="G637" i="1"/>
  <c r="E638" i="1"/>
  <c r="F638" i="1"/>
  <c r="G638" i="1"/>
  <c r="E639" i="1"/>
  <c r="F639" i="1"/>
  <c r="G639" i="1"/>
  <c r="E640" i="1"/>
  <c r="F640" i="1"/>
  <c r="G640" i="1"/>
  <c r="E641" i="1"/>
  <c r="F641" i="1"/>
  <c r="G641" i="1"/>
  <c r="E642" i="1"/>
  <c r="F642" i="1"/>
  <c r="G642" i="1"/>
  <c r="E643" i="1"/>
  <c r="F643" i="1"/>
  <c r="G643" i="1"/>
  <c r="E644" i="1"/>
  <c r="F644" i="1"/>
  <c r="G644" i="1"/>
  <c r="E645" i="1"/>
  <c r="F645" i="1"/>
  <c r="G645" i="1"/>
  <c r="E646" i="1"/>
  <c r="F646" i="1"/>
  <c r="G646" i="1"/>
  <c r="E647" i="1"/>
  <c r="F647" i="1"/>
  <c r="G647" i="1"/>
  <c r="E648" i="1"/>
  <c r="F648" i="1"/>
  <c r="G648" i="1"/>
  <c r="E649" i="1"/>
  <c r="F649" i="1"/>
  <c r="G649" i="1"/>
  <c r="E650" i="1"/>
  <c r="F650" i="1"/>
  <c r="G650" i="1"/>
  <c r="E651" i="1"/>
  <c r="F651" i="1"/>
  <c r="G651" i="1"/>
  <c r="E652" i="1"/>
  <c r="F652" i="1"/>
  <c r="G652" i="1"/>
  <c r="E653" i="1"/>
  <c r="F653" i="1"/>
  <c r="G653" i="1"/>
  <c r="E654" i="1"/>
  <c r="F654" i="1"/>
  <c r="G654" i="1"/>
  <c r="E655" i="1"/>
  <c r="F655" i="1"/>
  <c r="G655" i="1"/>
  <c r="E656" i="1"/>
  <c r="F656" i="1"/>
  <c r="G656" i="1"/>
  <c r="E657" i="1"/>
  <c r="F657" i="1"/>
  <c r="G657" i="1"/>
  <c r="E658" i="1"/>
  <c r="F658" i="1"/>
  <c r="G658" i="1"/>
  <c r="E659" i="1"/>
  <c r="F659" i="1"/>
  <c r="G659" i="1"/>
  <c r="E660" i="1"/>
  <c r="F660" i="1"/>
  <c r="G660" i="1"/>
  <c r="E661" i="1"/>
  <c r="F661" i="1"/>
  <c r="G661" i="1"/>
  <c r="E662" i="1"/>
  <c r="F662" i="1"/>
  <c r="G662" i="1"/>
  <c r="E663" i="1"/>
  <c r="F663" i="1"/>
  <c r="G663" i="1"/>
  <c r="E664" i="1"/>
  <c r="F664" i="1"/>
  <c r="G664" i="1"/>
  <c r="E665" i="1"/>
  <c r="F665" i="1"/>
  <c r="G665" i="1"/>
  <c r="E666" i="1"/>
  <c r="F666" i="1"/>
  <c r="G666" i="1"/>
  <c r="E667" i="1"/>
  <c r="F667" i="1"/>
  <c r="G667" i="1"/>
  <c r="E668" i="1"/>
  <c r="F668" i="1"/>
  <c r="G668" i="1"/>
  <c r="E669" i="1"/>
  <c r="F669" i="1"/>
  <c r="G669" i="1"/>
  <c r="E670" i="1"/>
  <c r="F670" i="1"/>
  <c r="G670" i="1"/>
  <c r="E671" i="1"/>
  <c r="F671" i="1"/>
  <c r="G671" i="1"/>
  <c r="E672" i="1"/>
  <c r="F672" i="1"/>
  <c r="G672" i="1"/>
  <c r="E673" i="1"/>
  <c r="F673" i="1"/>
  <c r="G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F682" i="1"/>
  <c r="G682" i="1"/>
  <c r="E683" i="1"/>
  <c r="F683" i="1"/>
  <c r="G683" i="1"/>
  <c r="E684" i="1"/>
  <c r="F684" i="1"/>
  <c r="G684" i="1"/>
  <c r="E685" i="1"/>
  <c r="F685" i="1"/>
  <c r="G685" i="1"/>
  <c r="E686" i="1"/>
  <c r="F686" i="1"/>
  <c r="G686" i="1"/>
  <c r="E687" i="1"/>
  <c r="F687" i="1"/>
  <c r="G687" i="1"/>
  <c r="E688" i="1"/>
  <c r="F688" i="1"/>
  <c r="G688" i="1"/>
  <c r="E689" i="1"/>
  <c r="F689" i="1"/>
  <c r="G689" i="1"/>
  <c r="E690" i="1"/>
  <c r="F690" i="1"/>
  <c r="G690" i="1"/>
  <c r="E691" i="1"/>
  <c r="F691" i="1"/>
  <c r="G691" i="1"/>
  <c r="E692" i="1"/>
  <c r="F692" i="1"/>
  <c r="G692" i="1"/>
  <c r="E693" i="1"/>
  <c r="F693" i="1"/>
  <c r="G693" i="1"/>
  <c r="E694" i="1"/>
  <c r="F694" i="1"/>
  <c r="G694" i="1"/>
  <c r="E695" i="1"/>
  <c r="F695" i="1"/>
  <c r="G695" i="1"/>
  <c r="E696" i="1"/>
  <c r="F696" i="1"/>
  <c r="G696" i="1"/>
  <c r="E697" i="1"/>
  <c r="F697" i="1"/>
  <c r="G697" i="1"/>
  <c r="E698" i="1"/>
  <c r="F698" i="1"/>
  <c r="G698" i="1"/>
  <c r="E699" i="1"/>
  <c r="F699" i="1"/>
  <c r="G699" i="1"/>
  <c r="E700" i="1"/>
  <c r="F700" i="1"/>
  <c r="G700" i="1"/>
  <c r="E701" i="1"/>
  <c r="F701" i="1"/>
  <c r="G701" i="1"/>
  <c r="E702" i="1"/>
  <c r="F702" i="1"/>
  <c r="G702" i="1"/>
  <c r="E703" i="1"/>
  <c r="F703" i="1"/>
  <c r="G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E710" i="1"/>
  <c r="F710" i="1"/>
  <c r="G710" i="1"/>
  <c r="E711" i="1"/>
  <c r="F711" i="1"/>
  <c r="G711" i="1"/>
  <c r="E712" i="1"/>
  <c r="F712" i="1"/>
  <c r="G712" i="1"/>
  <c r="E713" i="1"/>
  <c r="F713" i="1"/>
  <c r="G713" i="1"/>
  <c r="E714" i="1"/>
  <c r="F714" i="1"/>
  <c r="G714" i="1"/>
  <c r="E715" i="1"/>
  <c r="F715" i="1"/>
  <c r="G715" i="1"/>
  <c r="E716" i="1"/>
  <c r="F716" i="1"/>
  <c r="G716" i="1"/>
  <c r="E717" i="1"/>
  <c r="F717" i="1"/>
  <c r="G717" i="1"/>
  <c r="E718" i="1"/>
  <c r="F718" i="1"/>
  <c r="G718" i="1"/>
  <c r="E719" i="1"/>
  <c r="F719" i="1"/>
  <c r="G719" i="1"/>
  <c r="E720" i="1"/>
  <c r="F720" i="1"/>
  <c r="G720" i="1"/>
  <c r="E721" i="1"/>
  <c r="F721" i="1"/>
  <c r="G721" i="1"/>
  <c r="E722" i="1"/>
  <c r="F722" i="1"/>
  <c r="G722" i="1"/>
  <c r="E723" i="1"/>
  <c r="F723" i="1"/>
  <c r="G723" i="1"/>
  <c r="E724" i="1"/>
  <c r="F724" i="1"/>
  <c r="G724" i="1"/>
  <c r="E725" i="1"/>
  <c r="F725" i="1"/>
  <c r="G725" i="1"/>
  <c r="E726" i="1"/>
  <c r="F726" i="1"/>
  <c r="G726" i="1"/>
  <c r="E727" i="1"/>
  <c r="F727" i="1"/>
  <c r="G727" i="1"/>
  <c r="E728" i="1"/>
  <c r="F728" i="1"/>
  <c r="G728" i="1"/>
  <c r="E729" i="1"/>
  <c r="F729" i="1"/>
  <c r="G729" i="1"/>
  <c r="E730" i="1"/>
  <c r="F730" i="1"/>
  <c r="G730" i="1"/>
  <c r="E731" i="1"/>
  <c r="F731" i="1"/>
  <c r="G731" i="1"/>
  <c r="E732" i="1"/>
  <c r="F732" i="1"/>
  <c r="G732" i="1"/>
  <c r="E733" i="1"/>
  <c r="F733" i="1"/>
  <c r="G733" i="1"/>
  <c r="E734" i="1"/>
  <c r="F734" i="1"/>
  <c r="G734" i="1"/>
  <c r="E735" i="1"/>
  <c r="F735" i="1"/>
  <c r="G735" i="1"/>
  <c r="E736" i="1"/>
  <c r="F736" i="1"/>
  <c r="G736" i="1"/>
  <c r="E737" i="1"/>
  <c r="F737" i="1"/>
  <c r="G737" i="1"/>
  <c r="E738" i="1"/>
  <c r="F738" i="1"/>
  <c r="G738" i="1"/>
  <c r="E739" i="1"/>
  <c r="F739" i="1"/>
  <c r="G739" i="1"/>
  <c r="E740" i="1"/>
  <c r="F740" i="1"/>
  <c r="G740" i="1"/>
  <c r="E741" i="1"/>
  <c r="F741" i="1"/>
  <c r="G741" i="1"/>
  <c r="E742" i="1"/>
  <c r="F742" i="1"/>
  <c r="G742" i="1"/>
  <c r="E743" i="1"/>
  <c r="F743" i="1"/>
  <c r="G743" i="1"/>
  <c r="E744" i="1"/>
  <c r="F744" i="1"/>
  <c r="G744" i="1"/>
  <c r="E745" i="1"/>
  <c r="F745" i="1"/>
  <c r="G745" i="1"/>
  <c r="E746" i="1"/>
  <c r="F746" i="1"/>
  <c r="G746" i="1"/>
  <c r="E747" i="1"/>
  <c r="F747" i="1"/>
  <c r="G747" i="1"/>
  <c r="E748" i="1"/>
  <c r="F748" i="1"/>
  <c r="G748" i="1"/>
  <c r="E749" i="1"/>
  <c r="F749" i="1"/>
  <c r="G749" i="1"/>
  <c r="E750" i="1"/>
  <c r="F750" i="1"/>
  <c r="G750" i="1"/>
  <c r="E751" i="1"/>
  <c r="F751" i="1"/>
  <c r="G751" i="1"/>
  <c r="E752" i="1"/>
  <c r="F752" i="1"/>
  <c r="G752" i="1"/>
  <c r="E753" i="1"/>
  <c r="F753" i="1"/>
  <c r="G753" i="1"/>
  <c r="E754" i="1"/>
  <c r="F754" i="1"/>
  <c r="G754" i="1"/>
  <c r="E755" i="1"/>
  <c r="F755" i="1"/>
  <c r="G755" i="1"/>
  <c r="E756" i="1"/>
  <c r="F756" i="1"/>
  <c r="G756" i="1"/>
  <c r="E757" i="1"/>
  <c r="F757" i="1"/>
  <c r="G757" i="1"/>
  <c r="E758" i="1"/>
  <c r="F758" i="1"/>
  <c r="G758" i="1"/>
  <c r="E759" i="1"/>
  <c r="F759" i="1"/>
  <c r="G759" i="1"/>
  <c r="E760" i="1"/>
  <c r="F760" i="1"/>
  <c r="G760" i="1"/>
  <c r="E761" i="1"/>
  <c r="F761" i="1"/>
  <c r="G761" i="1"/>
  <c r="E762" i="1"/>
  <c r="F762" i="1"/>
  <c r="G762" i="1"/>
  <c r="E763" i="1"/>
  <c r="F763" i="1"/>
  <c r="G763" i="1"/>
  <c r="E764" i="1"/>
  <c r="F764" i="1"/>
  <c r="G764" i="1"/>
  <c r="E765" i="1"/>
  <c r="F765" i="1"/>
  <c r="G765" i="1"/>
  <c r="E766" i="1"/>
  <c r="F766" i="1"/>
  <c r="G766" i="1"/>
  <c r="E767" i="1"/>
  <c r="F767" i="1"/>
  <c r="G767" i="1"/>
  <c r="E768" i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E773" i="1"/>
  <c r="F773" i="1"/>
  <c r="G773" i="1"/>
  <c r="E774" i="1"/>
  <c r="F774" i="1"/>
  <c r="G774" i="1"/>
  <c r="E775" i="1"/>
  <c r="F775" i="1"/>
  <c r="G775" i="1"/>
  <c r="E776" i="1"/>
  <c r="F776" i="1"/>
  <c r="G776" i="1"/>
  <c r="E777" i="1"/>
  <c r="F777" i="1"/>
  <c r="G777" i="1"/>
  <c r="E778" i="1"/>
  <c r="F778" i="1"/>
  <c r="G778" i="1"/>
  <c r="E779" i="1"/>
  <c r="F779" i="1"/>
  <c r="G779" i="1"/>
  <c r="E780" i="1"/>
  <c r="F780" i="1"/>
  <c r="G780" i="1"/>
  <c r="E781" i="1"/>
  <c r="F781" i="1"/>
  <c r="G781" i="1"/>
  <c r="E782" i="1"/>
  <c r="F782" i="1"/>
  <c r="G782" i="1"/>
  <c r="E783" i="1"/>
  <c r="F783" i="1"/>
  <c r="G783" i="1"/>
  <c r="E784" i="1"/>
  <c r="F784" i="1"/>
  <c r="G784" i="1"/>
  <c r="E785" i="1"/>
  <c r="F785" i="1"/>
  <c r="G785" i="1"/>
  <c r="E786" i="1"/>
  <c r="F786" i="1"/>
  <c r="G786" i="1"/>
  <c r="E787" i="1"/>
  <c r="F787" i="1"/>
  <c r="G787" i="1"/>
  <c r="E788" i="1"/>
  <c r="F788" i="1"/>
  <c r="G788" i="1"/>
  <c r="E789" i="1"/>
  <c r="F789" i="1"/>
  <c r="G789" i="1"/>
  <c r="E790" i="1"/>
  <c r="F790" i="1"/>
  <c r="G790" i="1"/>
  <c r="E791" i="1"/>
  <c r="F791" i="1"/>
  <c r="G791" i="1"/>
  <c r="E792" i="1"/>
  <c r="F792" i="1"/>
  <c r="G792" i="1"/>
  <c r="E793" i="1"/>
  <c r="F793" i="1"/>
  <c r="G793" i="1"/>
  <c r="E794" i="1"/>
  <c r="F794" i="1"/>
  <c r="G794" i="1"/>
  <c r="E795" i="1"/>
  <c r="F795" i="1"/>
  <c r="G795" i="1"/>
  <c r="E796" i="1"/>
  <c r="F796" i="1"/>
  <c r="G796" i="1"/>
  <c r="E797" i="1"/>
  <c r="F797" i="1"/>
  <c r="G797" i="1"/>
  <c r="E798" i="1"/>
  <c r="F798" i="1"/>
  <c r="G798" i="1"/>
  <c r="E799" i="1"/>
  <c r="F799" i="1"/>
  <c r="G799" i="1"/>
  <c r="E800" i="1"/>
  <c r="F800" i="1"/>
  <c r="G800" i="1"/>
  <c r="E801" i="1"/>
  <c r="F801" i="1"/>
  <c r="G801" i="1"/>
  <c r="E802" i="1"/>
  <c r="F802" i="1"/>
  <c r="G802" i="1"/>
  <c r="E803" i="1"/>
  <c r="F803" i="1"/>
  <c r="G803" i="1"/>
  <c r="E804" i="1"/>
  <c r="F804" i="1"/>
  <c r="G804" i="1"/>
  <c r="E805" i="1"/>
  <c r="F805" i="1"/>
  <c r="G805" i="1"/>
  <c r="E806" i="1"/>
  <c r="F806" i="1"/>
  <c r="G806" i="1"/>
  <c r="E807" i="1"/>
  <c r="F807" i="1"/>
  <c r="G807" i="1"/>
  <c r="E808" i="1"/>
  <c r="F808" i="1"/>
  <c r="G808" i="1"/>
  <c r="E809" i="1"/>
  <c r="F809" i="1"/>
  <c r="G809" i="1"/>
  <c r="E810" i="1"/>
  <c r="F810" i="1"/>
  <c r="G810" i="1"/>
  <c r="E811" i="1"/>
  <c r="F811" i="1"/>
  <c r="G811" i="1"/>
  <c r="E812" i="1"/>
  <c r="F812" i="1"/>
  <c r="G812" i="1"/>
  <c r="E813" i="1"/>
  <c r="F813" i="1"/>
  <c r="G813" i="1"/>
  <c r="E814" i="1"/>
  <c r="F814" i="1"/>
  <c r="G814" i="1"/>
  <c r="E815" i="1"/>
  <c r="F815" i="1"/>
  <c r="G815" i="1"/>
  <c r="E816" i="1"/>
  <c r="F816" i="1"/>
  <c r="G816" i="1"/>
  <c r="E817" i="1"/>
  <c r="F817" i="1"/>
  <c r="G817" i="1"/>
  <c r="E818" i="1"/>
  <c r="F818" i="1"/>
  <c r="G818" i="1"/>
  <c r="E819" i="1"/>
  <c r="F819" i="1"/>
  <c r="G819" i="1"/>
  <c r="E820" i="1"/>
  <c r="F820" i="1"/>
  <c r="G820" i="1"/>
  <c r="E821" i="1"/>
  <c r="F821" i="1"/>
  <c r="G821" i="1"/>
  <c r="E822" i="1"/>
  <c r="F822" i="1"/>
  <c r="G822" i="1"/>
  <c r="E823" i="1"/>
  <c r="F823" i="1"/>
  <c r="G823" i="1"/>
  <c r="E824" i="1"/>
  <c r="F824" i="1"/>
  <c r="G824" i="1"/>
  <c r="E825" i="1"/>
  <c r="F825" i="1"/>
  <c r="G825" i="1"/>
  <c r="E826" i="1"/>
  <c r="F826" i="1"/>
  <c r="G826" i="1"/>
  <c r="E827" i="1"/>
  <c r="F827" i="1"/>
  <c r="G827" i="1"/>
  <c r="E828" i="1"/>
  <c r="F828" i="1"/>
  <c r="G828" i="1"/>
  <c r="E829" i="1"/>
  <c r="F829" i="1"/>
  <c r="G829" i="1"/>
  <c r="E830" i="1"/>
  <c r="F830" i="1"/>
  <c r="G830" i="1"/>
  <c r="E831" i="1"/>
  <c r="F831" i="1"/>
  <c r="G831" i="1"/>
  <c r="E832" i="1"/>
  <c r="F832" i="1"/>
  <c r="G832" i="1"/>
  <c r="E833" i="1"/>
  <c r="F833" i="1"/>
  <c r="G833" i="1"/>
  <c r="E834" i="1"/>
  <c r="F834" i="1"/>
  <c r="G834" i="1"/>
  <c r="E835" i="1"/>
  <c r="F835" i="1"/>
  <c r="G835" i="1"/>
  <c r="E836" i="1"/>
  <c r="F836" i="1"/>
  <c r="G836" i="1"/>
  <c r="E837" i="1"/>
  <c r="F837" i="1"/>
  <c r="G837" i="1"/>
  <c r="E838" i="1"/>
  <c r="F838" i="1"/>
  <c r="G838" i="1"/>
  <c r="E839" i="1"/>
  <c r="F839" i="1"/>
  <c r="G839" i="1"/>
  <c r="E840" i="1"/>
  <c r="F840" i="1"/>
  <c r="G840" i="1"/>
  <c r="E841" i="1"/>
  <c r="F841" i="1"/>
  <c r="G841" i="1"/>
  <c r="E842" i="1"/>
  <c r="F842" i="1"/>
  <c r="G842" i="1"/>
  <c r="E843" i="1"/>
  <c r="F843" i="1"/>
  <c r="G843" i="1"/>
  <c r="E844" i="1"/>
  <c r="F844" i="1"/>
  <c r="G844" i="1"/>
  <c r="E845" i="1"/>
  <c r="F845" i="1"/>
  <c r="G845" i="1"/>
  <c r="E846" i="1"/>
  <c r="F846" i="1"/>
  <c r="G846" i="1"/>
  <c r="E847" i="1"/>
  <c r="F847" i="1"/>
  <c r="G847" i="1"/>
  <c r="E848" i="1"/>
  <c r="F848" i="1"/>
  <c r="G848" i="1"/>
  <c r="E849" i="1"/>
  <c r="F849" i="1"/>
  <c r="G849" i="1"/>
  <c r="E850" i="1"/>
  <c r="F850" i="1"/>
  <c r="G850" i="1"/>
  <c r="E851" i="1"/>
  <c r="F851" i="1"/>
  <c r="G851" i="1"/>
  <c r="E852" i="1"/>
  <c r="F852" i="1"/>
  <c r="G852" i="1"/>
  <c r="E853" i="1"/>
  <c r="F853" i="1"/>
  <c r="G853" i="1"/>
  <c r="E854" i="1"/>
  <c r="F854" i="1"/>
  <c r="G854" i="1"/>
  <c r="E855" i="1"/>
  <c r="F855" i="1"/>
  <c r="G855" i="1"/>
  <c r="E856" i="1"/>
  <c r="F856" i="1"/>
  <c r="G856" i="1"/>
  <c r="E857" i="1"/>
  <c r="F857" i="1"/>
  <c r="G857" i="1"/>
  <c r="E858" i="1"/>
  <c r="F858" i="1"/>
  <c r="G858" i="1"/>
  <c r="E859" i="1"/>
  <c r="F859" i="1"/>
  <c r="G859" i="1"/>
  <c r="E860" i="1"/>
  <c r="F860" i="1"/>
  <c r="G860" i="1"/>
  <c r="E861" i="1"/>
  <c r="F861" i="1"/>
  <c r="G861" i="1"/>
  <c r="E862" i="1"/>
  <c r="F862" i="1"/>
  <c r="G862" i="1"/>
  <c r="E863" i="1"/>
  <c r="F863" i="1"/>
  <c r="G863" i="1"/>
  <c r="E864" i="1"/>
  <c r="F864" i="1"/>
  <c r="G864" i="1"/>
  <c r="E865" i="1"/>
  <c r="F865" i="1"/>
  <c r="G865" i="1"/>
  <c r="E866" i="1"/>
  <c r="F866" i="1"/>
  <c r="G866" i="1"/>
  <c r="E867" i="1"/>
  <c r="F867" i="1"/>
  <c r="G867" i="1"/>
  <c r="E868" i="1"/>
  <c r="F868" i="1"/>
  <c r="G868" i="1"/>
  <c r="E869" i="1"/>
  <c r="F869" i="1"/>
  <c r="G869" i="1"/>
  <c r="E870" i="1"/>
  <c r="F870" i="1"/>
  <c r="G870" i="1"/>
  <c r="E871" i="1"/>
  <c r="F871" i="1"/>
  <c r="G871" i="1"/>
  <c r="E872" i="1"/>
  <c r="F872" i="1"/>
  <c r="G872" i="1"/>
  <c r="E873" i="1"/>
  <c r="F873" i="1"/>
  <c r="G873" i="1"/>
  <c r="E874" i="1"/>
  <c r="F874" i="1"/>
  <c r="G874" i="1"/>
  <c r="E875" i="1"/>
  <c r="F875" i="1"/>
  <c r="G875" i="1"/>
  <c r="E876" i="1"/>
  <c r="F876" i="1"/>
  <c r="G876" i="1"/>
  <c r="E877" i="1"/>
  <c r="F877" i="1"/>
  <c r="G877" i="1"/>
  <c r="E878" i="1"/>
  <c r="F878" i="1"/>
  <c r="G878" i="1"/>
  <c r="E879" i="1"/>
  <c r="F879" i="1"/>
  <c r="G879" i="1"/>
  <c r="E880" i="1"/>
  <c r="F880" i="1"/>
  <c r="G880" i="1"/>
  <c r="E881" i="1"/>
  <c r="F881" i="1"/>
  <c r="G881" i="1"/>
  <c r="E882" i="1"/>
  <c r="F882" i="1"/>
  <c r="G882" i="1"/>
  <c r="E883" i="1"/>
  <c r="F883" i="1"/>
  <c r="G883" i="1"/>
  <c r="E884" i="1"/>
  <c r="F884" i="1"/>
  <c r="G884" i="1"/>
  <c r="E885" i="1"/>
  <c r="F885" i="1"/>
  <c r="G885" i="1"/>
  <c r="E886" i="1"/>
  <c r="F886" i="1"/>
  <c r="G886" i="1"/>
  <c r="E887" i="1"/>
  <c r="F887" i="1"/>
  <c r="G887" i="1"/>
  <c r="E888" i="1"/>
  <c r="F888" i="1"/>
  <c r="G888" i="1"/>
  <c r="E889" i="1"/>
  <c r="F889" i="1"/>
  <c r="G889" i="1"/>
  <c r="E890" i="1"/>
  <c r="F890" i="1"/>
  <c r="G890" i="1"/>
  <c r="E891" i="1"/>
  <c r="F891" i="1"/>
  <c r="G891" i="1"/>
  <c r="E892" i="1"/>
  <c r="F892" i="1"/>
  <c r="G892" i="1"/>
  <c r="E893" i="1"/>
  <c r="F893" i="1"/>
  <c r="G893" i="1"/>
  <c r="E894" i="1"/>
  <c r="F894" i="1"/>
  <c r="G894" i="1"/>
  <c r="E895" i="1"/>
  <c r="F895" i="1"/>
  <c r="G895" i="1"/>
  <c r="E896" i="1"/>
  <c r="F896" i="1"/>
  <c r="G896" i="1"/>
  <c r="E897" i="1"/>
  <c r="F897" i="1"/>
  <c r="G897" i="1"/>
  <c r="E898" i="1"/>
  <c r="F898" i="1"/>
  <c r="G898" i="1"/>
  <c r="E899" i="1"/>
  <c r="F899" i="1"/>
  <c r="G899" i="1"/>
  <c r="E900" i="1"/>
  <c r="F900" i="1"/>
  <c r="G900" i="1"/>
  <c r="E901" i="1"/>
  <c r="F901" i="1"/>
  <c r="G901" i="1"/>
  <c r="E902" i="1"/>
  <c r="F902" i="1"/>
  <c r="G902" i="1"/>
  <c r="E903" i="1"/>
  <c r="F903" i="1"/>
  <c r="G903" i="1"/>
  <c r="E904" i="1"/>
  <c r="F904" i="1"/>
  <c r="G904" i="1"/>
  <c r="E905" i="1"/>
  <c r="F905" i="1"/>
  <c r="G905" i="1"/>
  <c r="E906" i="1"/>
  <c r="F906" i="1"/>
  <c r="G906" i="1"/>
  <c r="E907" i="1"/>
  <c r="F907" i="1"/>
  <c r="G907" i="1"/>
  <c r="E908" i="1"/>
  <c r="F908" i="1"/>
  <c r="G908" i="1"/>
  <c r="E909" i="1"/>
  <c r="F909" i="1"/>
  <c r="G909" i="1"/>
  <c r="E910" i="1"/>
  <c r="F910" i="1"/>
  <c r="G910" i="1"/>
  <c r="E911" i="1"/>
  <c r="F911" i="1"/>
  <c r="G911" i="1"/>
  <c r="E912" i="1"/>
  <c r="F912" i="1"/>
  <c r="G912" i="1"/>
  <c r="E913" i="1"/>
  <c r="F913" i="1"/>
  <c r="G913" i="1"/>
  <c r="E914" i="1"/>
  <c r="F914" i="1"/>
  <c r="G914" i="1"/>
  <c r="E915" i="1"/>
  <c r="F915" i="1"/>
  <c r="G915" i="1"/>
  <c r="E916" i="1"/>
  <c r="F916" i="1"/>
  <c r="G916" i="1"/>
  <c r="E917" i="1"/>
  <c r="F917" i="1"/>
  <c r="G917" i="1"/>
  <c r="E918" i="1"/>
  <c r="F918" i="1"/>
  <c r="G918" i="1"/>
  <c r="E919" i="1"/>
  <c r="F919" i="1"/>
  <c r="G919" i="1"/>
  <c r="E920" i="1"/>
  <c r="F920" i="1"/>
  <c r="G920" i="1"/>
  <c r="E921" i="1"/>
  <c r="F921" i="1"/>
  <c r="G921" i="1"/>
  <c r="E922" i="1"/>
  <c r="F922" i="1"/>
  <c r="G922" i="1"/>
  <c r="E923" i="1"/>
  <c r="F923" i="1"/>
  <c r="G923" i="1"/>
  <c r="E924" i="1"/>
  <c r="F924" i="1"/>
  <c r="G924" i="1"/>
  <c r="E925" i="1"/>
  <c r="F925" i="1"/>
  <c r="G925" i="1"/>
  <c r="E926" i="1"/>
  <c r="F926" i="1"/>
  <c r="G926" i="1"/>
  <c r="E927" i="1"/>
  <c r="F927" i="1"/>
  <c r="G927" i="1"/>
  <c r="E928" i="1"/>
  <c r="F928" i="1"/>
  <c r="G928" i="1"/>
  <c r="E929" i="1"/>
  <c r="F929" i="1"/>
  <c r="G929" i="1"/>
  <c r="E930" i="1"/>
  <c r="F930" i="1"/>
  <c r="G930" i="1"/>
  <c r="E931" i="1"/>
  <c r="F931" i="1"/>
  <c r="G931" i="1"/>
  <c r="E932" i="1"/>
  <c r="F932" i="1"/>
  <c r="G932" i="1"/>
  <c r="E933" i="1"/>
  <c r="F933" i="1"/>
  <c r="G933" i="1"/>
  <c r="E934" i="1"/>
  <c r="F934" i="1"/>
  <c r="G934" i="1"/>
  <c r="E935" i="1"/>
  <c r="F935" i="1"/>
  <c r="G935" i="1"/>
  <c r="E936" i="1"/>
  <c r="F936" i="1"/>
  <c r="G936" i="1"/>
  <c r="E937" i="1"/>
  <c r="F937" i="1"/>
  <c r="G937" i="1"/>
  <c r="E938" i="1"/>
  <c r="F938" i="1"/>
  <c r="G938" i="1"/>
  <c r="E939" i="1"/>
  <c r="F939" i="1"/>
  <c r="G939" i="1"/>
  <c r="E940" i="1"/>
  <c r="F940" i="1"/>
  <c r="G940" i="1"/>
  <c r="E941" i="1"/>
  <c r="F941" i="1"/>
  <c r="G941" i="1"/>
  <c r="E942" i="1"/>
  <c r="F942" i="1"/>
  <c r="G942" i="1"/>
  <c r="E943" i="1"/>
  <c r="F943" i="1"/>
  <c r="G943" i="1"/>
  <c r="E944" i="1"/>
  <c r="F944" i="1"/>
  <c r="G944" i="1"/>
  <c r="E945" i="1"/>
  <c r="F945" i="1"/>
  <c r="G945" i="1"/>
  <c r="E946" i="1"/>
  <c r="F946" i="1"/>
  <c r="G946" i="1"/>
  <c r="E947" i="1"/>
  <c r="F947" i="1"/>
  <c r="G947" i="1"/>
  <c r="E948" i="1"/>
  <c r="F948" i="1"/>
  <c r="G948" i="1"/>
  <c r="E949" i="1"/>
  <c r="F949" i="1"/>
  <c r="G949" i="1"/>
  <c r="E950" i="1"/>
  <c r="F950" i="1"/>
  <c r="G950" i="1"/>
  <c r="E951" i="1"/>
  <c r="F951" i="1"/>
  <c r="G951" i="1"/>
  <c r="E952" i="1"/>
  <c r="F952" i="1"/>
  <c r="G952" i="1"/>
  <c r="E953" i="1"/>
  <c r="F953" i="1"/>
  <c r="G953" i="1"/>
  <c r="E954" i="1"/>
  <c r="F954" i="1"/>
  <c r="G954" i="1"/>
  <c r="E955" i="1"/>
  <c r="F955" i="1"/>
  <c r="G955" i="1"/>
  <c r="E956" i="1"/>
  <c r="F956" i="1"/>
  <c r="G956" i="1"/>
  <c r="E957" i="1"/>
  <c r="F957" i="1"/>
  <c r="G957" i="1"/>
  <c r="E958" i="1"/>
  <c r="F958" i="1"/>
  <c r="G958" i="1"/>
  <c r="E959" i="1"/>
  <c r="F959" i="1"/>
  <c r="G959" i="1"/>
  <c r="E960" i="1"/>
  <c r="F960" i="1"/>
  <c r="G960" i="1"/>
  <c r="E961" i="1"/>
  <c r="F961" i="1"/>
  <c r="G961" i="1"/>
  <c r="E962" i="1"/>
  <c r="F962" i="1"/>
  <c r="G962" i="1"/>
  <c r="E963" i="1"/>
  <c r="F963" i="1"/>
  <c r="G963" i="1"/>
  <c r="E964" i="1"/>
  <c r="F964" i="1"/>
  <c r="G964" i="1"/>
  <c r="E965" i="1"/>
  <c r="F965" i="1"/>
  <c r="G965" i="1"/>
  <c r="E966" i="1"/>
  <c r="F966" i="1"/>
  <c r="G966" i="1"/>
  <c r="E967" i="1"/>
  <c r="F967" i="1"/>
  <c r="G967" i="1"/>
  <c r="E968" i="1"/>
  <c r="F968" i="1"/>
  <c r="G968" i="1"/>
  <c r="E969" i="1"/>
  <c r="F969" i="1"/>
  <c r="G969" i="1"/>
  <c r="E970" i="1"/>
  <c r="F970" i="1"/>
  <c r="G970" i="1"/>
  <c r="E971" i="1"/>
  <c r="F971" i="1"/>
  <c r="G971" i="1"/>
  <c r="E972" i="1"/>
  <c r="F972" i="1"/>
  <c r="G972" i="1"/>
  <c r="E973" i="1"/>
  <c r="F973" i="1"/>
  <c r="G973" i="1"/>
  <c r="E974" i="1"/>
  <c r="F974" i="1"/>
  <c r="G974" i="1"/>
  <c r="E975" i="1"/>
  <c r="F975" i="1"/>
  <c r="G975" i="1"/>
  <c r="E976" i="1"/>
  <c r="F976" i="1"/>
  <c r="G976" i="1"/>
  <c r="E977" i="1"/>
  <c r="F977" i="1"/>
  <c r="G977" i="1"/>
  <c r="E978" i="1"/>
  <c r="F978" i="1"/>
  <c r="G978" i="1"/>
  <c r="E979" i="1"/>
  <c r="F979" i="1"/>
  <c r="G979" i="1"/>
  <c r="E980" i="1"/>
  <c r="F980" i="1"/>
  <c r="G980" i="1"/>
  <c r="E981" i="1"/>
  <c r="F981" i="1"/>
  <c r="G981" i="1"/>
  <c r="E982" i="1"/>
  <c r="F982" i="1"/>
  <c r="G982" i="1"/>
  <c r="E983" i="1"/>
  <c r="F983" i="1"/>
  <c r="G983" i="1"/>
  <c r="E984" i="1"/>
  <c r="F984" i="1"/>
  <c r="G984" i="1"/>
  <c r="E985" i="1"/>
  <c r="F985" i="1"/>
  <c r="G985" i="1"/>
  <c r="E986" i="1"/>
  <c r="F986" i="1"/>
  <c r="G986" i="1"/>
  <c r="E987" i="1"/>
  <c r="F987" i="1"/>
  <c r="G987" i="1"/>
  <c r="E988" i="1"/>
  <c r="F988" i="1"/>
  <c r="G988" i="1"/>
  <c r="E989" i="1"/>
  <c r="F989" i="1"/>
  <c r="G989" i="1"/>
  <c r="E990" i="1"/>
  <c r="F990" i="1"/>
  <c r="G990" i="1"/>
  <c r="E991" i="1"/>
  <c r="F991" i="1"/>
  <c r="G991" i="1"/>
  <c r="E992" i="1"/>
  <c r="F992" i="1"/>
  <c r="G992" i="1"/>
  <c r="E993" i="1"/>
  <c r="F993" i="1"/>
  <c r="G993" i="1"/>
  <c r="E994" i="1"/>
  <c r="F994" i="1"/>
  <c r="G994" i="1"/>
  <c r="E995" i="1"/>
  <c r="F995" i="1"/>
  <c r="G995" i="1"/>
  <c r="E996" i="1"/>
  <c r="F996" i="1"/>
  <c r="G996" i="1"/>
  <c r="E997" i="1"/>
  <c r="F997" i="1"/>
  <c r="G997" i="1"/>
  <c r="E998" i="1"/>
  <c r="F998" i="1"/>
  <c r="G998" i="1"/>
  <c r="E999" i="1"/>
  <c r="F999" i="1"/>
  <c r="G999" i="1"/>
  <c r="E1000" i="1"/>
  <c r="F1000" i="1"/>
  <c r="G1000" i="1"/>
  <c r="E1001" i="1"/>
  <c r="F1001" i="1"/>
  <c r="G1001" i="1"/>
  <c r="E1002" i="1"/>
  <c r="F1002" i="1"/>
  <c r="G1002" i="1"/>
  <c r="E1003" i="1"/>
  <c r="F1003" i="1"/>
  <c r="G1003" i="1"/>
  <c r="E1004" i="1"/>
  <c r="F1004" i="1"/>
  <c r="G1004" i="1"/>
  <c r="E1005" i="1"/>
  <c r="F1005" i="1"/>
  <c r="G1005" i="1"/>
  <c r="E1006" i="1"/>
  <c r="F1006" i="1"/>
  <c r="G1006" i="1"/>
  <c r="E1007" i="1"/>
  <c r="F1007" i="1"/>
  <c r="G1007" i="1"/>
  <c r="E1008" i="1"/>
  <c r="F1008" i="1"/>
  <c r="G1008" i="1"/>
  <c r="E1009" i="1"/>
  <c r="F1009" i="1"/>
  <c r="G1009" i="1"/>
  <c r="E1010" i="1"/>
  <c r="F1010" i="1"/>
  <c r="G1010" i="1"/>
  <c r="E1011" i="1"/>
  <c r="F1011" i="1"/>
  <c r="G1011" i="1"/>
  <c r="E1012" i="1"/>
  <c r="F1012" i="1"/>
  <c r="G1012" i="1"/>
  <c r="E1013" i="1"/>
  <c r="F1013" i="1"/>
  <c r="G1013" i="1"/>
  <c r="E1014" i="1"/>
  <c r="F1014" i="1"/>
  <c r="G1014" i="1"/>
  <c r="E1015" i="1"/>
  <c r="F1015" i="1"/>
  <c r="G1015" i="1"/>
  <c r="E1016" i="1"/>
  <c r="F1016" i="1"/>
  <c r="G1016" i="1"/>
  <c r="E1017" i="1"/>
  <c r="F1017" i="1"/>
  <c r="G1017" i="1"/>
  <c r="E1018" i="1"/>
  <c r="F1018" i="1"/>
  <c r="G1018" i="1"/>
  <c r="E1019" i="1"/>
  <c r="F1019" i="1"/>
  <c r="G1019" i="1"/>
  <c r="E1020" i="1"/>
  <c r="F1020" i="1"/>
  <c r="G1020" i="1"/>
  <c r="E1021" i="1"/>
  <c r="F1021" i="1"/>
  <c r="G1021" i="1"/>
  <c r="E1022" i="1"/>
  <c r="F1022" i="1"/>
  <c r="G1022" i="1"/>
  <c r="E1023" i="1"/>
  <c r="F1023" i="1"/>
  <c r="G1023" i="1"/>
  <c r="E1024" i="1"/>
  <c r="F1024" i="1"/>
  <c r="G1024" i="1"/>
  <c r="E1025" i="1"/>
  <c r="F1025" i="1"/>
  <c r="G1025" i="1"/>
  <c r="E1026" i="1"/>
  <c r="F1026" i="1"/>
  <c r="G1026" i="1"/>
  <c r="E1027" i="1"/>
  <c r="F1027" i="1"/>
  <c r="G1027" i="1"/>
  <c r="E1028" i="1"/>
  <c r="F1028" i="1"/>
  <c r="G1028" i="1"/>
  <c r="E1029" i="1"/>
  <c r="F1029" i="1"/>
  <c r="G1029" i="1"/>
  <c r="E1030" i="1"/>
  <c r="F1030" i="1"/>
  <c r="G1030" i="1"/>
  <c r="E1031" i="1"/>
  <c r="F1031" i="1"/>
  <c r="G1031" i="1"/>
  <c r="E1032" i="1"/>
  <c r="F1032" i="1"/>
  <c r="G1032" i="1"/>
  <c r="E1033" i="1"/>
  <c r="F1033" i="1"/>
  <c r="G1033" i="1"/>
  <c r="E1034" i="1"/>
  <c r="F1034" i="1"/>
  <c r="G1034" i="1"/>
  <c r="E1035" i="1"/>
  <c r="F1035" i="1"/>
  <c r="G1035" i="1"/>
  <c r="E1036" i="1"/>
  <c r="F1036" i="1"/>
  <c r="G1036" i="1"/>
  <c r="E1037" i="1"/>
  <c r="F1037" i="1"/>
  <c r="G1037" i="1"/>
  <c r="E1038" i="1"/>
  <c r="F1038" i="1"/>
  <c r="G1038" i="1"/>
  <c r="E1039" i="1"/>
  <c r="F1039" i="1"/>
  <c r="G1039" i="1"/>
  <c r="E1040" i="1"/>
  <c r="F1040" i="1"/>
  <c r="G1040" i="1"/>
  <c r="E1041" i="1"/>
  <c r="F1041" i="1"/>
  <c r="G1041" i="1"/>
  <c r="E1042" i="1"/>
  <c r="F1042" i="1"/>
  <c r="G1042" i="1"/>
  <c r="E1043" i="1"/>
  <c r="F1043" i="1"/>
  <c r="G1043" i="1"/>
  <c r="E1044" i="1"/>
  <c r="F1044" i="1"/>
  <c r="G1044" i="1"/>
  <c r="E1045" i="1"/>
  <c r="F1045" i="1"/>
  <c r="G1045" i="1"/>
  <c r="E1046" i="1"/>
  <c r="F1046" i="1"/>
  <c r="G1046" i="1"/>
  <c r="E1047" i="1"/>
  <c r="F1047" i="1"/>
  <c r="G1047" i="1"/>
  <c r="E1048" i="1"/>
  <c r="F1048" i="1"/>
  <c r="G1048" i="1"/>
  <c r="E1049" i="1"/>
  <c r="F1049" i="1"/>
  <c r="G1049" i="1"/>
  <c r="E1050" i="1"/>
  <c r="F1050" i="1"/>
  <c r="G1050" i="1"/>
  <c r="E1051" i="1"/>
  <c r="F1051" i="1"/>
  <c r="G1051" i="1"/>
  <c r="E1052" i="1"/>
  <c r="F1052" i="1"/>
  <c r="G1052" i="1"/>
  <c r="E1053" i="1"/>
  <c r="F1053" i="1"/>
  <c r="G1053" i="1"/>
  <c r="E1054" i="1"/>
  <c r="F1054" i="1"/>
  <c r="G1054" i="1"/>
  <c r="E1055" i="1"/>
  <c r="F1055" i="1"/>
  <c r="G1055" i="1"/>
  <c r="E1056" i="1"/>
  <c r="F1056" i="1"/>
  <c r="G1056" i="1"/>
  <c r="E1057" i="1"/>
  <c r="F1057" i="1"/>
  <c r="G1057" i="1"/>
  <c r="E1058" i="1"/>
  <c r="F1058" i="1"/>
  <c r="G1058" i="1"/>
  <c r="E1059" i="1"/>
  <c r="F1059" i="1"/>
  <c r="G1059" i="1"/>
  <c r="E1060" i="1"/>
  <c r="F1060" i="1"/>
  <c r="G1060" i="1"/>
  <c r="E1061" i="1"/>
  <c r="F1061" i="1"/>
  <c r="G1061" i="1"/>
  <c r="E1062" i="1"/>
  <c r="F1062" i="1"/>
  <c r="G1062" i="1"/>
  <c r="E1063" i="1"/>
  <c r="F1063" i="1"/>
  <c r="G1063" i="1"/>
  <c r="E1064" i="1"/>
  <c r="F1064" i="1"/>
  <c r="G1064" i="1"/>
  <c r="E1065" i="1"/>
  <c r="F1065" i="1"/>
  <c r="G1065" i="1"/>
  <c r="E1066" i="1"/>
  <c r="F1066" i="1"/>
  <c r="G1066" i="1"/>
  <c r="E1067" i="1"/>
  <c r="F1067" i="1"/>
  <c r="G1067" i="1"/>
  <c r="E1068" i="1"/>
  <c r="F1068" i="1"/>
  <c r="G1068" i="1"/>
  <c r="E1069" i="1"/>
  <c r="F1069" i="1"/>
  <c r="G1069" i="1"/>
  <c r="E1070" i="1"/>
  <c r="F1070" i="1"/>
  <c r="G1070" i="1"/>
  <c r="E1071" i="1"/>
  <c r="F1071" i="1"/>
  <c r="G1071" i="1"/>
  <c r="E1072" i="1"/>
  <c r="F1072" i="1"/>
  <c r="G1072" i="1"/>
  <c r="E1073" i="1"/>
  <c r="F1073" i="1"/>
  <c r="G1073" i="1"/>
  <c r="E1074" i="1"/>
  <c r="F1074" i="1"/>
  <c r="G1074" i="1"/>
  <c r="E1075" i="1"/>
  <c r="F1075" i="1"/>
  <c r="G1075" i="1"/>
  <c r="E1076" i="1"/>
  <c r="F1076" i="1"/>
  <c r="G1076" i="1"/>
  <c r="E1077" i="1"/>
  <c r="F1077" i="1"/>
  <c r="G1077" i="1"/>
  <c r="E1078" i="1"/>
  <c r="F1078" i="1"/>
  <c r="G1078" i="1"/>
  <c r="E1079" i="1"/>
  <c r="F1079" i="1"/>
  <c r="G1079" i="1"/>
  <c r="E1080" i="1"/>
  <c r="F1080" i="1"/>
  <c r="G1080" i="1"/>
  <c r="E1081" i="1"/>
  <c r="F1081" i="1"/>
  <c r="G1081" i="1"/>
  <c r="E1082" i="1"/>
  <c r="F1082" i="1"/>
  <c r="G1082" i="1"/>
  <c r="E1083" i="1"/>
  <c r="F1083" i="1"/>
  <c r="G1083" i="1"/>
  <c r="E1084" i="1"/>
  <c r="F1084" i="1"/>
  <c r="G1084" i="1"/>
  <c r="E1085" i="1"/>
  <c r="F1085" i="1"/>
  <c r="G1085" i="1"/>
  <c r="E1086" i="1"/>
  <c r="F1086" i="1"/>
  <c r="G1086" i="1"/>
  <c r="E1087" i="1"/>
  <c r="F1087" i="1"/>
  <c r="G1087" i="1"/>
  <c r="E1088" i="1"/>
  <c r="F1088" i="1"/>
  <c r="G1088" i="1"/>
  <c r="E1089" i="1"/>
  <c r="F1089" i="1"/>
  <c r="G1089" i="1"/>
  <c r="E1090" i="1"/>
  <c r="F1090" i="1"/>
  <c r="G1090" i="1"/>
  <c r="E1091" i="1"/>
  <c r="F1091" i="1"/>
  <c r="G1091" i="1"/>
  <c r="E1092" i="1"/>
  <c r="F1092" i="1"/>
  <c r="G1092" i="1"/>
  <c r="E1093" i="1"/>
  <c r="F1093" i="1"/>
  <c r="G1093" i="1"/>
  <c r="E1094" i="1"/>
  <c r="F1094" i="1"/>
  <c r="G1094" i="1"/>
  <c r="E1095" i="1"/>
  <c r="F1095" i="1"/>
  <c r="G1095" i="1"/>
  <c r="E1096" i="1"/>
  <c r="F1096" i="1"/>
  <c r="G1096" i="1"/>
  <c r="E1097" i="1"/>
  <c r="F1097" i="1"/>
  <c r="G1097" i="1"/>
  <c r="E1098" i="1"/>
  <c r="F1098" i="1"/>
  <c r="G1098" i="1"/>
  <c r="E1099" i="1"/>
  <c r="F1099" i="1"/>
  <c r="G1099" i="1"/>
  <c r="E1100" i="1"/>
  <c r="F1100" i="1"/>
  <c r="G1100" i="1"/>
  <c r="E1101" i="1"/>
  <c r="F1101" i="1"/>
  <c r="G1101" i="1"/>
  <c r="E1102" i="1"/>
  <c r="F1102" i="1"/>
  <c r="G1102" i="1"/>
  <c r="E1103" i="1"/>
  <c r="F1103" i="1"/>
  <c r="G1103" i="1"/>
  <c r="E1104" i="1"/>
  <c r="F1104" i="1"/>
  <c r="G1104" i="1"/>
  <c r="E1105" i="1"/>
  <c r="F1105" i="1"/>
  <c r="G1105" i="1"/>
  <c r="E1106" i="1"/>
  <c r="F1106" i="1"/>
  <c r="G1106" i="1"/>
  <c r="E1107" i="1"/>
  <c r="F1107" i="1"/>
  <c r="G1107" i="1"/>
  <c r="E1108" i="1"/>
  <c r="F1108" i="1"/>
  <c r="G1108" i="1"/>
  <c r="E1109" i="1"/>
  <c r="F1109" i="1"/>
  <c r="G1109" i="1"/>
  <c r="E1110" i="1"/>
  <c r="F1110" i="1"/>
  <c r="G1110" i="1"/>
  <c r="E1111" i="1"/>
  <c r="F1111" i="1"/>
  <c r="G1111" i="1"/>
  <c r="E1112" i="1"/>
  <c r="F1112" i="1"/>
  <c r="G1112" i="1"/>
  <c r="E1113" i="1"/>
  <c r="F1113" i="1"/>
  <c r="G1113" i="1"/>
  <c r="E1114" i="1"/>
  <c r="F1114" i="1"/>
  <c r="G1114" i="1"/>
  <c r="E1115" i="1"/>
  <c r="F1115" i="1"/>
  <c r="G1115" i="1"/>
  <c r="E1116" i="1"/>
  <c r="F1116" i="1"/>
  <c r="G1116" i="1"/>
  <c r="E1117" i="1"/>
  <c r="F1117" i="1"/>
  <c r="G1117" i="1"/>
  <c r="E1118" i="1"/>
  <c r="F1118" i="1"/>
  <c r="G1118" i="1"/>
  <c r="E1119" i="1"/>
  <c r="F1119" i="1"/>
  <c r="G1119" i="1"/>
  <c r="E1120" i="1"/>
  <c r="F1120" i="1"/>
  <c r="G1120" i="1"/>
  <c r="E1121" i="1"/>
  <c r="F1121" i="1"/>
  <c r="G1121" i="1"/>
  <c r="E1122" i="1"/>
  <c r="F1122" i="1"/>
  <c r="G1122" i="1"/>
  <c r="E1123" i="1"/>
  <c r="F1123" i="1"/>
  <c r="G1123" i="1"/>
  <c r="E1124" i="1"/>
  <c r="F1124" i="1"/>
  <c r="G1124" i="1"/>
  <c r="E1125" i="1"/>
  <c r="F1125" i="1"/>
  <c r="G1125" i="1"/>
  <c r="E1126" i="1"/>
  <c r="F1126" i="1"/>
  <c r="G1126" i="1"/>
  <c r="E1127" i="1"/>
  <c r="F1127" i="1"/>
  <c r="G1127" i="1"/>
  <c r="E1128" i="1"/>
  <c r="F1128" i="1"/>
  <c r="G1128" i="1"/>
  <c r="E1129" i="1"/>
  <c r="F1129" i="1"/>
  <c r="G1129" i="1"/>
  <c r="E1130" i="1"/>
  <c r="F1130" i="1"/>
  <c r="G1130" i="1"/>
  <c r="E1131" i="1"/>
  <c r="F1131" i="1"/>
  <c r="G1131" i="1"/>
  <c r="E1132" i="1"/>
  <c r="F1132" i="1"/>
  <c r="G1132" i="1"/>
  <c r="E1133" i="1"/>
  <c r="F1133" i="1"/>
  <c r="G1133" i="1"/>
  <c r="E1134" i="1"/>
  <c r="F1134" i="1"/>
  <c r="G1134" i="1"/>
  <c r="E1135" i="1"/>
  <c r="F1135" i="1"/>
  <c r="G1135" i="1"/>
  <c r="E1136" i="1"/>
  <c r="F1136" i="1"/>
  <c r="G1136" i="1"/>
  <c r="E1137" i="1"/>
  <c r="F1137" i="1"/>
  <c r="G1137" i="1"/>
  <c r="E1138" i="1"/>
  <c r="F1138" i="1"/>
  <c r="G1138" i="1"/>
  <c r="E1139" i="1"/>
  <c r="F1139" i="1"/>
  <c r="G1139" i="1"/>
  <c r="E1140" i="1"/>
  <c r="F1140" i="1"/>
  <c r="G1140" i="1"/>
  <c r="E1141" i="1"/>
  <c r="F1141" i="1"/>
  <c r="G1141" i="1"/>
  <c r="E1142" i="1"/>
  <c r="F1142" i="1"/>
  <c r="G1142" i="1"/>
  <c r="E1143" i="1"/>
  <c r="F1143" i="1"/>
  <c r="G1143" i="1"/>
  <c r="E1144" i="1"/>
  <c r="F1144" i="1"/>
  <c r="G1144" i="1"/>
  <c r="E1145" i="1"/>
  <c r="F1145" i="1"/>
  <c r="G1145" i="1"/>
  <c r="E1146" i="1"/>
  <c r="F1146" i="1"/>
  <c r="G1146" i="1"/>
  <c r="E1147" i="1"/>
  <c r="F1147" i="1"/>
  <c r="G1147" i="1"/>
  <c r="E1148" i="1"/>
  <c r="F1148" i="1"/>
  <c r="G1148" i="1"/>
  <c r="E1149" i="1"/>
  <c r="F1149" i="1"/>
  <c r="G1149" i="1"/>
  <c r="E1150" i="1"/>
  <c r="F1150" i="1"/>
  <c r="G1150" i="1"/>
  <c r="E1151" i="1"/>
  <c r="F1151" i="1"/>
  <c r="G1151" i="1"/>
  <c r="E1152" i="1"/>
  <c r="F1152" i="1"/>
  <c r="G1152" i="1"/>
  <c r="E1153" i="1"/>
  <c r="F1153" i="1"/>
  <c r="G1153" i="1"/>
  <c r="E1154" i="1"/>
  <c r="F1154" i="1"/>
  <c r="G1154" i="1"/>
  <c r="E1155" i="1"/>
  <c r="F1155" i="1"/>
  <c r="G1155" i="1"/>
  <c r="E1156" i="1"/>
  <c r="F1156" i="1"/>
  <c r="G1156" i="1"/>
  <c r="E1157" i="1"/>
  <c r="F1157" i="1"/>
  <c r="G1157" i="1"/>
  <c r="E1158" i="1"/>
  <c r="F1158" i="1"/>
  <c r="G1158" i="1"/>
  <c r="E1159" i="1"/>
  <c r="F1159" i="1"/>
  <c r="G1159" i="1"/>
  <c r="E1160" i="1"/>
  <c r="F1160" i="1"/>
  <c r="G1160" i="1"/>
  <c r="E1161" i="1"/>
  <c r="F1161" i="1"/>
  <c r="G1161" i="1"/>
  <c r="E1162" i="1"/>
  <c r="F1162" i="1"/>
  <c r="G1162" i="1"/>
  <c r="E1163" i="1"/>
  <c r="F1163" i="1"/>
  <c r="G1163" i="1"/>
  <c r="E1164" i="1"/>
  <c r="F1164" i="1"/>
  <c r="G1164" i="1"/>
  <c r="E1165" i="1"/>
  <c r="F1165" i="1"/>
  <c r="G1165" i="1"/>
  <c r="E1166" i="1"/>
  <c r="F1166" i="1"/>
  <c r="G1166" i="1"/>
  <c r="E1167" i="1"/>
  <c r="F1167" i="1"/>
  <c r="G1167" i="1"/>
  <c r="E1168" i="1"/>
  <c r="F1168" i="1"/>
  <c r="G1168" i="1"/>
  <c r="E1169" i="1"/>
  <c r="F1169" i="1"/>
  <c r="G1169" i="1"/>
  <c r="E1170" i="1"/>
  <c r="F1170" i="1"/>
  <c r="G1170" i="1"/>
  <c r="E1171" i="1"/>
  <c r="F1171" i="1"/>
  <c r="G1171" i="1"/>
  <c r="E1172" i="1"/>
  <c r="F1172" i="1"/>
  <c r="G1172" i="1"/>
  <c r="E1173" i="1"/>
  <c r="F1173" i="1"/>
  <c r="G1173" i="1"/>
  <c r="E1174" i="1"/>
  <c r="F1174" i="1"/>
  <c r="G1174" i="1"/>
  <c r="E1175" i="1"/>
  <c r="F1175" i="1"/>
  <c r="G1175" i="1"/>
  <c r="E1176" i="1"/>
  <c r="F1176" i="1"/>
  <c r="G1176" i="1"/>
  <c r="E1177" i="1"/>
  <c r="F1177" i="1"/>
  <c r="G1177" i="1"/>
  <c r="E1178" i="1"/>
  <c r="F1178" i="1"/>
  <c r="G1178" i="1"/>
  <c r="E1179" i="1"/>
  <c r="F1179" i="1"/>
  <c r="G1179" i="1"/>
  <c r="E1180" i="1"/>
  <c r="F1180" i="1"/>
  <c r="G1180" i="1"/>
  <c r="E1181" i="1"/>
  <c r="F1181" i="1"/>
  <c r="G1181" i="1"/>
  <c r="E1182" i="1"/>
  <c r="F1182" i="1"/>
  <c r="G1182" i="1"/>
  <c r="E1183" i="1"/>
  <c r="F1183" i="1"/>
  <c r="G1183" i="1"/>
  <c r="E1184" i="1"/>
  <c r="F1184" i="1"/>
  <c r="G1184" i="1"/>
  <c r="E1185" i="1"/>
  <c r="F1185" i="1"/>
  <c r="G1185" i="1"/>
  <c r="E1186" i="1"/>
  <c r="F1186" i="1"/>
  <c r="G1186" i="1"/>
  <c r="E1187" i="1"/>
  <c r="F1187" i="1"/>
  <c r="G1187" i="1"/>
  <c r="E1188" i="1"/>
  <c r="F1188" i="1"/>
  <c r="G1188" i="1"/>
  <c r="E1189" i="1"/>
  <c r="F1189" i="1"/>
  <c r="G1189" i="1"/>
  <c r="E1190" i="1"/>
  <c r="F1190" i="1"/>
  <c r="G1190" i="1"/>
  <c r="E1191" i="1"/>
  <c r="F1191" i="1"/>
  <c r="G1191" i="1"/>
  <c r="E1192" i="1"/>
  <c r="F1192" i="1"/>
  <c r="G1192" i="1"/>
  <c r="E1193" i="1"/>
  <c r="F1193" i="1"/>
  <c r="G1193" i="1"/>
  <c r="E1194" i="1"/>
  <c r="F1194" i="1"/>
  <c r="G1194" i="1"/>
  <c r="E1195" i="1"/>
  <c r="F1195" i="1"/>
  <c r="G1195" i="1"/>
  <c r="E1196" i="1"/>
  <c r="F1196" i="1"/>
  <c r="G1196" i="1"/>
  <c r="E1197" i="1"/>
  <c r="F1197" i="1"/>
  <c r="G1197" i="1"/>
  <c r="E1198" i="1"/>
  <c r="F1198" i="1"/>
  <c r="G1198" i="1"/>
  <c r="E1199" i="1"/>
  <c r="F1199" i="1"/>
  <c r="G1199" i="1"/>
  <c r="E1200" i="1"/>
  <c r="F1200" i="1"/>
  <c r="G1200" i="1"/>
  <c r="E1201" i="1"/>
  <c r="F1201" i="1"/>
  <c r="G1201" i="1"/>
  <c r="E1202" i="1"/>
  <c r="F1202" i="1"/>
  <c r="G1202" i="1"/>
  <c r="E1203" i="1"/>
  <c r="F1203" i="1"/>
  <c r="G1203" i="1"/>
  <c r="E1204" i="1"/>
  <c r="F1204" i="1"/>
  <c r="G1204" i="1"/>
  <c r="E1205" i="1"/>
  <c r="F1205" i="1"/>
  <c r="G1205" i="1"/>
  <c r="E1206" i="1"/>
  <c r="F1206" i="1"/>
  <c r="G1206" i="1"/>
  <c r="E1207" i="1"/>
  <c r="F1207" i="1"/>
  <c r="G1207" i="1"/>
  <c r="E1208" i="1"/>
  <c r="F1208" i="1"/>
  <c r="G1208" i="1"/>
  <c r="E1209" i="1"/>
  <c r="F1209" i="1"/>
  <c r="G1209" i="1"/>
  <c r="E1210" i="1"/>
  <c r="F1210" i="1"/>
  <c r="G1210" i="1"/>
  <c r="E1211" i="1"/>
  <c r="F1211" i="1"/>
  <c r="G1211" i="1"/>
  <c r="E1212" i="1"/>
  <c r="F1212" i="1"/>
  <c r="G1212" i="1"/>
  <c r="E1213" i="1"/>
  <c r="F1213" i="1"/>
  <c r="G1213" i="1"/>
  <c r="E1214" i="1"/>
  <c r="F1214" i="1"/>
  <c r="G1214" i="1"/>
  <c r="E1215" i="1"/>
  <c r="F1215" i="1"/>
  <c r="G1215" i="1"/>
  <c r="E1216" i="1"/>
  <c r="F1216" i="1"/>
  <c r="G1216" i="1"/>
  <c r="E1217" i="1"/>
  <c r="F1217" i="1"/>
  <c r="G1217" i="1"/>
  <c r="E1218" i="1"/>
  <c r="F1218" i="1"/>
  <c r="G1218" i="1"/>
  <c r="E1219" i="1"/>
  <c r="F1219" i="1"/>
  <c r="G1219" i="1"/>
  <c r="E1220" i="1"/>
  <c r="F1220" i="1"/>
  <c r="G1220" i="1"/>
  <c r="E1221" i="1"/>
  <c r="F1221" i="1"/>
  <c r="G1221" i="1"/>
  <c r="E1222" i="1"/>
  <c r="F1222" i="1"/>
  <c r="G1222" i="1"/>
  <c r="E1223" i="1"/>
  <c r="F1223" i="1"/>
  <c r="G1223" i="1"/>
  <c r="E1224" i="1"/>
  <c r="F1224" i="1"/>
  <c r="G1224" i="1"/>
  <c r="E1225" i="1"/>
  <c r="F1225" i="1"/>
  <c r="G1225" i="1"/>
  <c r="E1226" i="1"/>
  <c r="F1226" i="1"/>
  <c r="G1226" i="1"/>
  <c r="E1227" i="1"/>
  <c r="F1227" i="1"/>
  <c r="G1227" i="1"/>
  <c r="E1228" i="1"/>
  <c r="F1228" i="1"/>
  <c r="G1228" i="1"/>
  <c r="E1229" i="1"/>
  <c r="F1229" i="1"/>
  <c r="G1229" i="1"/>
  <c r="E1230" i="1"/>
  <c r="F1230" i="1"/>
  <c r="G1230" i="1"/>
  <c r="E1231" i="1"/>
  <c r="F1231" i="1"/>
  <c r="G1231" i="1"/>
  <c r="E1232" i="1"/>
  <c r="F1232" i="1"/>
  <c r="G1232" i="1"/>
  <c r="E1233" i="1"/>
  <c r="F1233" i="1"/>
  <c r="G1233" i="1"/>
  <c r="E1234" i="1"/>
  <c r="F1234" i="1"/>
  <c r="G1234" i="1"/>
  <c r="E1235" i="1"/>
  <c r="F1235" i="1"/>
  <c r="G1235" i="1"/>
  <c r="E1236" i="1"/>
  <c r="F1236" i="1"/>
  <c r="G1236" i="1"/>
  <c r="E1237" i="1"/>
  <c r="F1237" i="1"/>
  <c r="G1237" i="1"/>
  <c r="E1238" i="1"/>
  <c r="F1238" i="1"/>
  <c r="G1238" i="1"/>
  <c r="E1239" i="1"/>
  <c r="F1239" i="1"/>
  <c r="G1239" i="1"/>
  <c r="E1240" i="1"/>
  <c r="F1240" i="1"/>
  <c r="G1240" i="1"/>
  <c r="E1241" i="1"/>
  <c r="F1241" i="1"/>
  <c r="G1241" i="1"/>
  <c r="E1242" i="1"/>
  <c r="F1242" i="1"/>
  <c r="G1242" i="1"/>
  <c r="E1243" i="1"/>
  <c r="F1243" i="1"/>
  <c r="G1243" i="1"/>
  <c r="E1244" i="1"/>
  <c r="F1244" i="1"/>
  <c r="G1244" i="1"/>
  <c r="E1245" i="1"/>
  <c r="F1245" i="1"/>
  <c r="G1245" i="1"/>
  <c r="E1246" i="1"/>
  <c r="F1246" i="1"/>
  <c r="G1246" i="1"/>
  <c r="E1247" i="1"/>
  <c r="F1247" i="1"/>
  <c r="G1247" i="1"/>
  <c r="E1248" i="1"/>
  <c r="F1248" i="1"/>
  <c r="G1248" i="1"/>
  <c r="E1249" i="1"/>
  <c r="F1249" i="1"/>
  <c r="G1249" i="1"/>
  <c r="E1250" i="1"/>
  <c r="F1250" i="1"/>
  <c r="G1250" i="1"/>
  <c r="E1251" i="1"/>
  <c r="F1251" i="1"/>
  <c r="G1251" i="1"/>
  <c r="E1252" i="1"/>
  <c r="F1252" i="1"/>
  <c r="G1252" i="1"/>
  <c r="E1253" i="1"/>
  <c r="F1253" i="1"/>
  <c r="G1253" i="1"/>
  <c r="E1254" i="1"/>
  <c r="F1254" i="1"/>
  <c r="G1254" i="1"/>
  <c r="E1255" i="1"/>
  <c r="F1255" i="1"/>
  <c r="G1255" i="1"/>
  <c r="E1256" i="1"/>
  <c r="F1256" i="1"/>
  <c r="G1256" i="1"/>
  <c r="E1257" i="1"/>
  <c r="F1257" i="1"/>
  <c r="G1257" i="1"/>
  <c r="E1258" i="1"/>
  <c r="F1258" i="1"/>
  <c r="G1258" i="1"/>
  <c r="E1259" i="1"/>
  <c r="F1259" i="1"/>
  <c r="G1259" i="1"/>
  <c r="E1260" i="1"/>
  <c r="F1260" i="1"/>
  <c r="G1260" i="1"/>
  <c r="E1261" i="1"/>
  <c r="F1261" i="1"/>
  <c r="G1261" i="1"/>
  <c r="F3" i="1"/>
  <c r="G3" i="1"/>
  <c r="E3" i="1"/>
  <c r="K21" i="4"/>
  <c r="X51" i="6" l="1"/>
  <c r="R43" i="6"/>
  <c r="T43" i="6" s="1"/>
  <c r="T44" i="6" s="1"/>
  <c r="K57" i="6"/>
  <c r="M57" i="6" s="1"/>
  <c r="M58" i="6" s="1"/>
  <c r="G59" i="6"/>
  <c r="I59" i="6" s="1"/>
  <c r="I60" i="6" s="1"/>
  <c r="G57" i="6"/>
  <c r="I57" i="6" s="1"/>
  <c r="I58" i="6" s="1"/>
  <c r="G53" i="6"/>
  <c r="I53" i="6" s="1"/>
  <c r="I56" i="6" s="1"/>
  <c r="G11" i="6"/>
  <c r="I11" i="6" s="1"/>
  <c r="R18" i="6"/>
  <c r="T18" i="6" s="1"/>
  <c r="R50" i="6"/>
  <c r="T50" i="6" s="1"/>
  <c r="M2" i="6"/>
  <c r="K23" i="6"/>
  <c r="M23" i="6" s="1"/>
  <c r="K27" i="6"/>
  <c r="M27" i="6" s="1"/>
  <c r="K37" i="6"/>
  <c r="M37" i="6" s="1"/>
  <c r="R25" i="6"/>
  <c r="T25" i="6" s="1"/>
  <c r="T27" i="6" s="1"/>
  <c r="R9" i="6"/>
  <c r="T9" i="6" s="1"/>
  <c r="P9" i="6"/>
  <c r="K26" i="6"/>
  <c r="M26" i="6" s="1"/>
  <c r="K34" i="6"/>
  <c r="M34" i="6" s="1"/>
  <c r="P41" i="6"/>
  <c r="G27" i="6"/>
  <c r="I27" i="6" s="1"/>
  <c r="R23" i="6"/>
  <c r="T23" i="6" s="1"/>
  <c r="T24" i="6" s="1"/>
  <c r="R55" i="6"/>
  <c r="T55" i="6" s="1"/>
  <c r="T57" i="6" s="1"/>
  <c r="K59" i="6"/>
  <c r="M59" i="6" s="1"/>
  <c r="M61" i="6" s="1"/>
  <c r="K22" i="6"/>
  <c r="M22" i="6" s="1"/>
  <c r="K28" i="6"/>
  <c r="M28" i="6" s="1"/>
  <c r="M31" i="6" s="1"/>
  <c r="K36" i="6"/>
  <c r="M36" i="6" s="1"/>
  <c r="G38" i="6"/>
  <c r="I38" i="6" s="1"/>
  <c r="I39" i="6" s="1"/>
  <c r="G8" i="6"/>
  <c r="I8" i="6" s="1"/>
  <c r="I10" i="6" s="1"/>
  <c r="P25" i="6"/>
  <c r="T2" i="6"/>
  <c r="T3" i="6" s="1"/>
  <c r="K19" i="6"/>
  <c r="M19" i="6" s="1"/>
  <c r="M20" i="6" s="1"/>
  <c r="K24" i="6"/>
  <c r="M24" i="6" s="1"/>
  <c r="M25" i="6" s="1"/>
  <c r="K32" i="6"/>
  <c r="M32" i="6" s="1"/>
  <c r="M33" i="6" s="1"/>
  <c r="K35" i="6"/>
  <c r="M35" i="6" s="1"/>
  <c r="M38" i="6"/>
  <c r="M60" i="6"/>
  <c r="M29" i="6"/>
  <c r="T12" i="6"/>
  <c r="T37" i="6"/>
  <c r="T15" i="6"/>
  <c r="T11" i="6"/>
  <c r="I42" i="6"/>
  <c r="I41" i="6"/>
  <c r="I40" i="6"/>
  <c r="I55" i="6"/>
  <c r="E57" i="6"/>
  <c r="E53" i="6"/>
  <c r="E49" i="6"/>
  <c r="E37" i="6"/>
  <c r="E21" i="6"/>
  <c r="E5" i="6"/>
  <c r="P21" i="6"/>
  <c r="P7" i="6"/>
  <c r="P3" i="6"/>
  <c r="G12" i="6"/>
  <c r="I12" i="6" s="1"/>
  <c r="G23" i="6"/>
  <c r="I23" i="6" s="1"/>
  <c r="G28" i="6"/>
  <c r="I28" i="6" s="1"/>
  <c r="G35" i="6"/>
  <c r="I35" i="6" s="1"/>
  <c r="G46" i="6"/>
  <c r="I46" i="6" s="1"/>
  <c r="R19" i="6"/>
  <c r="T19" i="6" s="1"/>
  <c r="T20" i="6" s="1"/>
  <c r="R35" i="6"/>
  <c r="T35" i="6" s="1"/>
  <c r="R45" i="6"/>
  <c r="T45" i="6" s="1"/>
  <c r="T46" i="6" s="1"/>
  <c r="R51" i="6"/>
  <c r="T51" i="6" s="1"/>
  <c r="R59" i="6"/>
  <c r="T59" i="6" s="1"/>
  <c r="E38" i="6"/>
  <c r="E22" i="6"/>
  <c r="G36" i="6"/>
  <c r="I36" i="6" s="1"/>
  <c r="G52" i="6"/>
  <c r="I52" i="6" s="1"/>
  <c r="E32" i="6"/>
  <c r="E24" i="6"/>
  <c r="E8" i="6"/>
  <c r="G7" i="6"/>
  <c r="I7" i="6" s="1"/>
  <c r="G19" i="6"/>
  <c r="I19" i="6" s="1"/>
  <c r="I20" i="6" s="1"/>
  <c r="R4" i="6"/>
  <c r="T4" i="6" s="1"/>
  <c r="T5" i="6" s="1"/>
  <c r="R28" i="6"/>
  <c r="T28" i="6" s="1"/>
  <c r="R36" i="6"/>
  <c r="T36" i="6" s="1"/>
  <c r="R47" i="6"/>
  <c r="T47" i="6" s="1"/>
  <c r="R52" i="6"/>
  <c r="T52" i="6" s="1"/>
  <c r="T53" i="6" s="1"/>
  <c r="R61" i="6"/>
  <c r="T61" i="6" s="1"/>
  <c r="E50" i="6"/>
  <c r="E34" i="6"/>
  <c r="E26" i="6"/>
  <c r="E59" i="6"/>
  <c r="R6" i="6"/>
  <c r="T6" i="6" s="1"/>
  <c r="R16" i="6"/>
  <c r="T16" i="6" s="1"/>
  <c r="T17" i="6" s="1"/>
  <c r="R22" i="6"/>
  <c r="T22" i="6" s="1"/>
  <c r="R31" i="6"/>
  <c r="T31" i="6" s="1"/>
  <c r="T33" i="6" s="1"/>
  <c r="R48" i="6"/>
  <c r="T48" i="6" s="1"/>
  <c r="T49" i="6" s="1"/>
  <c r="R54" i="6"/>
  <c r="T54" i="6" s="1"/>
  <c r="R60" i="6"/>
  <c r="T60" i="6" s="1"/>
  <c r="K25" i="4"/>
  <c r="K27" i="4"/>
  <c r="J24" i="4"/>
  <c r="J26" i="4"/>
  <c r="K24" i="4"/>
  <c r="K26" i="4"/>
  <c r="K28" i="4"/>
  <c r="J28" i="4"/>
  <c r="J25" i="4"/>
  <c r="K25" i="2"/>
  <c r="J27" i="2"/>
  <c r="J25" i="2"/>
  <c r="K27" i="2"/>
  <c r="K28" i="2"/>
  <c r="K26" i="2"/>
  <c r="K24" i="2"/>
  <c r="J28" i="2"/>
  <c r="J26" i="2"/>
  <c r="T32" i="6" l="1"/>
  <c r="T30" i="6"/>
  <c r="T29" i="6"/>
  <c r="T56" i="6"/>
  <c r="I54" i="6"/>
  <c r="I9" i="6"/>
  <c r="I43" i="6"/>
  <c r="T58" i="6"/>
  <c r="G64" i="6"/>
  <c r="T38" i="6"/>
  <c r="T40" i="6"/>
  <c r="I44" i="6"/>
  <c r="T39" i="6"/>
  <c r="T26" i="6"/>
  <c r="M30" i="6"/>
  <c r="K64" i="6"/>
  <c r="K66" i="6" s="1"/>
  <c r="T14" i="6"/>
  <c r="T10" i="6"/>
  <c r="T13" i="6"/>
  <c r="I30" i="6"/>
  <c r="I29" i="6"/>
  <c r="I31" i="6"/>
  <c r="I48" i="6"/>
  <c r="I47" i="6"/>
  <c r="I16" i="6"/>
  <c r="I15" i="6"/>
  <c r="I17" i="6"/>
  <c r="I13" i="6"/>
  <c r="I14" i="6"/>
  <c r="I18" i="6"/>
  <c r="F5" i="5"/>
  <c r="F9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65" i="5"/>
  <c r="F69" i="5"/>
  <c r="F73" i="5"/>
  <c r="F77" i="5"/>
  <c r="F81" i="5"/>
  <c r="F85" i="5"/>
  <c r="F89" i="5"/>
  <c r="F93" i="5"/>
  <c r="F97" i="5"/>
  <c r="F101" i="5"/>
  <c r="F105" i="5"/>
  <c r="F109" i="5"/>
  <c r="F113" i="5"/>
  <c r="F117" i="5"/>
  <c r="F121" i="5"/>
  <c r="F125" i="5"/>
  <c r="F129" i="5"/>
  <c r="F133" i="5"/>
  <c r="F137" i="5"/>
  <c r="F141" i="5"/>
  <c r="F145" i="5"/>
  <c r="F149" i="5"/>
  <c r="F153" i="5"/>
  <c r="F157" i="5"/>
  <c r="F161" i="5"/>
  <c r="F165" i="5"/>
  <c r="F169" i="5"/>
  <c r="F173" i="5"/>
  <c r="F177" i="5"/>
  <c r="F181" i="5"/>
  <c r="F185" i="5"/>
  <c r="F189" i="5"/>
  <c r="F193" i="5"/>
  <c r="F197" i="5"/>
  <c r="F201" i="5"/>
  <c r="F205" i="5"/>
  <c r="F209" i="5"/>
  <c r="F213" i="5"/>
  <c r="F217" i="5"/>
  <c r="F221" i="5"/>
  <c r="F225" i="5"/>
  <c r="F229" i="5"/>
  <c r="F233" i="5"/>
  <c r="F237" i="5"/>
  <c r="F241" i="5"/>
  <c r="F245" i="5"/>
  <c r="F249" i="5"/>
  <c r="F253" i="5"/>
  <c r="F257" i="5"/>
  <c r="F261" i="5"/>
  <c r="F265" i="5"/>
  <c r="F269" i="5"/>
  <c r="F273" i="5"/>
  <c r="F277" i="5"/>
  <c r="F281" i="5"/>
  <c r="F285" i="5"/>
  <c r="F289" i="5"/>
  <c r="F293" i="5"/>
  <c r="F297" i="5"/>
  <c r="F6" i="5"/>
  <c r="F10" i="5"/>
  <c r="F14" i="5"/>
  <c r="F18" i="5"/>
  <c r="F22" i="5"/>
  <c r="F26" i="5"/>
  <c r="F30" i="5"/>
  <c r="F34" i="5"/>
  <c r="F38" i="5"/>
  <c r="F42" i="5"/>
  <c r="F46" i="5"/>
  <c r="F50" i="5"/>
  <c r="F54" i="5"/>
  <c r="F58" i="5"/>
  <c r="F62" i="5"/>
  <c r="F66" i="5"/>
  <c r="F70" i="5"/>
  <c r="F74" i="5"/>
  <c r="F78" i="5"/>
  <c r="F82" i="5"/>
  <c r="F86" i="5"/>
  <c r="F90" i="5"/>
  <c r="F94" i="5"/>
  <c r="F98" i="5"/>
  <c r="F102" i="5"/>
  <c r="F106" i="5"/>
  <c r="F110" i="5"/>
  <c r="F114" i="5"/>
  <c r="F118" i="5"/>
  <c r="F122" i="5"/>
  <c r="F126" i="5"/>
  <c r="F130" i="5"/>
  <c r="F134" i="5"/>
  <c r="F138" i="5"/>
  <c r="F142" i="5"/>
  <c r="F146" i="5"/>
  <c r="F150" i="5"/>
  <c r="F154" i="5"/>
  <c r="F158" i="5"/>
  <c r="F162" i="5"/>
  <c r="F166" i="5"/>
  <c r="F170" i="5"/>
  <c r="F174" i="5"/>
  <c r="F178" i="5"/>
  <c r="F182" i="5"/>
  <c r="F186" i="5"/>
  <c r="F190" i="5"/>
  <c r="F194" i="5"/>
  <c r="F198" i="5"/>
  <c r="F202" i="5"/>
  <c r="F206" i="5"/>
  <c r="F210" i="5"/>
  <c r="F214" i="5"/>
  <c r="F218" i="5"/>
  <c r="F222" i="5"/>
  <c r="F226" i="5"/>
  <c r="F230" i="5"/>
  <c r="F234" i="5"/>
  <c r="F238" i="5"/>
  <c r="F242" i="5"/>
  <c r="F246" i="5"/>
  <c r="F250" i="5"/>
  <c r="F254" i="5"/>
  <c r="F258" i="5"/>
  <c r="F262" i="5"/>
  <c r="F266" i="5"/>
  <c r="F270" i="5"/>
  <c r="F274" i="5"/>
  <c r="F278" i="5"/>
  <c r="F282" i="5"/>
  <c r="F286" i="5"/>
  <c r="F290" i="5"/>
  <c r="F294" i="5"/>
  <c r="F298" i="5"/>
  <c r="F3" i="5"/>
  <c r="F7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107" i="5"/>
  <c r="F111" i="5"/>
  <c r="F115" i="5"/>
  <c r="F119" i="5"/>
  <c r="F123" i="5"/>
  <c r="F127" i="5"/>
  <c r="F131" i="5"/>
  <c r="F135" i="5"/>
  <c r="F139" i="5"/>
  <c r="F143" i="5"/>
  <c r="F147" i="5"/>
  <c r="F151" i="5"/>
  <c r="F155" i="5"/>
  <c r="F159" i="5"/>
  <c r="F163" i="5"/>
  <c r="F167" i="5"/>
  <c r="F171" i="5"/>
  <c r="F175" i="5"/>
  <c r="F179" i="5"/>
  <c r="F183" i="5"/>
  <c r="F187" i="5"/>
  <c r="F191" i="5"/>
  <c r="F195" i="5"/>
  <c r="F199" i="5"/>
  <c r="F203" i="5"/>
  <c r="F207" i="5"/>
  <c r="F211" i="5"/>
  <c r="F215" i="5"/>
  <c r="F219" i="5"/>
  <c r="F223" i="5"/>
  <c r="F227" i="5"/>
  <c r="F231" i="5"/>
  <c r="F235" i="5"/>
  <c r="F239" i="5"/>
  <c r="F243" i="5"/>
  <c r="F247" i="5"/>
  <c r="F251" i="5"/>
  <c r="F255" i="5"/>
  <c r="F259" i="5"/>
  <c r="F263" i="5"/>
  <c r="F267" i="5"/>
  <c r="F271" i="5"/>
  <c r="F275" i="5"/>
  <c r="F279" i="5"/>
  <c r="F283" i="5"/>
  <c r="F287" i="5"/>
  <c r="F291" i="5"/>
  <c r="F295" i="5"/>
  <c r="F4" i="5"/>
  <c r="F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212" i="5"/>
  <c r="F216" i="5"/>
  <c r="F220" i="5"/>
  <c r="F224" i="5"/>
  <c r="F228" i="5"/>
  <c r="F232" i="5"/>
  <c r="F236" i="5"/>
  <c r="F240" i="5"/>
  <c r="F244" i="5"/>
  <c r="F248" i="5"/>
  <c r="F252" i="5"/>
  <c r="F256" i="5"/>
  <c r="F260" i="5"/>
  <c r="F264" i="5"/>
  <c r="F268" i="5"/>
  <c r="F272" i="5"/>
  <c r="F276" i="5"/>
  <c r="F280" i="5"/>
  <c r="F284" i="5"/>
  <c r="F288" i="5"/>
  <c r="F292" i="5"/>
  <c r="F296" i="5"/>
  <c r="F302" i="5"/>
  <c r="F306" i="5"/>
  <c r="F310" i="5"/>
  <c r="F314" i="5"/>
  <c r="F318" i="5"/>
  <c r="F322" i="5"/>
  <c r="F326" i="5"/>
  <c r="F330" i="5"/>
  <c r="F334" i="5"/>
  <c r="F338" i="5"/>
  <c r="F342" i="5"/>
  <c r="F346" i="5"/>
  <c r="F350" i="5"/>
  <c r="F354" i="5"/>
  <c r="F358" i="5"/>
  <c r="F362" i="5"/>
  <c r="F366" i="5"/>
  <c r="F370" i="5"/>
  <c r="F374" i="5"/>
  <c r="F378" i="5"/>
  <c r="F382" i="5"/>
  <c r="F386" i="5"/>
  <c r="F390" i="5"/>
  <c r="F394" i="5"/>
  <c r="F398" i="5"/>
  <c r="F402" i="5"/>
  <c r="F406" i="5"/>
  <c r="F410" i="5"/>
  <c r="F414" i="5"/>
  <c r="F418" i="5"/>
  <c r="F422" i="5"/>
  <c r="F426" i="5"/>
  <c r="F430" i="5"/>
  <c r="F434" i="5"/>
  <c r="F438" i="5"/>
  <c r="F442" i="5"/>
  <c r="F446" i="5"/>
  <c r="F450" i="5"/>
  <c r="F454" i="5"/>
  <c r="F458" i="5"/>
  <c r="F462" i="5"/>
  <c r="F466" i="5"/>
  <c r="F470" i="5"/>
  <c r="F474" i="5"/>
  <c r="F478" i="5"/>
  <c r="F482" i="5"/>
  <c r="F486" i="5"/>
  <c r="F490" i="5"/>
  <c r="F494" i="5"/>
  <c r="F498" i="5"/>
  <c r="F502" i="5"/>
  <c r="F506" i="5"/>
  <c r="F510" i="5"/>
  <c r="F514" i="5"/>
  <c r="F518" i="5"/>
  <c r="F522" i="5"/>
  <c r="F526" i="5"/>
  <c r="F530" i="5"/>
  <c r="F534" i="5"/>
  <c r="F538" i="5"/>
  <c r="F542" i="5"/>
  <c r="F546" i="5"/>
  <c r="F550" i="5"/>
  <c r="F554" i="5"/>
  <c r="F558" i="5"/>
  <c r="F562" i="5"/>
  <c r="F566" i="5"/>
  <c r="F570" i="5"/>
  <c r="F574" i="5"/>
  <c r="F578" i="5"/>
  <c r="F582" i="5"/>
  <c r="F586" i="5"/>
  <c r="F590" i="5"/>
  <c r="F594" i="5"/>
  <c r="F598" i="5"/>
  <c r="F602" i="5"/>
  <c r="F606" i="5"/>
  <c r="F610" i="5"/>
  <c r="F614" i="5"/>
  <c r="F618" i="5"/>
  <c r="F622" i="5"/>
  <c r="F626" i="5"/>
  <c r="F630" i="5"/>
  <c r="F299" i="5"/>
  <c r="F303" i="5"/>
  <c r="F307" i="5"/>
  <c r="F311" i="5"/>
  <c r="F315" i="5"/>
  <c r="F319" i="5"/>
  <c r="F323" i="5"/>
  <c r="F327" i="5"/>
  <c r="F331" i="5"/>
  <c r="F335" i="5"/>
  <c r="F339" i="5"/>
  <c r="F343" i="5"/>
  <c r="F347" i="5"/>
  <c r="F351" i="5"/>
  <c r="F355" i="5"/>
  <c r="F359" i="5"/>
  <c r="F363" i="5"/>
  <c r="F367" i="5"/>
  <c r="F371" i="5"/>
  <c r="F375" i="5"/>
  <c r="F379" i="5"/>
  <c r="F383" i="5"/>
  <c r="F387" i="5"/>
  <c r="F391" i="5"/>
  <c r="F395" i="5"/>
  <c r="F399" i="5"/>
  <c r="F403" i="5"/>
  <c r="F407" i="5"/>
  <c r="F411" i="5"/>
  <c r="F415" i="5"/>
  <c r="F419" i="5"/>
  <c r="F423" i="5"/>
  <c r="F427" i="5"/>
  <c r="F431" i="5"/>
  <c r="F435" i="5"/>
  <c r="F439" i="5"/>
  <c r="F443" i="5"/>
  <c r="F447" i="5"/>
  <c r="F451" i="5"/>
  <c r="F455" i="5"/>
  <c r="F459" i="5"/>
  <c r="F463" i="5"/>
  <c r="F467" i="5"/>
  <c r="F471" i="5"/>
  <c r="F475" i="5"/>
  <c r="F479" i="5"/>
  <c r="F483" i="5"/>
  <c r="F487" i="5"/>
  <c r="F491" i="5"/>
  <c r="F495" i="5"/>
  <c r="F499" i="5"/>
  <c r="F503" i="5"/>
  <c r="F507" i="5"/>
  <c r="F511" i="5"/>
  <c r="F515" i="5"/>
  <c r="F519" i="5"/>
  <c r="F523" i="5"/>
  <c r="F527" i="5"/>
  <c r="F531" i="5"/>
  <c r="F535" i="5"/>
  <c r="F539" i="5"/>
  <c r="F543" i="5"/>
  <c r="F547" i="5"/>
  <c r="F551" i="5"/>
  <c r="F555" i="5"/>
  <c r="F559" i="5"/>
  <c r="F563" i="5"/>
  <c r="F567" i="5"/>
  <c r="F571" i="5"/>
  <c r="F575" i="5"/>
  <c r="F579" i="5"/>
  <c r="F583" i="5"/>
  <c r="F587" i="5"/>
  <c r="F591" i="5"/>
  <c r="F595" i="5"/>
  <c r="F599" i="5"/>
  <c r="F603" i="5"/>
  <c r="F607" i="5"/>
  <c r="F611" i="5"/>
  <c r="F615" i="5"/>
  <c r="F619" i="5"/>
  <c r="F623" i="5"/>
  <c r="F627" i="5"/>
  <c r="F631" i="5"/>
  <c r="F635" i="5"/>
  <c r="F300" i="5"/>
  <c r="F308" i="5"/>
  <c r="F316" i="5"/>
  <c r="F324" i="5"/>
  <c r="F332" i="5"/>
  <c r="F340" i="5"/>
  <c r="F348" i="5"/>
  <c r="F356" i="5"/>
  <c r="F364" i="5"/>
  <c r="F372" i="5"/>
  <c r="F380" i="5"/>
  <c r="F388" i="5"/>
  <c r="F396" i="5"/>
  <c r="F404" i="5"/>
  <c r="F412" i="5"/>
  <c r="F420" i="5"/>
  <c r="F428" i="5"/>
  <c r="F436" i="5"/>
  <c r="F444" i="5"/>
  <c r="F452" i="5"/>
  <c r="F460" i="5"/>
  <c r="F468" i="5"/>
  <c r="F476" i="5"/>
  <c r="F484" i="5"/>
  <c r="F492" i="5"/>
  <c r="F500" i="5"/>
  <c r="F508" i="5"/>
  <c r="F516" i="5"/>
  <c r="F524" i="5"/>
  <c r="F532" i="5"/>
  <c r="F540" i="5"/>
  <c r="F548" i="5"/>
  <c r="F556" i="5"/>
  <c r="F564" i="5"/>
  <c r="F572" i="5"/>
  <c r="F580" i="5"/>
  <c r="F588" i="5"/>
  <c r="F596" i="5"/>
  <c r="F604" i="5"/>
  <c r="F612" i="5"/>
  <c r="F620" i="5"/>
  <c r="F628" i="5"/>
  <c r="F634" i="5"/>
  <c r="F639" i="5"/>
  <c r="F643" i="5"/>
  <c r="F647" i="5"/>
  <c r="F651" i="5"/>
  <c r="F655" i="5"/>
  <c r="F659" i="5"/>
  <c r="F663" i="5"/>
  <c r="F667" i="5"/>
  <c r="F671" i="5"/>
  <c r="F675" i="5"/>
  <c r="F679" i="5"/>
  <c r="F683" i="5"/>
  <c r="F687" i="5"/>
  <c r="F691" i="5"/>
  <c r="F695" i="5"/>
  <c r="F699" i="5"/>
  <c r="F703" i="5"/>
  <c r="F707" i="5"/>
  <c r="F711" i="5"/>
  <c r="F715" i="5"/>
  <c r="F719" i="5"/>
  <c r="F723" i="5"/>
  <c r="F727" i="5"/>
  <c r="F731" i="5"/>
  <c r="F735" i="5"/>
  <c r="F739" i="5"/>
  <c r="F743" i="5"/>
  <c r="F747" i="5"/>
  <c r="F751" i="5"/>
  <c r="F755" i="5"/>
  <c r="F759" i="5"/>
  <c r="F763" i="5"/>
  <c r="F767" i="5"/>
  <c r="F771" i="5"/>
  <c r="F775" i="5"/>
  <c r="F779" i="5"/>
  <c r="F783" i="5"/>
  <c r="F787" i="5"/>
  <c r="F791" i="5"/>
  <c r="F795" i="5"/>
  <c r="F799" i="5"/>
  <c r="F803" i="5"/>
  <c r="F807" i="5"/>
  <c r="F811" i="5"/>
  <c r="F815" i="5"/>
  <c r="F819" i="5"/>
  <c r="F823" i="5"/>
  <c r="F827" i="5"/>
  <c r="F831" i="5"/>
  <c r="F835" i="5"/>
  <c r="F839" i="5"/>
  <c r="F843" i="5"/>
  <c r="F847" i="5"/>
  <c r="F851" i="5"/>
  <c r="F855" i="5"/>
  <c r="F859" i="5"/>
  <c r="F863" i="5"/>
  <c r="F867" i="5"/>
  <c r="F871" i="5"/>
  <c r="F875" i="5"/>
  <c r="F879" i="5"/>
  <c r="F883" i="5"/>
  <c r="F887" i="5"/>
  <c r="F891" i="5"/>
  <c r="F895" i="5"/>
  <c r="F899" i="5"/>
  <c r="F903" i="5"/>
  <c r="F907" i="5"/>
  <c r="F911" i="5"/>
  <c r="F915" i="5"/>
  <c r="F919" i="5"/>
  <c r="F923" i="5"/>
  <c r="F927" i="5"/>
  <c r="F931" i="5"/>
  <c r="F935" i="5"/>
  <c r="F939" i="5"/>
  <c r="F943" i="5"/>
  <c r="F947" i="5"/>
  <c r="F951" i="5"/>
  <c r="F955" i="5"/>
  <c r="F959" i="5"/>
  <c r="F963" i="5"/>
  <c r="F967" i="5"/>
  <c r="F971" i="5"/>
  <c r="F975" i="5"/>
  <c r="F979" i="5"/>
  <c r="F983" i="5"/>
  <c r="F987" i="5"/>
  <c r="F991" i="5"/>
  <c r="F995" i="5"/>
  <c r="F999" i="5"/>
  <c r="F1003" i="5"/>
  <c r="F1007" i="5"/>
  <c r="F1011" i="5"/>
  <c r="F1015" i="5"/>
  <c r="F1019" i="5"/>
  <c r="F1023" i="5"/>
  <c r="F1027" i="5"/>
  <c r="F1031" i="5"/>
  <c r="F1035" i="5"/>
  <c r="F1039" i="5"/>
  <c r="F1043" i="5"/>
  <c r="F1047" i="5"/>
  <c r="F1051" i="5"/>
  <c r="F1055" i="5"/>
  <c r="F1059" i="5"/>
  <c r="F1063" i="5"/>
  <c r="F1067" i="5"/>
  <c r="F1071" i="5"/>
  <c r="F1075" i="5"/>
  <c r="F1079" i="5"/>
  <c r="F1083" i="5"/>
  <c r="F1087" i="5"/>
  <c r="F1091" i="5"/>
  <c r="F1095" i="5"/>
  <c r="F1099" i="5"/>
  <c r="F1103" i="5"/>
  <c r="F1107" i="5"/>
  <c r="F1111" i="5"/>
  <c r="F1115" i="5"/>
  <c r="F1119" i="5"/>
  <c r="F1123" i="5"/>
  <c r="F1127" i="5"/>
  <c r="F1131" i="5"/>
  <c r="F1135" i="5"/>
  <c r="F1139" i="5"/>
  <c r="F1143" i="5"/>
  <c r="F301" i="5"/>
  <c r="F309" i="5"/>
  <c r="F317" i="5"/>
  <c r="F325" i="5"/>
  <c r="F333" i="5"/>
  <c r="F341" i="5"/>
  <c r="F349" i="5"/>
  <c r="F357" i="5"/>
  <c r="F365" i="5"/>
  <c r="F373" i="5"/>
  <c r="F381" i="5"/>
  <c r="F389" i="5"/>
  <c r="F397" i="5"/>
  <c r="F405" i="5"/>
  <c r="F413" i="5"/>
  <c r="F421" i="5"/>
  <c r="F429" i="5"/>
  <c r="F437" i="5"/>
  <c r="F445" i="5"/>
  <c r="F453" i="5"/>
  <c r="F461" i="5"/>
  <c r="F469" i="5"/>
  <c r="F477" i="5"/>
  <c r="F485" i="5"/>
  <c r="F493" i="5"/>
  <c r="F501" i="5"/>
  <c r="F509" i="5"/>
  <c r="F517" i="5"/>
  <c r="F525" i="5"/>
  <c r="F533" i="5"/>
  <c r="F541" i="5"/>
  <c r="F549" i="5"/>
  <c r="F557" i="5"/>
  <c r="F565" i="5"/>
  <c r="F573" i="5"/>
  <c r="F581" i="5"/>
  <c r="F589" i="5"/>
  <c r="F597" i="5"/>
  <c r="F605" i="5"/>
  <c r="F613" i="5"/>
  <c r="F621" i="5"/>
  <c r="F629" i="5"/>
  <c r="F636" i="5"/>
  <c r="F640" i="5"/>
  <c r="F644" i="5"/>
  <c r="F648" i="5"/>
  <c r="F652" i="5"/>
  <c r="F656" i="5"/>
  <c r="F660" i="5"/>
  <c r="F664" i="5"/>
  <c r="F668" i="5"/>
  <c r="F672" i="5"/>
  <c r="F676" i="5"/>
  <c r="F680" i="5"/>
  <c r="F684" i="5"/>
  <c r="F688" i="5"/>
  <c r="F692" i="5"/>
  <c r="F696" i="5"/>
  <c r="F700" i="5"/>
  <c r="F704" i="5"/>
  <c r="F708" i="5"/>
  <c r="F712" i="5"/>
  <c r="F716" i="5"/>
  <c r="F720" i="5"/>
  <c r="F724" i="5"/>
  <c r="F728" i="5"/>
  <c r="F732" i="5"/>
  <c r="F736" i="5"/>
  <c r="F740" i="5"/>
  <c r="F744" i="5"/>
  <c r="F748" i="5"/>
  <c r="F752" i="5"/>
  <c r="F756" i="5"/>
  <c r="F760" i="5"/>
  <c r="F764" i="5"/>
  <c r="F768" i="5"/>
  <c r="F772" i="5"/>
  <c r="F776" i="5"/>
  <c r="F780" i="5"/>
  <c r="F784" i="5"/>
  <c r="F788" i="5"/>
  <c r="F792" i="5"/>
  <c r="F796" i="5"/>
  <c r="F800" i="5"/>
  <c r="F804" i="5"/>
  <c r="F808" i="5"/>
  <c r="F812" i="5"/>
  <c r="F816" i="5"/>
  <c r="F820" i="5"/>
  <c r="F824" i="5"/>
  <c r="F828" i="5"/>
  <c r="F832" i="5"/>
  <c r="F836" i="5"/>
  <c r="F840" i="5"/>
  <c r="F844" i="5"/>
  <c r="F848" i="5"/>
  <c r="F852" i="5"/>
  <c r="F856" i="5"/>
  <c r="F860" i="5"/>
  <c r="F864" i="5"/>
  <c r="F868" i="5"/>
  <c r="F872" i="5"/>
  <c r="F876" i="5"/>
  <c r="F880" i="5"/>
  <c r="F884" i="5"/>
  <c r="F888" i="5"/>
  <c r="F892" i="5"/>
  <c r="F896" i="5"/>
  <c r="F900" i="5"/>
  <c r="F904" i="5"/>
  <c r="F908" i="5"/>
  <c r="F912" i="5"/>
  <c r="F916" i="5"/>
  <c r="F920" i="5"/>
  <c r="F924" i="5"/>
  <c r="F928" i="5"/>
  <c r="F932" i="5"/>
  <c r="F936" i="5"/>
  <c r="F940" i="5"/>
  <c r="F944" i="5"/>
  <c r="F948" i="5"/>
  <c r="F952" i="5"/>
  <c r="F956" i="5"/>
  <c r="F960" i="5"/>
  <c r="F964" i="5"/>
  <c r="F968" i="5"/>
  <c r="F972" i="5"/>
  <c r="F976" i="5"/>
  <c r="F980" i="5"/>
  <c r="F984" i="5"/>
  <c r="F988" i="5"/>
  <c r="F992" i="5"/>
  <c r="F996" i="5"/>
  <c r="F1000" i="5"/>
  <c r="F1004" i="5"/>
  <c r="F1008" i="5"/>
  <c r="F1012" i="5"/>
  <c r="F1016" i="5"/>
  <c r="F1020" i="5"/>
  <c r="F1024" i="5"/>
  <c r="F1028" i="5"/>
  <c r="F1032" i="5"/>
  <c r="F1036" i="5"/>
  <c r="F1040" i="5"/>
  <c r="F1044" i="5"/>
  <c r="F1048" i="5"/>
  <c r="F1052" i="5"/>
  <c r="F1056" i="5"/>
  <c r="F1060" i="5"/>
  <c r="F1064" i="5"/>
  <c r="F1068" i="5"/>
  <c r="F1072" i="5"/>
  <c r="F1076" i="5"/>
  <c r="F1080" i="5"/>
  <c r="F1084" i="5"/>
  <c r="F1088" i="5"/>
  <c r="F1092" i="5"/>
  <c r="F1096" i="5"/>
  <c r="F1100" i="5"/>
  <c r="F1104" i="5"/>
  <c r="F1108" i="5"/>
  <c r="F1112" i="5"/>
  <c r="F1116" i="5"/>
  <c r="F1120" i="5"/>
  <c r="F1124" i="5"/>
  <c r="F1128" i="5"/>
  <c r="F1132" i="5"/>
  <c r="F1136" i="5"/>
  <c r="F1140" i="5"/>
  <c r="F1144" i="5"/>
  <c r="F304" i="5"/>
  <c r="F312" i="5"/>
  <c r="F320" i="5"/>
  <c r="F328" i="5"/>
  <c r="F336" i="5"/>
  <c r="F344" i="5"/>
  <c r="F352" i="5"/>
  <c r="F360" i="5"/>
  <c r="F368" i="5"/>
  <c r="F376" i="5"/>
  <c r="F384" i="5"/>
  <c r="F392" i="5"/>
  <c r="F400" i="5"/>
  <c r="F408" i="5"/>
  <c r="F416" i="5"/>
  <c r="F424" i="5"/>
  <c r="F432" i="5"/>
  <c r="F440" i="5"/>
  <c r="F448" i="5"/>
  <c r="F456" i="5"/>
  <c r="F464" i="5"/>
  <c r="F472" i="5"/>
  <c r="F480" i="5"/>
  <c r="F488" i="5"/>
  <c r="F496" i="5"/>
  <c r="F504" i="5"/>
  <c r="F512" i="5"/>
  <c r="F520" i="5"/>
  <c r="F528" i="5"/>
  <c r="F536" i="5"/>
  <c r="F544" i="5"/>
  <c r="F552" i="5"/>
  <c r="F560" i="5"/>
  <c r="F568" i="5"/>
  <c r="F576" i="5"/>
  <c r="F584" i="5"/>
  <c r="F592" i="5"/>
  <c r="F600" i="5"/>
  <c r="F608" i="5"/>
  <c r="F616" i="5"/>
  <c r="F624" i="5"/>
  <c r="F632" i="5"/>
  <c r="F637" i="5"/>
  <c r="F641" i="5"/>
  <c r="F645" i="5"/>
  <c r="F649" i="5"/>
  <c r="F653" i="5"/>
  <c r="F657" i="5"/>
  <c r="F661" i="5"/>
  <c r="F665" i="5"/>
  <c r="F669" i="5"/>
  <c r="F673" i="5"/>
  <c r="F677" i="5"/>
  <c r="F681" i="5"/>
  <c r="F685" i="5"/>
  <c r="F689" i="5"/>
  <c r="F693" i="5"/>
  <c r="F697" i="5"/>
  <c r="F701" i="5"/>
  <c r="F705" i="5"/>
  <c r="F709" i="5"/>
  <c r="F713" i="5"/>
  <c r="F717" i="5"/>
  <c r="F721" i="5"/>
  <c r="F725" i="5"/>
  <c r="F329" i="5"/>
  <c r="F361" i="5"/>
  <c r="F393" i="5"/>
  <c r="F425" i="5"/>
  <c r="F457" i="5"/>
  <c r="F489" i="5"/>
  <c r="F521" i="5"/>
  <c r="F553" i="5"/>
  <c r="F585" i="5"/>
  <c r="F617" i="5"/>
  <c r="F642" i="5"/>
  <c r="F658" i="5"/>
  <c r="F674" i="5"/>
  <c r="F690" i="5"/>
  <c r="F706" i="5"/>
  <c r="F722" i="5"/>
  <c r="F733" i="5"/>
  <c r="F741" i="5"/>
  <c r="F749" i="5"/>
  <c r="F757" i="5"/>
  <c r="F765" i="5"/>
  <c r="F773" i="5"/>
  <c r="F781" i="5"/>
  <c r="F789" i="5"/>
  <c r="F797" i="5"/>
  <c r="F805" i="5"/>
  <c r="F813" i="5"/>
  <c r="F821" i="5"/>
  <c r="F829" i="5"/>
  <c r="F837" i="5"/>
  <c r="F845" i="5"/>
  <c r="F853" i="5"/>
  <c r="F861" i="5"/>
  <c r="F869" i="5"/>
  <c r="F877" i="5"/>
  <c r="F885" i="5"/>
  <c r="F893" i="5"/>
  <c r="F901" i="5"/>
  <c r="F909" i="5"/>
  <c r="F917" i="5"/>
  <c r="F925" i="5"/>
  <c r="F933" i="5"/>
  <c r="F941" i="5"/>
  <c r="F949" i="5"/>
  <c r="F957" i="5"/>
  <c r="F965" i="5"/>
  <c r="F973" i="5"/>
  <c r="F981" i="5"/>
  <c r="F989" i="5"/>
  <c r="F997" i="5"/>
  <c r="F1005" i="5"/>
  <c r="F1013" i="5"/>
  <c r="F1021" i="5"/>
  <c r="F1029" i="5"/>
  <c r="F1037" i="5"/>
  <c r="F1045" i="5"/>
  <c r="F1053" i="5"/>
  <c r="F1061" i="5"/>
  <c r="F1069" i="5"/>
  <c r="F1077" i="5"/>
  <c r="F1085" i="5"/>
  <c r="F1093" i="5"/>
  <c r="F1101" i="5"/>
  <c r="F1109" i="5"/>
  <c r="F1117" i="5"/>
  <c r="F1125" i="5"/>
  <c r="F1133" i="5"/>
  <c r="F1141" i="5"/>
  <c r="F1147" i="5"/>
  <c r="F1151" i="5"/>
  <c r="F1155" i="5"/>
  <c r="F1159" i="5"/>
  <c r="F1163" i="5"/>
  <c r="F1167" i="5"/>
  <c r="F1171" i="5"/>
  <c r="F1175" i="5"/>
  <c r="F1179" i="5"/>
  <c r="F1183" i="5"/>
  <c r="F1187" i="5"/>
  <c r="F1191" i="5"/>
  <c r="F1195" i="5"/>
  <c r="F1199" i="5"/>
  <c r="F1203" i="5"/>
  <c r="F1207" i="5"/>
  <c r="F1211" i="5"/>
  <c r="F1215" i="5"/>
  <c r="F1219" i="5"/>
  <c r="F1223" i="5"/>
  <c r="F1227" i="5"/>
  <c r="F1231" i="5"/>
  <c r="F1235" i="5"/>
  <c r="F1239" i="5"/>
  <c r="F1243" i="5"/>
  <c r="F1247" i="5"/>
  <c r="F1251" i="5"/>
  <c r="F1255" i="5"/>
  <c r="F1259" i="5"/>
  <c r="F305" i="5"/>
  <c r="F337" i="5"/>
  <c r="F369" i="5"/>
  <c r="F401" i="5"/>
  <c r="F433" i="5"/>
  <c r="F465" i="5"/>
  <c r="F497" i="5"/>
  <c r="F529" i="5"/>
  <c r="F561" i="5"/>
  <c r="F593" i="5"/>
  <c r="F625" i="5"/>
  <c r="F646" i="5"/>
  <c r="F662" i="5"/>
  <c r="F678" i="5"/>
  <c r="F694" i="5"/>
  <c r="F710" i="5"/>
  <c r="F726" i="5"/>
  <c r="F734" i="5"/>
  <c r="F742" i="5"/>
  <c r="F750" i="5"/>
  <c r="F758" i="5"/>
  <c r="F766" i="5"/>
  <c r="F774" i="5"/>
  <c r="F782" i="5"/>
  <c r="F790" i="5"/>
  <c r="F798" i="5"/>
  <c r="F806" i="5"/>
  <c r="F814" i="5"/>
  <c r="F822" i="5"/>
  <c r="F830" i="5"/>
  <c r="F838" i="5"/>
  <c r="F846" i="5"/>
  <c r="F854" i="5"/>
  <c r="F862" i="5"/>
  <c r="F870" i="5"/>
  <c r="F878" i="5"/>
  <c r="F886" i="5"/>
  <c r="F894" i="5"/>
  <c r="F902" i="5"/>
  <c r="F910" i="5"/>
  <c r="F918" i="5"/>
  <c r="F926" i="5"/>
  <c r="F934" i="5"/>
  <c r="F942" i="5"/>
  <c r="F950" i="5"/>
  <c r="F958" i="5"/>
  <c r="F966" i="5"/>
  <c r="F974" i="5"/>
  <c r="F982" i="5"/>
  <c r="F990" i="5"/>
  <c r="F998" i="5"/>
  <c r="F1006" i="5"/>
  <c r="F1014" i="5"/>
  <c r="F1022" i="5"/>
  <c r="F1030" i="5"/>
  <c r="F1038" i="5"/>
  <c r="F1046" i="5"/>
  <c r="F1054" i="5"/>
  <c r="F1062" i="5"/>
  <c r="F1070" i="5"/>
  <c r="F1078" i="5"/>
  <c r="F1086" i="5"/>
  <c r="F1094" i="5"/>
  <c r="F1102" i="5"/>
  <c r="F1110" i="5"/>
  <c r="F1118" i="5"/>
  <c r="F1126" i="5"/>
  <c r="F1134" i="5"/>
  <c r="F1142" i="5"/>
  <c r="F1148" i="5"/>
  <c r="F1152" i="5"/>
  <c r="F1156" i="5"/>
  <c r="F1160" i="5"/>
  <c r="F1164" i="5"/>
  <c r="F1168" i="5"/>
  <c r="F1172" i="5"/>
  <c r="F1176" i="5"/>
  <c r="F1180" i="5"/>
  <c r="F1184" i="5"/>
  <c r="F1188" i="5"/>
  <c r="F1192" i="5"/>
  <c r="F1196" i="5"/>
  <c r="F1200" i="5"/>
  <c r="F1204" i="5"/>
  <c r="F1208" i="5"/>
  <c r="F1212" i="5"/>
  <c r="F1216" i="5"/>
  <c r="F1220" i="5"/>
  <c r="F1224" i="5"/>
  <c r="F1228" i="5"/>
  <c r="F1232" i="5"/>
  <c r="F1236" i="5"/>
  <c r="F1240" i="5"/>
  <c r="F1244" i="5"/>
  <c r="F1248" i="5"/>
  <c r="F1252" i="5"/>
  <c r="F1256" i="5"/>
  <c r="F1260" i="5"/>
  <c r="F313" i="5"/>
  <c r="F345" i="5"/>
  <c r="F377" i="5"/>
  <c r="F409" i="5"/>
  <c r="F441" i="5"/>
  <c r="F473" i="5"/>
  <c r="F505" i="5"/>
  <c r="F537" i="5"/>
  <c r="F569" i="5"/>
  <c r="F601" i="5"/>
  <c r="F633" i="5"/>
  <c r="F650" i="5"/>
  <c r="F666" i="5"/>
  <c r="F682" i="5"/>
  <c r="F698" i="5"/>
  <c r="F714" i="5"/>
  <c r="F729" i="5"/>
  <c r="F737" i="5"/>
  <c r="F745" i="5"/>
  <c r="F753" i="5"/>
  <c r="F761" i="5"/>
  <c r="F769" i="5"/>
  <c r="F777" i="5"/>
  <c r="F785" i="5"/>
  <c r="F793" i="5"/>
  <c r="F801" i="5"/>
  <c r="F809" i="5"/>
  <c r="F817" i="5"/>
  <c r="F825" i="5"/>
  <c r="F833" i="5"/>
  <c r="F841" i="5"/>
  <c r="F849" i="5"/>
  <c r="F857" i="5"/>
  <c r="F865" i="5"/>
  <c r="F873" i="5"/>
  <c r="F881" i="5"/>
  <c r="F889" i="5"/>
  <c r="F897" i="5"/>
  <c r="F905" i="5"/>
  <c r="F913" i="5"/>
  <c r="F921" i="5"/>
  <c r="F929" i="5"/>
  <c r="F937" i="5"/>
  <c r="F945" i="5"/>
  <c r="F953" i="5"/>
  <c r="F961" i="5"/>
  <c r="F969" i="5"/>
  <c r="F977" i="5"/>
  <c r="F985" i="5"/>
  <c r="F993" i="5"/>
  <c r="F1001" i="5"/>
  <c r="F1009" i="5"/>
  <c r="F1017" i="5"/>
  <c r="F1025" i="5"/>
  <c r="F1033" i="5"/>
  <c r="F1041" i="5"/>
  <c r="F1049" i="5"/>
  <c r="F1057" i="5"/>
  <c r="F1065" i="5"/>
  <c r="F1073" i="5"/>
  <c r="F1081" i="5"/>
  <c r="F1089" i="5"/>
  <c r="F1097" i="5"/>
  <c r="F1105" i="5"/>
  <c r="F1113" i="5"/>
  <c r="F1121" i="5"/>
  <c r="F1129" i="5"/>
  <c r="F1137" i="5"/>
  <c r="F1145" i="5"/>
  <c r="F1149" i="5"/>
  <c r="F1153" i="5"/>
  <c r="F1157" i="5"/>
  <c r="F1161" i="5"/>
  <c r="F1165" i="5"/>
  <c r="F1169" i="5"/>
  <c r="F1173" i="5"/>
  <c r="F1177" i="5"/>
  <c r="F1181" i="5"/>
  <c r="F1185" i="5"/>
  <c r="F1189" i="5"/>
  <c r="F1193" i="5"/>
  <c r="F1197" i="5"/>
  <c r="F1201" i="5"/>
  <c r="F1205" i="5"/>
  <c r="F1209" i="5"/>
  <c r="F417" i="5"/>
  <c r="F545" i="5"/>
  <c r="F654" i="5"/>
  <c r="F718" i="5"/>
  <c r="F754" i="5"/>
  <c r="F786" i="5"/>
  <c r="F818" i="5"/>
  <c r="F850" i="5"/>
  <c r="F882" i="5"/>
  <c r="F914" i="5"/>
  <c r="F946" i="5"/>
  <c r="F978" i="5"/>
  <c r="F1010" i="5"/>
  <c r="F1042" i="5"/>
  <c r="F1074" i="5"/>
  <c r="F1106" i="5"/>
  <c r="F1138" i="5"/>
  <c r="F1158" i="5"/>
  <c r="F1174" i="5"/>
  <c r="F1190" i="5"/>
  <c r="F1206" i="5"/>
  <c r="F1217" i="5"/>
  <c r="F1225" i="5"/>
  <c r="F1233" i="5"/>
  <c r="F1241" i="5"/>
  <c r="F1249" i="5"/>
  <c r="F1257" i="5"/>
  <c r="F321" i="5"/>
  <c r="F449" i="5"/>
  <c r="F577" i="5"/>
  <c r="F670" i="5"/>
  <c r="F730" i="5"/>
  <c r="F762" i="5"/>
  <c r="F794" i="5"/>
  <c r="F826" i="5"/>
  <c r="F858" i="5"/>
  <c r="F890" i="5"/>
  <c r="F922" i="5"/>
  <c r="F954" i="5"/>
  <c r="F986" i="5"/>
  <c r="F1018" i="5"/>
  <c r="F1050" i="5"/>
  <c r="F1082" i="5"/>
  <c r="F1114" i="5"/>
  <c r="F1146" i="5"/>
  <c r="F1162" i="5"/>
  <c r="F1178" i="5"/>
  <c r="F1194" i="5"/>
  <c r="F1210" i="5"/>
  <c r="F1218" i="5"/>
  <c r="F1226" i="5"/>
  <c r="F1234" i="5"/>
  <c r="F1242" i="5"/>
  <c r="F1250" i="5"/>
  <c r="F1258" i="5"/>
  <c r="F353" i="5"/>
  <c r="F481" i="5"/>
  <c r="F609" i="5"/>
  <c r="F686" i="5"/>
  <c r="F738" i="5"/>
  <c r="F770" i="5"/>
  <c r="F802" i="5"/>
  <c r="F834" i="5"/>
  <c r="F866" i="5"/>
  <c r="F898" i="5"/>
  <c r="F930" i="5"/>
  <c r="F962" i="5"/>
  <c r="F994" i="5"/>
  <c r="F1026" i="5"/>
  <c r="F1058" i="5"/>
  <c r="F1090" i="5"/>
  <c r="F1122" i="5"/>
  <c r="F1150" i="5"/>
  <c r="F1166" i="5"/>
  <c r="F1182" i="5"/>
  <c r="F1198" i="5"/>
  <c r="F1213" i="5"/>
  <c r="F1221" i="5"/>
  <c r="F1229" i="5"/>
  <c r="F1237" i="5"/>
  <c r="F1245" i="5"/>
  <c r="F1253" i="5"/>
  <c r="F1261" i="5"/>
  <c r="F702" i="5"/>
  <c r="F842" i="5"/>
  <c r="F970" i="5"/>
  <c r="F1098" i="5"/>
  <c r="F1186" i="5"/>
  <c r="F1230" i="5"/>
  <c r="F2" i="5"/>
  <c r="F385" i="5"/>
  <c r="F746" i="5"/>
  <c r="F874" i="5"/>
  <c r="F1002" i="5"/>
  <c r="F1130" i="5"/>
  <c r="F1202" i="5"/>
  <c r="F1238" i="5"/>
  <c r="F513" i="5"/>
  <c r="F778" i="5"/>
  <c r="F906" i="5"/>
  <c r="F1034" i="5"/>
  <c r="F1154" i="5"/>
  <c r="F1214" i="5"/>
  <c r="F1246" i="5"/>
  <c r="F1066" i="5"/>
  <c r="F938" i="5"/>
  <c r="F638" i="5"/>
  <c r="F1170" i="5"/>
  <c r="F1254" i="5"/>
  <c r="F810" i="5"/>
  <c r="F1222" i="5"/>
  <c r="E3" i="5"/>
  <c r="E7" i="5"/>
  <c r="E11" i="5"/>
  <c r="E15" i="5"/>
  <c r="E19" i="5"/>
  <c r="E23" i="5"/>
  <c r="E27" i="5"/>
  <c r="E31" i="5"/>
  <c r="E35" i="5"/>
  <c r="E39" i="5"/>
  <c r="E43" i="5"/>
  <c r="E47" i="5"/>
  <c r="E51" i="5"/>
  <c r="E55" i="5"/>
  <c r="E59" i="5"/>
  <c r="E63" i="5"/>
  <c r="E67" i="5"/>
  <c r="E71" i="5"/>
  <c r="E75" i="5"/>
  <c r="E79" i="5"/>
  <c r="E83" i="5"/>
  <c r="E87" i="5"/>
  <c r="E91" i="5"/>
  <c r="E95" i="5"/>
  <c r="E99" i="5"/>
  <c r="E103" i="5"/>
  <c r="E107" i="5"/>
  <c r="E111" i="5"/>
  <c r="E115" i="5"/>
  <c r="E119" i="5"/>
  <c r="E123" i="5"/>
  <c r="E127" i="5"/>
  <c r="E131" i="5"/>
  <c r="E135" i="5"/>
  <c r="E139" i="5"/>
  <c r="E143" i="5"/>
  <c r="E147" i="5"/>
  <c r="E151" i="5"/>
  <c r="E155" i="5"/>
  <c r="E159" i="5"/>
  <c r="E163" i="5"/>
  <c r="E167" i="5"/>
  <c r="E171" i="5"/>
  <c r="E175" i="5"/>
  <c r="E179" i="5"/>
  <c r="E183" i="5"/>
  <c r="E187" i="5"/>
  <c r="E191" i="5"/>
  <c r="E195" i="5"/>
  <c r="E199" i="5"/>
  <c r="E203" i="5"/>
  <c r="E207" i="5"/>
  <c r="E211" i="5"/>
  <c r="E215" i="5"/>
  <c r="E219" i="5"/>
  <c r="E223" i="5"/>
  <c r="E227" i="5"/>
  <c r="E231" i="5"/>
  <c r="E235" i="5"/>
  <c r="E239" i="5"/>
  <c r="E243" i="5"/>
  <c r="E247" i="5"/>
  <c r="E251" i="5"/>
  <c r="E255" i="5"/>
  <c r="E259" i="5"/>
  <c r="E263" i="5"/>
  <c r="E267" i="5"/>
  <c r="E4" i="5"/>
  <c r="E8" i="5"/>
  <c r="E12" i="5"/>
  <c r="E16" i="5"/>
  <c r="E20" i="5"/>
  <c r="E24" i="5"/>
  <c r="E28" i="5"/>
  <c r="E32" i="5"/>
  <c r="E36" i="5"/>
  <c r="E40" i="5"/>
  <c r="E44" i="5"/>
  <c r="E48" i="5"/>
  <c r="E52" i="5"/>
  <c r="E56" i="5"/>
  <c r="E60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52" i="5"/>
  <c r="E156" i="5"/>
  <c r="E160" i="5"/>
  <c r="E164" i="5"/>
  <c r="E168" i="5"/>
  <c r="E172" i="5"/>
  <c r="E176" i="5"/>
  <c r="E180" i="5"/>
  <c r="E184" i="5"/>
  <c r="E188" i="5"/>
  <c r="E192" i="5"/>
  <c r="E196" i="5"/>
  <c r="E200" i="5"/>
  <c r="E204" i="5"/>
  <c r="E208" i="5"/>
  <c r="E212" i="5"/>
  <c r="E216" i="5"/>
  <c r="E220" i="5"/>
  <c r="E224" i="5"/>
  <c r="E228" i="5"/>
  <c r="E232" i="5"/>
  <c r="E236" i="5"/>
  <c r="E240" i="5"/>
  <c r="E244" i="5"/>
  <c r="E248" i="5"/>
  <c r="E252" i="5"/>
  <c r="E256" i="5"/>
  <c r="E260" i="5"/>
  <c r="E264" i="5"/>
  <c r="E268" i="5"/>
  <c r="E5" i="5"/>
  <c r="E13" i="5"/>
  <c r="E21" i="5"/>
  <c r="E29" i="5"/>
  <c r="E37" i="5"/>
  <c r="E45" i="5"/>
  <c r="E53" i="5"/>
  <c r="E61" i="5"/>
  <c r="E69" i="5"/>
  <c r="E77" i="5"/>
  <c r="E85" i="5"/>
  <c r="E93" i="5"/>
  <c r="E101" i="5"/>
  <c r="E109" i="5"/>
  <c r="E117" i="5"/>
  <c r="E125" i="5"/>
  <c r="E133" i="5"/>
  <c r="E141" i="5"/>
  <c r="E149" i="5"/>
  <c r="E157" i="5"/>
  <c r="E165" i="5"/>
  <c r="E173" i="5"/>
  <c r="E181" i="5"/>
  <c r="E189" i="5"/>
  <c r="E197" i="5"/>
  <c r="E205" i="5"/>
  <c r="E213" i="5"/>
  <c r="E221" i="5"/>
  <c r="E229" i="5"/>
  <c r="E237" i="5"/>
  <c r="E245" i="5"/>
  <c r="E253" i="5"/>
  <c r="E261" i="5"/>
  <c r="E269" i="5"/>
  <c r="E273" i="5"/>
  <c r="E277" i="5"/>
  <c r="E281" i="5"/>
  <c r="E285" i="5"/>
  <c r="E289" i="5"/>
  <c r="E293" i="5"/>
  <c r="E297" i="5"/>
  <c r="E301" i="5"/>
  <c r="E305" i="5"/>
  <c r="E309" i="5"/>
  <c r="E313" i="5"/>
  <c r="E317" i="5"/>
  <c r="E321" i="5"/>
  <c r="E325" i="5"/>
  <c r="E329" i="5"/>
  <c r="E333" i="5"/>
  <c r="E337" i="5"/>
  <c r="E341" i="5"/>
  <c r="E345" i="5"/>
  <c r="E349" i="5"/>
  <c r="E353" i="5"/>
  <c r="E357" i="5"/>
  <c r="E361" i="5"/>
  <c r="E365" i="5"/>
  <c r="E369" i="5"/>
  <c r="E373" i="5"/>
  <c r="E377" i="5"/>
  <c r="E381" i="5"/>
  <c r="E385" i="5"/>
  <c r="E389" i="5"/>
  <c r="E393" i="5"/>
  <c r="E397" i="5"/>
  <c r="E401" i="5"/>
  <c r="E405" i="5"/>
  <c r="E409" i="5"/>
  <c r="E413" i="5"/>
  <c r="E417" i="5"/>
  <c r="E421" i="5"/>
  <c r="E425" i="5"/>
  <c r="E429" i="5"/>
  <c r="E433" i="5"/>
  <c r="E437" i="5"/>
  <c r="E441" i="5"/>
  <c r="E445" i="5"/>
  <c r="E449" i="5"/>
  <c r="E453" i="5"/>
  <c r="E457" i="5"/>
  <c r="E461" i="5"/>
  <c r="E465" i="5"/>
  <c r="E469" i="5"/>
  <c r="E473" i="5"/>
  <c r="E477" i="5"/>
  <c r="E481" i="5"/>
  <c r="E485" i="5"/>
  <c r="E489" i="5"/>
  <c r="E493" i="5"/>
  <c r="E497" i="5"/>
  <c r="E501" i="5"/>
  <c r="E505" i="5"/>
  <c r="E509" i="5"/>
  <c r="E513" i="5"/>
  <c r="E517" i="5"/>
  <c r="E521" i="5"/>
  <c r="E525" i="5"/>
  <c r="E529" i="5"/>
  <c r="E533" i="5"/>
  <c r="E537" i="5"/>
  <c r="E541" i="5"/>
  <c r="E545" i="5"/>
  <c r="E549" i="5"/>
  <c r="E553" i="5"/>
  <c r="E557" i="5"/>
  <c r="E561" i="5"/>
  <c r="E565" i="5"/>
  <c r="E569" i="5"/>
  <c r="E573" i="5"/>
  <c r="E577" i="5"/>
  <c r="E581" i="5"/>
  <c r="E585" i="5"/>
  <c r="E589" i="5"/>
  <c r="E593" i="5"/>
  <c r="E597" i="5"/>
  <c r="E601" i="5"/>
  <c r="E605" i="5"/>
  <c r="E609" i="5"/>
  <c r="E613" i="5"/>
  <c r="E617" i="5"/>
  <c r="E621" i="5"/>
  <c r="E625" i="5"/>
  <c r="E629" i="5"/>
  <c r="E633" i="5"/>
  <c r="E637" i="5"/>
  <c r="E641" i="5"/>
  <c r="E645" i="5"/>
  <c r="E649" i="5"/>
  <c r="E6" i="5"/>
  <c r="E14" i="5"/>
  <c r="E22" i="5"/>
  <c r="E30" i="5"/>
  <c r="E38" i="5"/>
  <c r="E46" i="5"/>
  <c r="E54" i="5"/>
  <c r="E62" i="5"/>
  <c r="E70" i="5"/>
  <c r="E78" i="5"/>
  <c r="E86" i="5"/>
  <c r="E94" i="5"/>
  <c r="E102" i="5"/>
  <c r="E110" i="5"/>
  <c r="E118" i="5"/>
  <c r="E126" i="5"/>
  <c r="E134" i="5"/>
  <c r="E142" i="5"/>
  <c r="E150" i="5"/>
  <c r="E158" i="5"/>
  <c r="E166" i="5"/>
  <c r="E174" i="5"/>
  <c r="E182" i="5"/>
  <c r="E190" i="5"/>
  <c r="E198" i="5"/>
  <c r="E206" i="5"/>
  <c r="E214" i="5"/>
  <c r="E222" i="5"/>
  <c r="E230" i="5"/>
  <c r="E238" i="5"/>
  <c r="E246" i="5"/>
  <c r="E254" i="5"/>
  <c r="E262" i="5"/>
  <c r="E270" i="5"/>
  <c r="E274" i="5"/>
  <c r="E278" i="5"/>
  <c r="E282" i="5"/>
  <c r="E286" i="5"/>
  <c r="E290" i="5"/>
  <c r="E294" i="5"/>
  <c r="E298" i="5"/>
  <c r="E302" i="5"/>
  <c r="E306" i="5"/>
  <c r="E310" i="5"/>
  <c r="E314" i="5"/>
  <c r="E318" i="5"/>
  <c r="E322" i="5"/>
  <c r="E326" i="5"/>
  <c r="E330" i="5"/>
  <c r="E334" i="5"/>
  <c r="E338" i="5"/>
  <c r="E342" i="5"/>
  <c r="E346" i="5"/>
  <c r="E350" i="5"/>
  <c r="E354" i="5"/>
  <c r="E358" i="5"/>
  <c r="E362" i="5"/>
  <c r="E366" i="5"/>
  <c r="E370" i="5"/>
  <c r="E374" i="5"/>
  <c r="E378" i="5"/>
  <c r="E382" i="5"/>
  <c r="E386" i="5"/>
  <c r="E390" i="5"/>
  <c r="E394" i="5"/>
  <c r="E398" i="5"/>
  <c r="E402" i="5"/>
  <c r="E406" i="5"/>
  <c r="E410" i="5"/>
  <c r="E414" i="5"/>
  <c r="E418" i="5"/>
  <c r="E422" i="5"/>
  <c r="E426" i="5"/>
  <c r="E430" i="5"/>
  <c r="E434" i="5"/>
  <c r="E438" i="5"/>
  <c r="E442" i="5"/>
  <c r="E446" i="5"/>
  <c r="E450" i="5"/>
  <c r="E454" i="5"/>
  <c r="E458" i="5"/>
  <c r="E462" i="5"/>
  <c r="E466" i="5"/>
  <c r="E470" i="5"/>
  <c r="E474" i="5"/>
  <c r="E478" i="5"/>
  <c r="E482" i="5"/>
  <c r="E486" i="5"/>
  <c r="E490" i="5"/>
  <c r="E494" i="5"/>
  <c r="E498" i="5"/>
  <c r="E502" i="5"/>
  <c r="E506" i="5"/>
  <c r="E510" i="5"/>
  <c r="E514" i="5"/>
  <c r="E518" i="5"/>
  <c r="E522" i="5"/>
  <c r="E526" i="5"/>
  <c r="E530" i="5"/>
  <c r="E534" i="5"/>
  <c r="E538" i="5"/>
  <c r="E542" i="5"/>
  <c r="E546" i="5"/>
  <c r="E550" i="5"/>
  <c r="E554" i="5"/>
  <c r="E558" i="5"/>
  <c r="E562" i="5"/>
  <c r="E566" i="5"/>
  <c r="E570" i="5"/>
  <c r="E574" i="5"/>
  <c r="E578" i="5"/>
  <c r="E582" i="5"/>
  <c r="E586" i="5"/>
  <c r="E590" i="5"/>
  <c r="E594" i="5"/>
  <c r="E598" i="5"/>
  <c r="E602" i="5"/>
  <c r="E606" i="5"/>
  <c r="E610" i="5"/>
  <c r="E614" i="5"/>
  <c r="E618" i="5"/>
  <c r="E622" i="5"/>
  <c r="E626" i="5"/>
  <c r="E630" i="5"/>
  <c r="E634" i="5"/>
  <c r="E638" i="5"/>
  <c r="E642" i="5"/>
  <c r="E646" i="5"/>
  <c r="E650" i="5"/>
  <c r="E9" i="5"/>
  <c r="E17" i="5"/>
  <c r="E25" i="5"/>
  <c r="E33" i="5"/>
  <c r="E41" i="5"/>
  <c r="E49" i="5"/>
  <c r="E57" i="5"/>
  <c r="E65" i="5"/>
  <c r="E73" i="5"/>
  <c r="E81" i="5"/>
  <c r="E89" i="5"/>
  <c r="E97" i="5"/>
  <c r="E105" i="5"/>
  <c r="E113" i="5"/>
  <c r="E121" i="5"/>
  <c r="E129" i="5"/>
  <c r="E137" i="5"/>
  <c r="E145" i="5"/>
  <c r="E153" i="5"/>
  <c r="E161" i="5"/>
  <c r="E169" i="5"/>
  <c r="E177" i="5"/>
  <c r="E185" i="5"/>
  <c r="E193" i="5"/>
  <c r="E201" i="5"/>
  <c r="E209" i="5"/>
  <c r="E217" i="5"/>
  <c r="E225" i="5"/>
  <c r="E233" i="5"/>
  <c r="E241" i="5"/>
  <c r="E249" i="5"/>
  <c r="E257" i="5"/>
  <c r="E265" i="5"/>
  <c r="E271" i="5"/>
  <c r="E275" i="5"/>
  <c r="E279" i="5"/>
  <c r="E283" i="5"/>
  <c r="E287" i="5"/>
  <c r="E291" i="5"/>
  <c r="E295" i="5"/>
  <c r="E299" i="5"/>
  <c r="E303" i="5"/>
  <c r="E307" i="5"/>
  <c r="E311" i="5"/>
  <c r="E315" i="5"/>
  <c r="E319" i="5"/>
  <c r="E323" i="5"/>
  <c r="E327" i="5"/>
  <c r="E331" i="5"/>
  <c r="E335" i="5"/>
  <c r="E339" i="5"/>
  <c r="E343" i="5"/>
  <c r="E347" i="5"/>
  <c r="E351" i="5"/>
  <c r="E355" i="5"/>
  <c r="E359" i="5"/>
  <c r="E363" i="5"/>
  <c r="E367" i="5"/>
  <c r="E371" i="5"/>
  <c r="E375" i="5"/>
  <c r="E379" i="5"/>
  <c r="E383" i="5"/>
  <c r="E387" i="5"/>
  <c r="E391" i="5"/>
  <c r="E395" i="5"/>
  <c r="E399" i="5"/>
  <c r="E403" i="5"/>
  <c r="E407" i="5"/>
  <c r="E411" i="5"/>
  <c r="E415" i="5"/>
  <c r="E419" i="5"/>
  <c r="E423" i="5"/>
  <c r="E427" i="5"/>
  <c r="E431" i="5"/>
  <c r="E435" i="5"/>
  <c r="E439" i="5"/>
  <c r="E443" i="5"/>
  <c r="E447" i="5"/>
  <c r="E451" i="5"/>
  <c r="E455" i="5"/>
  <c r="E459" i="5"/>
  <c r="E463" i="5"/>
  <c r="E467" i="5"/>
  <c r="E471" i="5"/>
  <c r="E475" i="5"/>
  <c r="E479" i="5"/>
  <c r="E483" i="5"/>
  <c r="E487" i="5"/>
  <c r="E491" i="5"/>
  <c r="E495" i="5"/>
  <c r="E499" i="5"/>
  <c r="E503" i="5"/>
  <c r="E507" i="5"/>
  <c r="E511" i="5"/>
  <c r="E515" i="5"/>
  <c r="E519" i="5"/>
  <c r="E523" i="5"/>
  <c r="E527" i="5"/>
  <c r="E531" i="5"/>
  <c r="E535" i="5"/>
  <c r="E539" i="5"/>
  <c r="E543" i="5"/>
  <c r="E547" i="5"/>
  <c r="E551" i="5"/>
  <c r="E555" i="5"/>
  <c r="E559" i="5"/>
  <c r="E563" i="5"/>
  <c r="E567" i="5"/>
  <c r="E571" i="5"/>
  <c r="E575" i="5"/>
  <c r="E579" i="5"/>
  <c r="E583" i="5"/>
  <c r="E587" i="5"/>
  <c r="E591" i="5"/>
  <c r="E595" i="5"/>
  <c r="E599" i="5"/>
  <c r="E603" i="5"/>
  <c r="E607" i="5"/>
  <c r="E611" i="5"/>
  <c r="E615" i="5"/>
  <c r="E619" i="5"/>
  <c r="E623" i="5"/>
  <c r="E627" i="5"/>
  <c r="E631" i="5"/>
  <c r="E635" i="5"/>
  <c r="E639" i="5"/>
  <c r="E643" i="5"/>
  <c r="E647" i="5"/>
  <c r="E651" i="5"/>
  <c r="E655" i="5"/>
  <c r="E659" i="5"/>
  <c r="E663" i="5"/>
  <c r="E667" i="5"/>
  <c r="E671" i="5"/>
  <c r="E675" i="5"/>
  <c r="E679" i="5"/>
  <c r="E683" i="5"/>
  <c r="E687" i="5"/>
  <c r="E691" i="5"/>
  <c r="E695" i="5"/>
  <c r="E699" i="5"/>
  <c r="E703" i="5"/>
  <c r="E34" i="5"/>
  <c r="E66" i="5"/>
  <c r="E98" i="5"/>
  <c r="E130" i="5"/>
  <c r="E162" i="5"/>
  <c r="E194" i="5"/>
  <c r="E226" i="5"/>
  <c r="E258" i="5"/>
  <c r="E280" i="5"/>
  <c r="E296" i="5"/>
  <c r="E312" i="5"/>
  <c r="E328" i="5"/>
  <c r="E344" i="5"/>
  <c r="E360" i="5"/>
  <c r="E376" i="5"/>
  <c r="E392" i="5"/>
  <c r="E408" i="5"/>
  <c r="E424" i="5"/>
  <c r="E440" i="5"/>
  <c r="E456" i="5"/>
  <c r="E472" i="5"/>
  <c r="E488" i="5"/>
  <c r="E504" i="5"/>
  <c r="E520" i="5"/>
  <c r="E536" i="5"/>
  <c r="E552" i="5"/>
  <c r="E568" i="5"/>
  <c r="E584" i="5"/>
  <c r="E600" i="5"/>
  <c r="E616" i="5"/>
  <c r="E632" i="5"/>
  <c r="E648" i="5"/>
  <c r="E656" i="5"/>
  <c r="E661" i="5"/>
  <c r="E666" i="5"/>
  <c r="E672" i="5"/>
  <c r="E677" i="5"/>
  <c r="E682" i="5"/>
  <c r="E688" i="5"/>
  <c r="E693" i="5"/>
  <c r="E698" i="5"/>
  <c r="E704" i="5"/>
  <c r="E708" i="5"/>
  <c r="E712" i="5"/>
  <c r="E716" i="5"/>
  <c r="E720" i="5"/>
  <c r="E724" i="5"/>
  <c r="E728" i="5"/>
  <c r="E732" i="5"/>
  <c r="E736" i="5"/>
  <c r="E740" i="5"/>
  <c r="E744" i="5"/>
  <c r="E748" i="5"/>
  <c r="E752" i="5"/>
  <c r="E756" i="5"/>
  <c r="E760" i="5"/>
  <c r="E764" i="5"/>
  <c r="E768" i="5"/>
  <c r="E772" i="5"/>
  <c r="E776" i="5"/>
  <c r="E780" i="5"/>
  <c r="E784" i="5"/>
  <c r="E788" i="5"/>
  <c r="E792" i="5"/>
  <c r="E796" i="5"/>
  <c r="E800" i="5"/>
  <c r="E804" i="5"/>
  <c r="E808" i="5"/>
  <c r="E812" i="5"/>
  <c r="E816" i="5"/>
  <c r="E820" i="5"/>
  <c r="E824" i="5"/>
  <c r="E828" i="5"/>
  <c r="E832" i="5"/>
  <c r="E836" i="5"/>
  <c r="E840" i="5"/>
  <c r="E844" i="5"/>
  <c r="E848" i="5"/>
  <c r="E852" i="5"/>
  <c r="E856" i="5"/>
  <c r="E860" i="5"/>
  <c r="E864" i="5"/>
  <c r="E868" i="5"/>
  <c r="E872" i="5"/>
  <c r="E876" i="5"/>
  <c r="E880" i="5"/>
  <c r="E884" i="5"/>
  <c r="E888" i="5"/>
  <c r="E892" i="5"/>
  <c r="E896" i="5"/>
  <c r="E900" i="5"/>
  <c r="E904" i="5"/>
  <c r="E908" i="5"/>
  <c r="E912" i="5"/>
  <c r="E916" i="5"/>
  <c r="E920" i="5"/>
  <c r="E924" i="5"/>
  <c r="E928" i="5"/>
  <c r="E932" i="5"/>
  <c r="E936" i="5"/>
  <c r="E940" i="5"/>
  <c r="E944" i="5"/>
  <c r="E948" i="5"/>
  <c r="E952" i="5"/>
  <c r="E956" i="5"/>
  <c r="E960" i="5"/>
  <c r="E964" i="5"/>
  <c r="E968" i="5"/>
  <c r="E972" i="5"/>
  <c r="E976" i="5"/>
  <c r="E980" i="5"/>
  <c r="E984" i="5"/>
  <c r="E988" i="5"/>
  <c r="E992" i="5"/>
  <c r="E996" i="5"/>
  <c r="E1000" i="5"/>
  <c r="E1004" i="5"/>
  <c r="E1008" i="5"/>
  <c r="E1012" i="5"/>
  <c r="E1016" i="5"/>
  <c r="E1020" i="5"/>
  <c r="E1024" i="5"/>
  <c r="E1028" i="5"/>
  <c r="E1032" i="5"/>
  <c r="E1036" i="5"/>
  <c r="E1040" i="5"/>
  <c r="E1044" i="5"/>
  <c r="E1048" i="5"/>
  <c r="E1052" i="5"/>
  <c r="E1056" i="5"/>
  <c r="E1060" i="5"/>
  <c r="E1064" i="5"/>
  <c r="E1068" i="5"/>
  <c r="E1072" i="5"/>
  <c r="E1076" i="5"/>
  <c r="E1080" i="5"/>
  <c r="E1084" i="5"/>
  <c r="E1088" i="5"/>
  <c r="E1092" i="5"/>
  <c r="E1096" i="5"/>
  <c r="E1100" i="5"/>
  <c r="E1104" i="5"/>
  <c r="E1108" i="5"/>
  <c r="E1112" i="5"/>
  <c r="E1116" i="5"/>
  <c r="E1120" i="5"/>
  <c r="E1124" i="5"/>
  <c r="E1128" i="5"/>
  <c r="E1132" i="5"/>
  <c r="E1136" i="5"/>
  <c r="E1140" i="5"/>
  <c r="E1144" i="5"/>
  <c r="E1148" i="5"/>
  <c r="E1152" i="5"/>
  <c r="E1156" i="5"/>
  <c r="E1160" i="5"/>
  <c r="E1164" i="5"/>
  <c r="E1168" i="5"/>
  <c r="E1172" i="5"/>
  <c r="E1176" i="5"/>
  <c r="E1180" i="5"/>
  <c r="E1184" i="5"/>
  <c r="E1188" i="5"/>
  <c r="E10" i="5"/>
  <c r="E42" i="5"/>
  <c r="E74" i="5"/>
  <c r="E106" i="5"/>
  <c r="E138" i="5"/>
  <c r="E170" i="5"/>
  <c r="E202" i="5"/>
  <c r="E234" i="5"/>
  <c r="E266" i="5"/>
  <c r="E284" i="5"/>
  <c r="E300" i="5"/>
  <c r="E316" i="5"/>
  <c r="E332" i="5"/>
  <c r="E348" i="5"/>
  <c r="E364" i="5"/>
  <c r="E380" i="5"/>
  <c r="E396" i="5"/>
  <c r="E412" i="5"/>
  <c r="E428" i="5"/>
  <c r="E444" i="5"/>
  <c r="E460" i="5"/>
  <c r="E476" i="5"/>
  <c r="E492" i="5"/>
  <c r="E508" i="5"/>
  <c r="E524" i="5"/>
  <c r="E540" i="5"/>
  <c r="E556" i="5"/>
  <c r="E572" i="5"/>
  <c r="E588" i="5"/>
  <c r="E604" i="5"/>
  <c r="E620" i="5"/>
  <c r="E636" i="5"/>
  <c r="E652" i="5"/>
  <c r="E657" i="5"/>
  <c r="E662" i="5"/>
  <c r="E668" i="5"/>
  <c r="E673" i="5"/>
  <c r="E678" i="5"/>
  <c r="E684" i="5"/>
  <c r="E689" i="5"/>
  <c r="E694" i="5"/>
  <c r="E700" i="5"/>
  <c r="E705" i="5"/>
  <c r="E709" i="5"/>
  <c r="E713" i="5"/>
  <c r="E717" i="5"/>
  <c r="E721" i="5"/>
  <c r="E725" i="5"/>
  <c r="E729" i="5"/>
  <c r="E733" i="5"/>
  <c r="E737" i="5"/>
  <c r="E741" i="5"/>
  <c r="E745" i="5"/>
  <c r="E749" i="5"/>
  <c r="E753" i="5"/>
  <c r="E757" i="5"/>
  <c r="E761" i="5"/>
  <c r="E765" i="5"/>
  <c r="E769" i="5"/>
  <c r="E773" i="5"/>
  <c r="E777" i="5"/>
  <c r="E781" i="5"/>
  <c r="E785" i="5"/>
  <c r="E789" i="5"/>
  <c r="E793" i="5"/>
  <c r="E797" i="5"/>
  <c r="E801" i="5"/>
  <c r="E805" i="5"/>
  <c r="E809" i="5"/>
  <c r="E813" i="5"/>
  <c r="E817" i="5"/>
  <c r="E821" i="5"/>
  <c r="E825" i="5"/>
  <c r="E829" i="5"/>
  <c r="E833" i="5"/>
  <c r="E837" i="5"/>
  <c r="E841" i="5"/>
  <c r="E845" i="5"/>
  <c r="E849" i="5"/>
  <c r="E853" i="5"/>
  <c r="E857" i="5"/>
  <c r="E861" i="5"/>
  <c r="E865" i="5"/>
  <c r="E869" i="5"/>
  <c r="E873" i="5"/>
  <c r="E877" i="5"/>
  <c r="E881" i="5"/>
  <c r="E885" i="5"/>
  <c r="E889" i="5"/>
  <c r="E893" i="5"/>
  <c r="E897" i="5"/>
  <c r="E901" i="5"/>
  <c r="E905" i="5"/>
  <c r="E909" i="5"/>
  <c r="E913" i="5"/>
  <c r="E917" i="5"/>
  <c r="E921" i="5"/>
  <c r="E925" i="5"/>
  <c r="E929" i="5"/>
  <c r="E933" i="5"/>
  <c r="E937" i="5"/>
  <c r="E941" i="5"/>
  <c r="E945" i="5"/>
  <c r="E949" i="5"/>
  <c r="E953" i="5"/>
  <c r="E957" i="5"/>
  <c r="E961" i="5"/>
  <c r="E965" i="5"/>
  <c r="E969" i="5"/>
  <c r="E973" i="5"/>
  <c r="E977" i="5"/>
  <c r="E981" i="5"/>
  <c r="E985" i="5"/>
  <c r="E989" i="5"/>
  <c r="E993" i="5"/>
  <c r="E997" i="5"/>
  <c r="E1001" i="5"/>
  <c r="E1005" i="5"/>
  <c r="E1009" i="5"/>
  <c r="E1013" i="5"/>
  <c r="E1017" i="5"/>
  <c r="E1021" i="5"/>
  <c r="E1025" i="5"/>
  <c r="E1029" i="5"/>
  <c r="E1033" i="5"/>
  <c r="E1037" i="5"/>
  <c r="E1041" i="5"/>
  <c r="E1045" i="5"/>
  <c r="E1049" i="5"/>
  <c r="E1053" i="5"/>
  <c r="E1057" i="5"/>
  <c r="E1061" i="5"/>
  <c r="E1065" i="5"/>
  <c r="E1069" i="5"/>
  <c r="E1073" i="5"/>
  <c r="E1077" i="5"/>
  <c r="E1081" i="5"/>
  <c r="E1085" i="5"/>
  <c r="E1089" i="5"/>
  <c r="E1093" i="5"/>
  <c r="E1097" i="5"/>
  <c r="E1101" i="5"/>
  <c r="E1105" i="5"/>
  <c r="E1109" i="5"/>
  <c r="E1113" i="5"/>
  <c r="E1117" i="5"/>
  <c r="E1121" i="5"/>
  <c r="E1125" i="5"/>
  <c r="E1129" i="5"/>
  <c r="E1133" i="5"/>
  <c r="E1137" i="5"/>
  <c r="E1141" i="5"/>
  <c r="E1145" i="5"/>
  <c r="E1149" i="5"/>
  <c r="E1153" i="5"/>
  <c r="E1157" i="5"/>
  <c r="E1161" i="5"/>
  <c r="E1165" i="5"/>
  <c r="E1169" i="5"/>
  <c r="E1173" i="5"/>
  <c r="E1177" i="5"/>
  <c r="E1181" i="5"/>
  <c r="E1185" i="5"/>
  <c r="E1189" i="5"/>
  <c r="E1193" i="5"/>
  <c r="E18" i="5"/>
  <c r="E50" i="5"/>
  <c r="E82" i="5"/>
  <c r="E114" i="5"/>
  <c r="E146" i="5"/>
  <c r="E178" i="5"/>
  <c r="E210" i="5"/>
  <c r="E242" i="5"/>
  <c r="E272" i="5"/>
  <c r="E288" i="5"/>
  <c r="E304" i="5"/>
  <c r="E320" i="5"/>
  <c r="E336" i="5"/>
  <c r="E352" i="5"/>
  <c r="E368" i="5"/>
  <c r="E384" i="5"/>
  <c r="E400" i="5"/>
  <c r="E416" i="5"/>
  <c r="E432" i="5"/>
  <c r="E448" i="5"/>
  <c r="E464" i="5"/>
  <c r="E480" i="5"/>
  <c r="E496" i="5"/>
  <c r="E512" i="5"/>
  <c r="E528" i="5"/>
  <c r="E544" i="5"/>
  <c r="E560" i="5"/>
  <c r="E576" i="5"/>
  <c r="E592" i="5"/>
  <c r="E608" i="5"/>
  <c r="E624" i="5"/>
  <c r="E640" i="5"/>
  <c r="E653" i="5"/>
  <c r="E658" i="5"/>
  <c r="E664" i="5"/>
  <c r="E669" i="5"/>
  <c r="E674" i="5"/>
  <c r="E680" i="5"/>
  <c r="E685" i="5"/>
  <c r="E690" i="5"/>
  <c r="E696" i="5"/>
  <c r="E701" i="5"/>
  <c r="E706" i="5"/>
  <c r="E710" i="5"/>
  <c r="E714" i="5"/>
  <c r="E718" i="5"/>
  <c r="E722" i="5"/>
  <c r="E726" i="5"/>
  <c r="E26" i="5"/>
  <c r="E154" i="5"/>
  <c r="E276" i="5"/>
  <c r="E340" i="5"/>
  <c r="E404" i="5"/>
  <c r="E468" i="5"/>
  <c r="E532" i="5"/>
  <c r="E596" i="5"/>
  <c r="E654" i="5"/>
  <c r="E676" i="5"/>
  <c r="E697" i="5"/>
  <c r="E715" i="5"/>
  <c r="E730" i="5"/>
  <c r="E738" i="5"/>
  <c r="E746" i="5"/>
  <c r="E754" i="5"/>
  <c r="E762" i="5"/>
  <c r="E770" i="5"/>
  <c r="E778" i="5"/>
  <c r="E786" i="5"/>
  <c r="E794" i="5"/>
  <c r="E802" i="5"/>
  <c r="E810" i="5"/>
  <c r="E818" i="5"/>
  <c r="E826" i="5"/>
  <c r="E834" i="5"/>
  <c r="E842" i="5"/>
  <c r="E850" i="5"/>
  <c r="E858" i="5"/>
  <c r="E866" i="5"/>
  <c r="E874" i="5"/>
  <c r="E882" i="5"/>
  <c r="E890" i="5"/>
  <c r="E898" i="5"/>
  <c r="E906" i="5"/>
  <c r="E914" i="5"/>
  <c r="E922" i="5"/>
  <c r="E930" i="5"/>
  <c r="E938" i="5"/>
  <c r="E946" i="5"/>
  <c r="E954" i="5"/>
  <c r="E962" i="5"/>
  <c r="E970" i="5"/>
  <c r="E978" i="5"/>
  <c r="E986" i="5"/>
  <c r="E994" i="5"/>
  <c r="E1002" i="5"/>
  <c r="E1010" i="5"/>
  <c r="E1018" i="5"/>
  <c r="E1026" i="5"/>
  <c r="E1034" i="5"/>
  <c r="E1042" i="5"/>
  <c r="E1050" i="5"/>
  <c r="E1058" i="5"/>
  <c r="E1066" i="5"/>
  <c r="E1074" i="5"/>
  <c r="E1082" i="5"/>
  <c r="E1090" i="5"/>
  <c r="E1098" i="5"/>
  <c r="E1106" i="5"/>
  <c r="E1114" i="5"/>
  <c r="E1122" i="5"/>
  <c r="E1130" i="5"/>
  <c r="E1138" i="5"/>
  <c r="E1146" i="5"/>
  <c r="E1154" i="5"/>
  <c r="E1162" i="5"/>
  <c r="E1170" i="5"/>
  <c r="E1178" i="5"/>
  <c r="E1186" i="5"/>
  <c r="E1192" i="5"/>
  <c r="E1197" i="5"/>
  <c r="E1201" i="5"/>
  <c r="E1205" i="5"/>
  <c r="E1209" i="5"/>
  <c r="E1213" i="5"/>
  <c r="E1217" i="5"/>
  <c r="E1221" i="5"/>
  <c r="E1225" i="5"/>
  <c r="E1229" i="5"/>
  <c r="E1233" i="5"/>
  <c r="E1237" i="5"/>
  <c r="E1241" i="5"/>
  <c r="E1245" i="5"/>
  <c r="E1249" i="5"/>
  <c r="E1253" i="5"/>
  <c r="E1257" i="5"/>
  <c r="E1261" i="5"/>
  <c r="E1247" i="5"/>
  <c r="E1259" i="5"/>
  <c r="E388" i="5"/>
  <c r="E580" i="5"/>
  <c r="E692" i="5"/>
  <c r="E735" i="5"/>
  <c r="E759" i="5"/>
  <c r="E783" i="5"/>
  <c r="E815" i="5"/>
  <c r="E839" i="5"/>
  <c r="E871" i="5"/>
  <c r="E895" i="5"/>
  <c r="E927" i="5"/>
  <c r="E951" i="5"/>
  <c r="E983" i="5"/>
  <c r="E1007" i="5"/>
  <c r="E1031" i="5"/>
  <c r="E1063" i="5"/>
  <c r="E1087" i="5"/>
  <c r="E1111" i="5"/>
  <c r="E1143" i="5"/>
  <c r="E1167" i="5"/>
  <c r="E1200" i="5"/>
  <c r="E1212" i="5"/>
  <c r="E1228" i="5"/>
  <c r="E1240" i="5"/>
  <c r="E1256" i="5"/>
  <c r="E58" i="5"/>
  <c r="E186" i="5"/>
  <c r="E292" i="5"/>
  <c r="E356" i="5"/>
  <c r="E420" i="5"/>
  <c r="E484" i="5"/>
  <c r="E548" i="5"/>
  <c r="E612" i="5"/>
  <c r="E660" i="5"/>
  <c r="E681" i="5"/>
  <c r="E702" i="5"/>
  <c r="E719" i="5"/>
  <c r="E731" i="5"/>
  <c r="E739" i="5"/>
  <c r="E747" i="5"/>
  <c r="E755" i="5"/>
  <c r="E763" i="5"/>
  <c r="E771" i="5"/>
  <c r="E779" i="5"/>
  <c r="E787" i="5"/>
  <c r="E795" i="5"/>
  <c r="E803" i="5"/>
  <c r="E811" i="5"/>
  <c r="E819" i="5"/>
  <c r="E827" i="5"/>
  <c r="E835" i="5"/>
  <c r="E843" i="5"/>
  <c r="E851" i="5"/>
  <c r="E859" i="5"/>
  <c r="E867" i="5"/>
  <c r="E875" i="5"/>
  <c r="E883" i="5"/>
  <c r="E891" i="5"/>
  <c r="E899" i="5"/>
  <c r="E907" i="5"/>
  <c r="E915" i="5"/>
  <c r="E923" i="5"/>
  <c r="E931" i="5"/>
  <c r="E939" i="5"/>
  <c r="E947" i="5"/>
  <c r="E955" i="5"/>
  <c r="E963" i="5"/>
  <c r="E971" i="5"/>
  <c r="E979" i="5"/>
  <c r="E987" i="5"/>
  <c r="E995" i="5"/>
  <c r="E1003" i="5"/>
  <c r="E1011" i="5"/>
  <c r="E1019" i="5"/>
  <c r="E1027" i="5"/>
  <c r="E1035" i="5"/>
  <c r="E1043" i="5"/>
  <c r="E1051" i="5"/>
  <c r="E1059" i="5"/>
  <c r="E1067" i="5"/>
  <c r="E1075" i="5"/>
  <c r="E1083" i="5"/>
  <c r="E1091" i="5"/>
  <c r="E1099" i="5"/>
  <c r="E1107" i="5"/>
  <c r="E1115" i="5"/>
  <c r="E1123" i="5"/>
  <c r="E1131" i="5"/>
  <c r="E1139" i="5"/>
  <c r="E1147" i="5"/>
  <c r="E1155" i="5"/>
  <c r="E1163" i="5"/>
  <c r="E1171" i="5"/>
  <c r="E1179" i="5"/>
  <c r="E1187" i="5"/>
  <c r="E1194" i="5"/>
  <c r="E1198" i="5"/>
  <c r="E1202" i="5"/>
  <c r="E1206" i="5"/>
  <c r="E1210" i="5"/>
  <c r="E1214" i="5"/>
  <c r="E1218" i="5"/>
  <c r="E1222" i="5"/>
  <c r="E1226" i="5"/>
  <c r="E1230" i="5"/>
  <c r="E1234" i="5"/>
  <c r="E1238" i="5"/>
  <c r="E1242" i="5"/>
  <c r="E1246" i="5"/>
  <c r="E1250" i="5"/>
  <c r="E1254" i="5"/>
  <c r="E1258" i="5"/>
  <c r="E2" i="5"/>
  <c r="E1243" i="5"/>
  <c r="E324" i="5"/>
  <c r="E644" i="5"/>
  <c r="E711" i="5"/>
  <c r="E743" i="5"/>
  <c r="E767" i="5"/>
  <c r="E799" i="5"/>
  <c r="E823" i="5"/>
  <c r="E847" i="5"/>
  <c r="E879" i="5"/>
  <c r="E911" i="5"/>
  <c r="E935" i="5"/>
  <c r="E959" i="5"/>
  <c r="E991" i="5"/>
  <c r="E1015" i="5"/>
  <c r="E1047" i="5"/>
  <c r="E1071" i="5"/>
  <c r="E1103" i="5"/>
  <c r="E1127" i="5"/>
  <c r="E1151" i="5"/>
  <c r="E1175" i="5"/>
  <c r="E1196" i="5"/>
  <c r="E1208" i="5"/>
  <c r="E1224" i="5"/>
  <c r="E1236" i="5"/>
  <c r="E1252" i="5"/>
  <c r="E90" i="5"/>
  <c r="E218" i="5"/>
  <c r="E308" i="5"/>
  <c r="E372" i="5"/>
  <c r="E436" i="5"/>
  <c r="E500" i="5"/>
  <c r="E564" i="5"/>
  <c r="E628" i="5"/>
  <c r="E665" i="5"/>
  <c r="E686" i="5"/>
  <c r="E707" i="5"/>
  <c r="E723" i="5"/>
  <c r="E734" i="5"/>
  <c r="E742" i="5"/>
  <c r="E750" i="5"/>
  <c r="E758" i="5"/>
  <c r="E766" i="5"/>
  <c r="E774" i="5"/>
  <c r="E782" i="5"/>
  <c r="E790" i="5"/>
  <c r="E798" i="5"/>
  <c r="E806" i="5"/>
  <c r="E814" i="5"/>
  <c r="E822" i="5"/>
  <c r="E830" i="5"/>
  <c r="E838" i="5"/>
  <c r="E846" i="5"/>
  <c r="E854" i="5"/>
  <c r="E862" i="5"/>
  <c r="E870" i="5"/>
  <c r="E878" i="5"/>
  <c r="E886" i="5"/>
  <c r="E894" i="5"/>
  <c r="E902" i="5"/>
  <c r="E910" i="5"/>
  <c r="E918" i="5"/>
  <c r="E926" i="5"/>
  <c r="E934" i="5"/>
  <c r="E942" i="5"/>
  <c r="E950" i="5"/>
  <c r="E958" i="5"/>
  <c r="E966" i="5"/>
  <c r="E974" i="5"/>
  <c r="E982" i="5"/>
  <c r="E990" i="5"/>
  <c r="E998" i="5"/>
  <c r="E1006" i="5"/>
  <c r="E1014" i="5"/>
  <c r="E1022" i="5"/>
  <c r="E1030" i="5"/>
  <c r="E1038" i="5"/>
  <c r="E1046" i="5"/>
  <c r="E1054" i="5"/>
  <c r="E1062" i="5"/>
  <c r="E1070" i="5"/>
  <c r="E1078" i="5"/>
  <c r="E1086" i="5"/>
  <c r="E1094" i="5"/>
  <c r="E1102" i="5"/>
  <c r="E1110" i="5"/>
  <c r="E1118" i="5"/>
  <c r="E1126" i="5"/>
  <c r="E1134" i="5"/>
  <c r="E1142" i="5"/>
  <c r="E1150" i="5"/>
  <c r="E1158" i="5"/>
  <c r="E1166" i="5"/>
  <c r="E1174" i="5"/>
  <c r="E1182" i="5"/>
  <c r="E1190" i="5"/>
  <c r="E1195" i="5"/>
  <c r="E1199" i="5"/>
  <c r="E1203" i="5"/>
  <c r="E1207" i="5"/>
  <c r="E1211" i="5"/>
  <c r="E1215" i="5"/>
  <c r="E1219" i="5"/>
  <c r="E1223" i="5"/>
  <c r="E1227" i="5"/>
  <c r="E1231" i="5"/>
  <c r="E1235" i="5"/>
  <c r="E1239" i="5"/>
  <c r="E1251" i="5"/>
  <c r="E1255" i="5"/>
  <c r="E122" i="5"/>
  <c r="E250" i="5"/>
  <c r="E452" i="5"/>
  <c r="E516" i="5"/>
  <c r="E670" i="5"/>
  <c r="E727" i="5"/>
  <c r="E751" i="5"/>
  <c r="E775" i="5"/>
  <c r="E791" i="5"/>
  <c r="E807" i="5"/>
  <c r="E831" i="5"/>
  <c r="E855" i="5"/>
  <c r="E863" i="5"/>
  <c r="E887" i="5"/>
  <c r="E903" i="5"/>
  <c r="E919" i="5"/>
  <c r="E943" i="5"/>
  <c r="E967" i="5"/>
  <c r="E975" i="5"/>
  <c r="E999" i="5"/>
  <c r="E1023" i="5"/>
  <c r="E1039" i="5"/>
  <c r="E1055" i="5"/>
  <c r="E1079" i="5"/>
  <c r="E1095" i="5"/>
  <c r="E1119" i="5"/>
  <c r="E1135" i="5"/>
  <c r="E1159" i="5"/>
  <c r="E1183" i="5"/>
  <c r="E1191" i="5"/>
  <c r="E1204" i="5"/>
  <c r="E1216" i="5"/>
  <c r="E1220" i="5"/>
  <c r="E1232" i="5"/>
  <c r="E1244" i="5"/>
  <c r="E1248" i="5"/>
  <c r="E1260" i="5"/>
  <c r="F2" i="4" l="1"/>
  <c r="F1261" i="4"/>
  <c r="E1261" i="4"/>
  <c r="F1260" i="4"/>
  <c r="E1260" i="4"/>
  <c r="F1259" i="4"/>
  <c r="E1259" i="4"/>
  <c r="F1258" i="4"/>
  <c r="E1258" i="4"/>
  <c r="F1257" i="4"/>
  <c r="E1257" i="4"/>
  <c r="F1256" i="4"/>
  <c r="E1256" i="4"/>
  <c r="F1255" i="4"/>
  <c r="E1255" i="4"/>
  <c r="F1254" i="4"/>
  <c r="E1254" i="4"/>
  <c r="F1253" i="4"/>
  <c r="E1253" i="4"/>
  <c r="F1252" i="4"/>
  <c r="E1252" i="4"/>
  <c r="F1251" i="4"/>
  <c r="E1251" i="4"/>
  <c r="F1250" i="4"/>
  <c r="E1250" i="4"/>
  <c r="F1249" i="4"/>
  <c r="E1249" i="4"/>
  <c r="F1248" i="4"/>
  <c r="E1248" i="4"/>
  <c r="F1247" i="4"/>
  <c r="E1247" i="4"/>
  <c r="F1246" i="4"/>
  <c r="E1246" i="4"/>
  <c r="F1245" i="4"/>
  <c r="E1245" i="4"/>
  <c r="F1244" i="4"/>
  <c r="E1244" i="4"/>
  <c r="F1243" i="4"/>
  <c r="E1243" i="4"/>
  <c r="F1242" i="4"/>
  <c r="E1242" i="4"/>
  <c r="F1241" i="4"/>
  <c r="E1241" i="4"/>
  <c r="F1240" i="4"/>
  <c r="E1240" i="4"/>
  <c r="F1239" i="4"/>
  <c r="E1239" i="4"/>
  <c r="F1238" i="4"/>
  <c r="E1238" i="4"/>
  <c r="F1237" i="4"/>
  <c r="E1237" i="4"/>
  <c r="F1236" i="4"/>
  <c r="E1236" i="4"/>
  <c r="F1235" i="4"/>
  <c r="E1235" i="4"/>
  <c r="F1234" i="4"/>
  <c r="E1234" i="4"/>
  <c r="F1233" i="4"/>
  <c r="E1233" i="4"/>
  <c r="F1232" i="4"/>
  <c r="E1232" i="4"/>
  <c r="F1231" i="4"/>
  <c r="E1231" i="4"/>
  <c r="F1230" i="4"/>
  <c r="E1230" i="4"/>
  <c r="F1229" i="4"/>
  <c r="E1229" i="4"/>
  <c r="F1228" i="4"/>
  <c r="E1228" i="4"/>
  <c r="F1227" i="4"/>
  <c r="E1227" i="4"/>
  <c r="F1226" i="4"/>
  <c r="E1226" i="4"/>
  <c r="F1225" i="4"/>
  <c r="E1225" i="4"/>
  <c r="F1224" i="4"/>
  <c r="E1224" i="4"/>
  <c r="F1223" i="4"/>
  <c r="E1223" i="4"/>
  <c r="F1222" i="4"/>
  <c r="E1222" i="4"/>
  <c r="F1221" i="4"/>
  <c r="E1221" i="4"/>
  <c r="F1220" i="4"/>
  <c r="E1220" i="4"/>
  <c r="F1219" i="4"/>
  <c r="E1219" i="4"/>
  <c r="F1218" i="4"/>
  <c r="E1218" i="4"/>
  <c r="F1217" i="4"/>
  <c r="E1217" i="4"/>
  <c r="F1216" i="4"/>
  <c r="E1216" i="4"/>
  <c r="F1215" i="4"/>
  <c r="E1215" i="4"/>
  <c r="F1214" i="4"/>
  <c r="E1214" i="4"/>
  <c r="F1213" i="4"/>
  <c r="E1213" i="4"/>
  <c r="F1212" i="4"/>
  <c r="E1212" i="4"/>
  <c r="F1211" i="4"/>
  <c r="E1211" i="4"/>
  <c r="F1210" i="4"/>
  <c r="E1210" i="4"/>
  <c r="F1209" i="4"/>
  <c r="E1209" i="4"/>
  <c r="F1208" i="4"/>
  <c r="E1208" i="4"/>
  <c r="F1207" i="4"/>
  <c r="E1207" i="4"/>
  <c r="F1206" i="4"/>
  <c r="E1206" i="4"/>
  <c r="F1205" i="4"/>
  <c r="E1205" i="4"/>
  <c r="F1204" i="4"/>
  <c r="E1204" i="4"/>
  <c r="F1203" i="4"/>
  <c r="E1203" i="4"/>
  <c r="F1202" i="4"/>
  <c r="E1202" i="4"/>
  <c r="F1201" i="4"/>
  <c r="E1201" i="4"/>
  <c r="F1200" i="4"/>
  <c r="E1200" i="4"/>
  <c r="F1199" i="4"/>
  <c r="E1199" i="4"/>
  <c r="F1198" i="4"/>
  <c r="E1198" i="4"/>
  <c r="F1197" i="4"/>
  <c r="E1197" i="4"/>
  <c r="F1196" i="4"/>
  <c r="E1196" i="4"/>
  <c r="F1195" i="4"/>
  <c r="E1195" i="4"/>
  <c r="F1194" i="4"/>
  <c r="E1194" i="4"/>
  <c r="F1193" i="4"/>
  <c r="E1193" i="4"/>
  <c r="F1192" i="4"/>
  <c r="E1192" i="4"/>
  <c r="F1191" i="4"/>
  <c r="E1191" i="4"/>
  <c r="F1190" i="4"/>
  <c r="E1190" i="4"/>
  <c r="F1189" i="4"/>
  <c r="E1189" i="4"/>
  <c r="F1188" i="4"/>
  <c r="E1188" i="4"/>
  <c r="F1187" i="4"/>
  <c r="E1187" i="4"/>
  <c r="F1186" i="4"/>
  <c r="E1186" i="4"/>
  <c r="F1185" i="4"/>
  <c r="E1185" i="4"/>
  <c r="F1184" i="4"/>
  <c r="E1184" i="4"/>
  <c r="F1183" i="4"/>
  <c r="E1183" i="4"/>
  <c r="F1182" i="4"/>
  <c r="E1182" i="4"/>
  <c r="F1181" i="4"/>
  <c r="E1181" i="4"/>
  <c r="F1180" i="4"/>
  <c r="E1180" i="4"/>
  <c r="F1179" i="4"/>
  <c r="E1179" i="4"/>
  <c r="F1178" i="4"/>
  <c r="E1178" i="4"/>
  <c r="F1177" i="4"/>
  <c r="E1177" i="4"/>
  <c r="F1176" i="4"/>
  <c r="E1176" i="4"/>
  <c r="F1175" i="4"/>
  <c r="E1175" i="4"/>
  <c r="F1174" i="4"/>
  <c r="E1174" i="4"/>
  <c r="F1173" i="4"/>
  <c r="E1173" i="4"/>
  <c r="F1172" i="4"/>
  <c r="E1172" i="4"/>
  <c r="F1171" i="4"/>
  <c r="E1171" i="4"/>
  <c r="F1170" i="4"/>
  <c r="E1170" i="4"/>
  <c r="F1169" i="4"/>
  <c r="E1169" i="4"/>
  <c r="F1168" i="4"/>
  <c r="E1168" i="4"/>
  <c r="F1167" i="4"/>
  <c r="E1167" i="4"/>
  <c r="F1166" i="4"/>
  <c r="E1166" i="4"/>
  <c r="F1165" i="4"/>
  <c r="E1165" i="4"/>
  <c r="F1164" i="4"/>
  <c r="E1164" i="4"/>
  <c r="F1163" i="4"/>
  <c r="E1163" i="4"/>
  <c r="F1162" i="4"/>
  <c r="E1162" i="4"/>
  <c r="F1161" i="4"/>
  <c r="E1161" i="4"/>
  <c r="F1160" i="4"/>
  <c r="E1160" i="4"/>
  <c r="F1159" i="4"/>
  <c r="E1159" i="4"/>
  <c r="F1158" i="4"/>
  <c r="E1158" i="4"/>
  <c r="F1157" i="4"/>
  <c r="E1157" i="4"/>
  <c r="F1156" i="4"/>
  <c r="E1156" i="4"/>
  <c r="F1155" i="4"/>
  <c r="E1155" i="4"/>
  <c r="F1154" i="4"/>
  <c r="E1154" i="4"/>
  <c r="F1153" i="4"/>
  <c r="E1153" i="4"/>
  <c r="F1152" i="4"/>
  <c r="E1152" i="4"/>
  <c r="F1151" i="4"/>
  <c r="E1151" i="4"/>
  <c r="F1150" i="4"/>
  <c r="E1150" i="4"/>
  <c r="F1149" i="4"/>
  <c r="E1149" i="4"/>
  <c r="F1148" i="4"/>
  <c r="E1148" i="4"/>
  <c r="F1147" i="4"/>
  <c r="E1147" i="4"/>
  <c r="F1146" i="4"/>
  <c r="E1146" i="4"/>
  <c r="F1145" i="4"/>
  <c r="E1145" i="4"/>
  <c r="F1144" i="4"/>
  <c r="E1144" i="4"/>
  <c r="F1143" i="4"/>
  <c r="E1143" i="4"/>
  <c r="F1142" i="4"/>
  <c r="E1142" i="4"/>
  <c r="F1141" i="4"/>
  <c r="E1141" i="4"/>
  <c r="F1140" i="4"/>
  <c r="E1140" i="4"/>
  <c r="F1139" i="4"/>
  <c r="E1139" i="4"/>
  <c r="F1138" i="4"/>
  <c r="E1138" i="4"/>
  <c r="F1137" i="4"/>
  <c r="E1137" i="4"/>
  <c r="F1136" i="4"/>
  <c r="E1136" i="4"/>
  <c r="F1135" i="4"/>
  <c r="E1135" i="4"/>
  <c r="F1134" i="4"/>
  <c r="E1134" i="4"/>
  <c r="F1133" i="4"/>
  <c r="E1133" i="4"/>
  <c r="F1132" i="4"/>
  <c r="E1132" i="4"/>
  <c r="F1131" i="4"/>
  <c r="E1131" i="4"/>
  <c r="F1130" i="4"/>
  <c r="E1130" i="4"/>
  <c r="F1129" i="4"/>
  <c r="E1129" i="4"/>
  <c r="F1128" i="4"/>
  <c r="E1128" i="4"/>
  <c r="F1127" i="4"/>
  <c r="E1127" i="4"/>
  <c r="F1126" i="4"/>
  <c r="E1126" i="4"/>
  <c r="F1125" i="4"/>
  <c r="E1125" i="4"/>
  <c r="F1124" i="4"/>
  <c r="E1124" i="4"/>
  <c r="F1123" i="4"/>
  <c r="E1123" i="4"/>
  <c r="F1122" i="4"/>
  <c r="E1122" i="4"/>
  <c r="F1121" i="4"/>
  <c r="E1121" i="4"/>
  <c r="F1120" i="4"/>
  <c r="E1120" i="4"/>
  <c r="F1119" i="4"/>
  <c r="E1119" i="4"/>
  <c r="F1118" i="4"/>
  <c r="E1118" i="4"/>
  <c r="F1117" i="4"/>
  <c r="E1117" i="4"/>
  <c r="F1116" i="4"/>
  <c r="E1116" i="4"/>
  <c r="F1115" i="4"/>
  <c r="E1115" i="4"/>
  <c r="F1114" i="4"/>
  <c r="E1114" i="4"/>
  <c r="F1113" i="4"/>
  <c r="E1113" i="4"/>
  <c r="F1112" i="4"/>
  <c r="E1112" i="4"/>
  <c r="F1111" i="4"/>
  <c r="E1111" i="4"/>
  <c r="F1110" i="4"/>
  <c r="E1110" i="4"/>
  <c r="F1109" i="4"/>
  <c r="E1109" i="4"/>
  <c r="F1108" i="4"/>
  <c r="E1108" i="4"/>
  <c r="F1107" i="4"/>
  <c r="E1107" i="4"/>
  <c r="F1106" i="4"/>
  <c r="E1106" i="4"/>
  <c r="F1105" i="4"/>
  <c r="E1105" i="4"/>
  <c r="F1104" i="4"/>
  <c r="E1104" i="4"/>
  <c r="F1103" i="4"/>
  <c r="E1103" i="4"/>
  <c r="F1102" i="4"/>
  <c r="E1102" i="4"/>
  <c r="F1101" i="4"/>
  <c r="E1101" i="4"/>
  <c r="F1100" i="4"/>
  <c r="E1100" i="4"/>
  <c r="F1099" i="4"/>
  <c r="E1099" i="4"/>
  <c r="F1098" i="4"/>
  <c r="E1098" i="4"/>
  <c r="F1097" i="4"/>
  <c r="E1097" i="4"/>
  <c r="F1096" i="4"/>
  <c r="E1096" i="4"/>
  <c r="F1095" i="4"/>
  <c r="E1095" i="4"/>
  <c r="F1094" i="4"/>
  <c r="E1094" i="4"/>
  <c r="F1093" i="4"/>
  <c r="E1093" i="4"/>
  <c r="F1092" i="4"/>
  <c r="E1092" i="4"/>
  <c r="F1091" i="4"/>
  <c r="E1091" i="4"/>
  <c r="F1090" i="4"/>
  <c r="E1090" i="4"/>
  <c r="F1089" i="4"/>
  <c r="E1089" i="4"/>
  <c r="F1088" i="4"/>
  <c r="E1088" i="4"/>
  <c r="F1087" i="4"/>
  <c r="E1087" i="4"/>
  <c r="F1086" i="4"/>
  <c r="E1086" i="4"/>
  <c r="F1085" i="4"/>
  <c r="E1085" i="4"/>
  <c r="F1084" i="4"/>
  <c r="E1084" i="4"/>
  <c r="F1083" i="4"/>
  <c r="E1083" i="4"/>
  <c r="F1082" i="4"/>
  <c r="E1082" i="4"/>
  <c r="F1081" i="4"/>
  <c r="E1081" i="4"/>
  <c r="F1080" i="4"/>
  <c r="E1080" i="4"/>
  <c r="F1079" i="4"/>
  <c r="E1079" i="4"/>
  <c r="F1078" i="4"/>
  <c r="E1078" i="4"/>
  <c r="F1077" i="4"/>
  <c r="E1077" i="4"/>
  <c r="F1076" i="4"/>
  <c r="E1076" i="4"/>
  <c r="F1075" i="4"/>
  <c r="E1075" i="4"/>
  <c r="F1074" i="4"/>
  <c r="E1074" i="4"/>
  <c r="F1073" i="4"/>
  <c r="E1073" i="4"/>
  <c r="F1072" i="4"/>
  <c r="E1072" i="4"/>
  <c r="F1071" i="4"/>
  <c r="E1071" i="4"/>
  <c r="F1070" i="4"/>
  <c r="E1070" i="4"/>
  <c r="F1069" i="4"/>
  <c r="E1069" i="4"/>
  <c r="F1068" i="4"/>
  <c r="E1068" i="4"/>
  <c r="F1067" i="4"/>
  <c r="E1067" i="4"/>
  <c r="F1066" i="4"/>
  <c r="E1066" i="4"/>
  <c r="F1065" i="4"/>
  <c r="E1065" i="4"/>
  <c r="F1064" i="4"/>
  <c r="E1064" i="4"/>
  <c r="F1063" i="4"/>
  <c r="E1063" i="4"/>
  <c r="F1062" i="4"/>
  <c r="E1062" i="4"/>
  <c r="F1061" i="4"/>
  <c r="E1061" i="4"/>
  <c r="F1060" i="4"/>
  <c r="E1060" i="4"/>
  <c r="F1059" i="4"/>
  <c r="E1059" i="4"/>
  <c r="F1058" i="4"/>
  <c r="E1058" i="4"/>
  <c r="F1057" i="4"/>
  <c r="E1057" i="4"/>
  <c r="F1056" i="4"/>
  <c r="E1056" i="4"/>
  <c r="F1055" i="4"/>
  <c r="E1055" i="4"/>
  <c r="F1054" i="4"/>
  <c r="E1054" i="4"/>
  <c r="F1053" i="4"/>
  <c r="E1053" i="4"/>
  <c r="F1052" i="4"/>
  <c r="E1052" i="4"/>
  <c r="F1051" i="4"/>
  <c r="E1051" i="4"/>
  <c r="F1050" i="4"/>
  <c r="E1050" i="4"/>
  <c r="F1049" i="4"/>
  <c r="E1049" i="4"/>
  <c r="F1048" i="4"/>
  <c r="E1048" i="4"/>
  <c r="F1047" i="4"/>
  <c r="E1047" i="4"/>
  <c r="F1046" i="4"/>
  <c r="E1046" i="4"/>
  <c r="F1045" i="4"/>
  <c r="E1045" i="4"/>
  <c r="F1044" i="4"/>
  <c r="E1044" i="4"/>
  <c r="F1043" i="4"/>
  <c r="E1043" i="4"/>
  <c r="F1042" i="4"/>
  <c r="E1042" i="4"/>
  <c r="F1041" i="4"/>
  <c r="E1041" i="4"/>
  <c r="F1040" i="4"/>
  <c r="E1040" i="4"/>
  <c r="F1039" i="4"/>
  <c r="E1039" i="4"/>
  <c r="F1038" i="4"/>
  <c r="E1038" i="4"/>
  <c r="F1037" i="4"/>
  <c r="E1037" i="4"/>
  <c r="F1036" i="4"/>
  <c r="E1036" i="4"/>
  <c r="F1035" i="4"/>
  <c r="E1035" i="4"/>
  <c r="F1034" i="4"/>
  <c r="E1034" i="4"/>
  <c r="F1033" i="4"/>
  <c r="E1033" i="4"/>
  <c r="F1032" i="4"/>
  <c r="E1032" i="4"/>
  <c r="F1031" i="4"/>
  <c r="E1031" i="4"/>
  <c r="F1030" i="4"/>
  <c r="E1030" i="4"/>
  <c r="F1029" i="4"/>
  <c r="E1029" i="4"/>
  <c r="F1028" i="4"/>
  <c r="E1028" i="4"/>
  <c r="F1027" i="4"/>
  <c r="E1027" i="4"/>
  <c r="F1026" i="4"/>
  <c r="E1026" i="4"/>
  <c r="F1025" i="4"/>
  <c r="E1025" i="4"/>
  <c r="F1024" i="4"/>
  <c r="E1024" i="4"/>
  <c r="F1023" i="4"/>
  <c r="E1023" i="4"/>
  <c r="F1022" i="4"/>
  <c r="E1022" i="4"/>
  <c r="F1021" i="4"/>
  <c r="E1021" i="4"/>
  <c r="F1020" i="4"/>
  <c r="E1020" i="4"/>
  <c r="F1019" i="4"/>
  <c r="E1019" i="4"/>
  <c r="F1018" i="4"/>
  <c r="E1018" i="4"/>
  <c r="F1017" i="4"/>
  <c r="E1017" i="4"/>
  <c r="F1016" i="4"/>
  <c r="E1016" i="4"/>
  <c r="F1015" i="4"/>
  <c r="E1015" i="4"/>
  <c r="F1014" i="4"/>
  <c r="E1014" i="4"/>
  <c r="F1013" i="4"/>
  <c r="E1013" i="4"/>
  <c r="F1012" i="4"/>
  <c r="E1012" i="4"/>
  <c r="F1011" i="4"/>
  <c r="E1011" i="4"/>
  <c r="F1010" i="4"/>
  <c r="E1010" i="4"/>
  <c r="F1009" i="4"/>
  <c r="E1009" i="4"/>
  <c r="F1008" i="4"/>
  <c r="E1008" i="4"/>
  <c r="F1007" i="4"/>
  <c r="E1007" i="4"/>
  <c r="F1006" i="4"/>
  <c r="E1006" i="4"/>
  <c r="F1005" i="4"/>
  <c r="E1005" i="4"/>
  <c r="F1004" i="4"/>
  <c r="E1004" i="4"/>
  <c r="F1003" i="4"/>
  <c r="E1003" i="4"/>
  <c r="F1002" i="4"/>
  <c r="E1002" i="4"/>
  <c r="F1001" i="4"/>
  <c r="E1001" i="4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K11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M4" i="4"/>
  <c r="M4" i="4" a="1"/>
  <c r="N7" i="4" s="1"/>
  <c r="J4" i="4" a="1"/>
  <c r="J7" i="4" s="1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2" i="4"/>
  <c r="K2" i="1"/>
  <c r="F2" i="2"/>
  <c r="M14" i="2" s="1" a="1"/>
  <c r="M14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E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2" i="2"/>
  <c r="J14" i="2" s="1" a="1"/>
  <c r="J14" i="2" s="1"/>
  <c r="J14" i="4" l="1" a="1"/>
  <c r="K18" i="4" s="1"/>
  <c r="M8" i="4"/>
  <c r="N20" i="2"/>
  <c r="K21" i="2"/>
  <c r="N21" i="2"/>
  <c r="M14" i="4" a="1"/>
  <c r="N17" i="4" s="1"/>
  <c r="N6" i="4"/>
  <c r="N4" i="4"/>
  <c r="N8" i="4"/>
  <c r="M6" i="4"/>
  <c r="J4" i="4"/>
  <c r="J6" i="4"/>
  <c r="J8" i="4"/>
  <c r="K5" i="4"/>
  <c r="K7" i="4"/>
  <c r="K4" i="4"/>
  <c r="K6" i="4"/>
  <c r="K8" i="4"/>
  <c r="M5" i="4"/>
  <c r="N10" i="4" s="1"/>
  <c r="M7" i="4"/>
  <c r="J5" i="4"/>
  <c r="N5" i="4"/>
  <c r="M17" i="2"/>
  <c r="M15" i="2"/>
  <c r="N15" i="2"/>
  <c r="N18" i="2"/>
  <c r="N14" i="2"/>
  <c r="N17" i="2"/>
  <c r="N16" i="2"/>
  <c r="M18" i="2"/>
  <c r="M16" i="2"/>
  <c r="K15" i="2"/>
  <c r="J17" i="2"/>
  <c r="J15" i="2"/>
  <c r="K17" i="2"/>
  <c r="K18" i="2"/>
  <c r="K16" i="2"/>
  <c r="K14" i="2"/>
  <c r="J18" i="2"/>
  <c r="J16" i="2"/>
  <c r="K11" i="2"/>
  <c r="M4" i="2" a="1"/>
  <c r="M4" i="2" s="1"/>
  <c r="J4" i="2" a="1"/>
  <c r="J4" i="2" s="1"/>
  <c r="J3" i="1"/>
  <c r="K3" i="1"/>
  <c r="K17" i="4" l="1"/>
  <c r="J14" i="4"/>
  <c r="J17" i="4"/>
  <c r="K14" i="4"/>
  <c r="J16" i="4"/>
  <c r="J15" i="4"/>
  <c r="K16" i="4"/>
  <c r="J18" i="4"/>
  <c r="K15" i="4"/>
  <c r="N10" i="2"/>
  <c r="M14" i="4"/>
  <c r="N20" i="4" s="1"/>
  <c r="M17" i="4"/>
  <c r="N16" i="4"/>
  <c r="M16" i="4"/>
  <c r="N15" i="4"/>
  <c r="N18" i="4"/>
  <c r="M15" i="4"/>
  <c r="N14" i="4"/>
  <c r="M18" i="4"/>
  <c r="K10" i="4"/>
  <c r="N7" i="2"/>
  <c r="N5" i="2"/>
  <c r="M7" i="2"/>
  <c r="M5" i="2"/>
  <c r="N8" i="2"/>
  <c r="N6" i="2"/>
  <c r="N4" i="2"/>
  <c r="M8" i="2"/>
  <c r="M6" i="2"/>
  <c r="K7" i="2"/>
  <c r="J7" i="2"/>
  <c r="K5" i="2"/>
  <c r="J5" i="2"/>
  <c r="K10" i="2" s="1"/>
  <c r="K8" i="2"/>
  <c r="K6" i="2"/>
  <c r="K4" i="2"/>
  <c r="J8" i="2"/>
  <c r="J6" i="2"/>
  <c r="K20" i="4" l="1"/>
  <c r="I2" i="6"/>
  <c r="I3" i="6" s="1"/>
</calcChain>
</file>

<file path=xl/sharedStrings.xml><?xml version="1.0" encoding="utf-8"?>
<sst xmlns="http://schemas.openxmlformats.org/spreadsheetml/2006/main" count="114" uniqueCount="42">
  <si>
    <t>Date</t>
  </si>
  <si>
    <t>MSFT</t>
  </si>
  <si>
    <t>YNDX</t>
  </si>
  <si>
    <t>INTC</t>
  </si>
  <si>
    <t>DW</t>
  </si>
  <si>
    <t>Corr</t>
  </si>
  <si>
    <t>delta_1_MSFT</t>
  </si>
  <si>
    <t>delta_1_YNDX</t>
  </si>
  <si>
    <t>MSFT на YNDX</t>
  </si>
  <si>
    <t>YNDX на MSFT</t>
  </si>
  <si>
    <t>t_кр</t>
  </si>
  <si>
    <t>t_табл</t>
  </si>
  <si>
    <t>t</t>
  </si>
  <si>
    <t>MSFT_станд</t>
  </si>
  <si>
    <t>YNDX_станд</t>
  </si>
  <si>
    <t>MSFT_станд на t</t>
  </si>
  <si>
    <t>YNDX_станд на t</t>
  </si>
  <si>
    <t>INTC_станд</t>
  </si>
  <si>
    <t>delta_1_INTC</t>
  </si>
  <si>
    <t>MSFT на INTC</t>
  </si>
  <si>
    <t>INTC на MSFT</t>
  </si>
  <si>
    <t>INTC_станд на t</t>
  </si>
  <si>
    <t>YNDX_ст</t>
  </si>
  <si>
    <t>INTC_ст</t>
  </si>
  <si>
    <t>YNDX на INTC</t>
  </si>
  <si>
    <t>INTC на YNDX</t>
  </si>
  <si>
    <t>e</t>
  </si>
  <si>
    <t>delta_e</t>
  </si>
  <si>
    <t>delta_e на e(t-1)</t>
  </si>
  <si>
    <t>krit</t>
  </si>
  <si>
    <t>tabl</t>
  </si>
  <si>
    <t>d_MSFT</t>
  </si>
  <si>
    <t>d_INTC</t>
  </si>
  <si>
    <t>Номер фазы</t>
  </si>
  <si>
    <t>-</t>
  </si>
  <si>
    <t>***</t>
  </si>
  <si>
    <t>Мощность</t>
  </si>
  <si>
    <t>Длительность</t>
  </si>
  <si>
    <t>Исходные фазы</t>
  </si>
  <si>
    <t>Агрегат</t>
  </si>
  <si>
    <t>СрЗнач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</si>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</sst>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0"/>
  </numFmts>
  <fonts count="19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42" applyNumberFormat="1" applyFont="1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/>
    <xf numFmtId="10" fontId="0" fillId="0" borderId="0" xfId="42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10" xfId="42" applyNumberFormat="1" applyFont="1" applyBorder="1" applyAlignment="1">
      <alignment horizontal="center" vertical="center"/>
    </xf>
    <xf numFmtId="1" fontId="0" fillId="0" borderId="11" xfId="42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42" applyNumberFormat="1" applyFont="1" applyAlignment="1">
      <alignment horizontal="center" vertical="center"/>
    </xf>
    <xf numFmtId="1" fontId="0" fillId="0" borderId="0" xfId="4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1" xfId="42" applyNumberFormat="1" applyFont="1" applyBorder="1" applyAlignment="1">
      <alignment horizontal="center" vertical="center"/>
    </xf>
    <xf numFmtId="10" fontId="0" fillId="0" borderId="0" xfId="42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65" fontId="0" fillId="0" borderId="12" xfId="0" applyNumberFormat="1" applyBorder="1"/>
    <xf numFmtId="0" fontId="0" fillId="0" borderId="0" xfId="0" applyAlignment="1">
      <alignment horizontal="center" vertical="center"/>
    </xf>
    <xf numFmtId="165" fontId="0" fillId="0" borderId="0" xfId="0" applyNumberFormat="1" applyBorder="1"/>
    <xf numFmtId="0" fontId="18" fillId="0" borderId="0" xfId="0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Исходник!$B$1</c:f>
              <c:strCache>
                <c:ptCount val="1"/>
                <c:pt idx="0">
                  <c:v>MSFT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Исходник!$A$2:$A$1261</c:f>
              <c:numCache>
                <c:formatCode>m/d/yy</c:formatCode>
                <c:ptCount val="1260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41460</c:v>
                </c:pt>
                <c:pt idx="4">
                  <c:v>41463</c:v>
                </c:pt>
                <c:pt idx="5">
                  <c:v>41464</c:v>
                </c:pt>
                <c:pt idx="6">
                  <c:v>41465</c:v>
                </c:pt>
                <c:pt idx="7">
                  <c:v>41466</c:v>
                </c:pt>
                <c:pt idx="8">
                  <c:v>41467</c:v>
                </c:pt>
                <c:pt idx="9">
                  <c:v>41470</c:v>
                </c:pt>
                <c:pt idx="10">
                  <c:v>41471</c:v>
                </c:pt>
                <c:pt idx="11">
                  <c:v>41472</c:v>
                </c:pt>
                <c:pt idx="12">
                  <c:v>41473</c:v>
                </c:pt>
                <c:pt idx="13">
                  <c:v>41474</c:v>
                </c:pt>
                <c:pt idx="14">
                  <c:v>41477</c:v>
                </c:pt>
                <c:pt idx="15">
                  <c:v>41478</c:v>
                </c:pt>
                <c:pt idx="16">
                  <c:v>41479</c:v>
                </c:pt>
                <c:pt idx="17">
                  <c:v>41480</c:v>
                </c:pt>
                <c:pt idx="18">
                  <c:v>41481</c:v>
                </c:pt>
                <c:pt idx="19">
                  <c:v>41484</c:v>
                </c:pt>
                <c:pt idx="20">
                  <c:v>41485</c:v>
                </c:pt>
                <c:pt idx="21">
                  <c:v>41486</c:v>
                </c:pt>
                <c:pt idx="22">
                  <c:v>41487</c:v>
                </c:pt>
                <c:pt idx="23">
                  <c:v>41488</c:v>
                </c:pt>
                <c:pt idx="24">
                  <c:v>41491</c:v>
                </c:pt>
                <c:pt idx="25">
                  <c:v>41492</c:v>
                </c:pt>
                <c:pt idx="26">
                  <c:v>41493</c:v>
                </c:pt>
                <c:pt idx="27">
                  <c:v>41494</c:v>
                </c:pt>
                <c:pt idx="28">
                  <c:v>41495</c:v>
                </c:pt>
                <c:pt idx="29">
                  <c:v>41498</c:v>
                </c:pt>
                <c:pt idx="30">
                  <c:v>41499</c:v>
                </c:pt>
                <c:pt idx="31">
                  <c:v>41500</c:v>
                </c:pt>
                <c:pt idx="32">
                  <c:v>41501</c:v>
                </c:pt>
                <c:pt idx="33">
                  <c:v>41502</c:v>
                </c:pt>
                <c:pt idx="34">
                  <c:v>41505</c:v>
                </c:pt>
                <c:pt idx="35">
                  <c:v>41506</c:v>
                </c:pt>
                <c:pt idx="36">
                  <c:v>41507</c:v>
                </c:pt>
                <c:pt idx="37">
                  <c:v>41508</c:v>
                </c:pt>
                <c:pt idx="38">
                  <c:v>41509</c:v>
                </c:pt>
                <c:pt idx="39">
                  <c:v>41512</c:v>
                </c:pt>
                <c:pt idx="40">
                  <c:v>41513</c:v>
                </c:pt>
                <c:pt idx="41">
                  <c:v>41514</c:v>
                </c:pt>
                <c:pt idx="42">
                  <c:v>41515</c:v>
                </c:pt>
                <c:pt idx="43">
                  <c:v>41516</c:v>
                </c:pt>
                <c:pt idx="44">
                  <c:v>41520</c:v>
                </c:pt>
                <c:pt idx="45">
                  <c:v>41521</c:v>
                </c:pt>
                <c:pt idx="46">
                  <c:v>41522</c:v>
                </c:pt>
                <c:pt idx="47">
                  <c:v>41523</c:v>
                </c:pt>
                <c:pt idx="48">
                  <c:v>41526</c:v>
                </c:pt>
                <c:pt idx="49">
                  <c:v>41527</c:v>
                </c:pt>
                <c:pt idx="50">
                  <c:v>41528</c:v>
                </c:pt>
                <c:pt idx="51">
                  <c:v>41529</c:v>
                </c:pt>
                <c:pt idx="52">
                  <c:v>41530</c:v>
                </c:pt>
                <c:pt idx="53">
                  <c:v>41533</c:v>
                </c:pt>
                <c:pt idx="54">
                  <c:v>41534</c:v>
                </c:pt>
                <c:pt idx="55">
                  <c:v>41535</c:v>
                </c:pt>
                <c:pt idx="56">
                  <c:v>41536</c:v>
                </c:pt>
                <c:pt idx="57">
                  <c:v>41537</c:v>
                </c:pt>
                <c:pt idx="58">
                  <c:v>41540</c:v>
                </c:pt>
                <c:pt idx="59">
                  <c:v>41541</c:v>
                </c:pt>
                <c:pt idx="60">
                  <c:v>41542</c:v>
                </c:pt>
                <c:pt idx="61">
                  <c:v>41543</c:v>
                </c:pt>
                <c:pt idx="62">
                  <c:v>41544</c:v>
                </c:pt>
                <c:pt idx="63">
                  <c:v>41547</c:v>
                </c:pt>
                <c:pt idx="64">
                  <c:v>41548</c:v>
                </c:pt>
                <c:pt idx="65">
                  <c:v>41549</c:v>
                </c:pt>
                <c:pt idx="66">
                  <c:v>41550</c:v>
                </c:pt>
                <c:pt idx="67">
                  <c:v>41551</c:v>
                </c:pt>
                <c:pt idx="68">
                  <c:v>41554</c:v>
                </c:pt>
                <c:pt idx="69">
                  <c:v>41555</c:v>
                </c:pt>
                <c:pt idx="70">
                  <c:v>41556</c:v>
                </c:pt>
                <c:pt idx="71">
                  <c:v>41557</c:v>
                </c:pt>
                <c:pt idx="72">
                  <c:v>41558</c:v>
                </c:pt>
                <c:pt idx="73">
                  <c:v>41561</c:v>
                </c:pt>
                <c:pt idx="74">
                  <c:v>41562</c:v>
                </c:pt>
                <c:pt idx="75">
                  <c:v>41563</c:v>
                </c:pt>
                <c:pt idx="76">
                  <c:v>41564</c:v>
                </c:pt>
                <c:pt idx="77">
                  <c:v>41565</c:v>
                </c:pt>
                <c:pt idx="78">
                  <c:v>41568</c:v>
                </c:pt>
                <c:pt idx="79">
                  <c:v>41569</c:v>
                </c:pt>
                <c:pt idx="80">
                  <c:v>41570</c:v>
                </c:pt>
                <c:pt idx="81">
                  <c:v>41571</c:v>
                </c:pt>
                <c:pt idx="82">
                  <c:v>41572</c:v>
                </c:pt>
                <c:pt idx="83">
                  <c:v>41575</c:v>
                </c:pt>
                <c:pt idx="84">
                  <c:v>41576</c:v>
                </c:pt>
                <c:pt idx="85">
                  <c:v>41577</c:v>
                </c:pt>
                <c:pt idx="86">
                  <c:v>41578</c:v>
                </c:pt>
                <c:pt idx="87">
                  <c:v>41579</c:v>
                </c:pt>
                <c:pt idx="88">
                  <c:v>41582</c:v>
                </c:pt>
                <c:pt idx="89">
                  <c:v>41583</c:v>
                </c:pt>
                <c:pt idx="90">
                  <c:v>41584</c:v>
                </c:pt>
                <c:pt idx="91">
                  <c:v>41585</c:v>
                </c:pt>
                <c:pt idx="92">
                  <c:v>41586</c:v>
                </c:pt>
                <c:pt idx="93">
                  <c:v>41589</c:v>
                </c:pt>
                <c:pt idx="94">
                  <c:v>41590</c:v>
                </c:pt>
                <c:pt idx="95">
                  <c:v>41591</c:v>
                </c:pt>
                <c:pt idx="96">
                  <c:v>41592</c:v>
                </c:pt>
                <c:pt idx="97">
                  <c:v>41593</c:v>
                </c:pt>
                <c:pt idx="98">
                  <c:v>41596</c:v>
                </c:pt>
                <c:pt idx="99">
                  <c:v>41597</c:v>
                </c:pt>
                <c:pt idx="100">
                  <c:v>41598</c:v>
                </c:pt>
                <c:pt idx="101">
                  <c:v>41599</c:v>
                </c:pt>
                <c:pt idx="102">
                  <c:v>41600</c:v>
                </c:pt>
                <c:pt idx="103">
                  <c:v>41603</c:v>
                </c:pt>
                <c:pt idx="104">
                  <c:v>41604</c:v>
                </c:pt>
                <c:pt idx="105">
                  <c:v>41605</c:v>
                </c:pt>
                <c:pt idx="106">
                  <c:v>41607</c:v>
                </c:pt>
                <c:pt idx="107">
                  <c:v>41610</c:v>
                </c:pt>
                <c:pt idx="108">
                  <c:v>41611</c:v>
                </c:pt>
                <c:pt idx="109">
                  <c:v>41612</c:v>
                </c:pt>
                <c:pt idx="110">
                  <c:v>41613</c:v>
                </c:pt>
                <c:pt idx="111">
                  <c:v>41614</c:v>
                </c:pt>
                <c:pt idx="112">
                  <c:v>41617</c:v>
                </c:pt>
                <c:pt idx="113">
                  <c:v>41618</c:v>
                </c:pt>
                <c:pt idx="114">
                  <c:v>41619</c:v>
                </c:pt>
                <c:pt idx="115">
                  <c:v>41620</c:v>
                </c:pt>
                <c:pt idx="116">
                  <c:v>41621</c:v>
                </c:pt>
                <c:pt idx="117">
                  <c:v>41624</c:v>
                </c:pt>
                <c:pt idx="118">
                  <c:v>41625</c:v>
                </c:pt>
                <c:pt idx="119">
                  <c:v>41626</c:v>
                </c:pt>
                <c:pt idx="120">
                  <c:v>41627</c:v>
                </c:pt>
                <c:pt idx="121">
                  <c:v>41628</c:v>
                </c:pt>
                <c:pt idx="122">
                  <c:v>41631</c:v>
                </c:pt>
                <c:pt idx="123">
                  <c:v>41632</c:v>
                </c:pt>
                <c:pt idx="124">
                  <c:v>41634</c:v>
                </c:pt>
                <c:pt idx="125">
                  <c:v>41635</c:v>
                </c:pt>
                <c:pt idx="126">
                  <c:v>41638</c:v>
                </c:pt>
                <c:pt idx="127">
                  <c:v>41639</c:v>
                </c:pt>
                <c:pt idx="128">
                  <c:v>41641</c:v>
                </c:pt>
                <c:pt idx="129">
                  <c:v>41642</c:v>
                </c:pt>
                <c:pt idx="130">
                  <c:v>41645</c:v>
                </c:pt>
                <c:pt idx="131">
                  <c:v>41646</c:v>
                </c:pt>
                <c:pt idx="132">
                  <c:v>41647</c:v>
                </c:pt>
                <c:pt idx="133">
                  <c:v>41648</c:v>
                </c:pt>
                <c:pt idx="134">
                  <c:v>41649</c:v>
                </c:pt>
                <c:pt idx="135">
                  <c:v>41652</c:v>
                </c:pt>
                <c:pt idx="136">
                  <c:v>41653</c:v>
                </c:pt>
                <c:pt idx="137">
                  <c:v>41654</c:v>
                </c:pt>
                <c:pt idx="138">
                  <c:v>41655</c:v>
                </c:pt>
                <c:pt idx="139">
                  <c:v>41656</c:v>
                </c:pt>
                <c:pt idx="140">
                  <c:v>41660</c:v>
                </c:pt>
                <c:pt idx="141">
                  <c:v>41661</c:v>
                </c:pt>
                <c:pt idx="142">
                  <c:v>41662</c:v>
                </c:pt>
                <c:pt idx="143">
                  <c:v>41663</c:v>
                </c:pt>
                <c:pt idx="144">
                  <c:v>41666</c:v>
                </c:pt>
                <c:pt idx="145">
                  <c:v>41667</c:v>
                </c:pt>
                <c:pt idx="146">
                  <c:v>41668</c:v>
                </c:pt>
                <c:pt idx="147">
                  <c:v>41669</c:v>
                </c:pt>
                <c:pt idx="148">
                  <c:v>41670</c:v>
                </c:pt>
                <c:pt idx="149">
                  <c:v>41673</c:v>
                </c:pt>
                <c:pt idx="150">
                  <c:v>41674</c:v>
                </c:pt>
                <c:pt idx="151">
                  <c:v>41675</c:v>
                </c:pt>
                <c:pt idx="152">
                  <c:v>41676</c:v>
                </c:pt>
                <c:pt idx="153">
                  <c:v>41677</c:v>
                </c:pt>
                <c:pt idx="154">
                  <c:v>41680</c:v>
                </c:pt>
                <c:pt idx="155">
                  <c:v>41681</c:v>
                </c:pt>
                <c:pt idx="156">
                  <c:v>41682</c:v>
                </c:pt>
                <c:pt idx="157">
                  <c:v>41683</c:v>
                </c:pt>
                <c:pt idx="158">
                  <c:v>41684</c:v>
                </c:pt>
                <c:pt idx="159">
                  <c:v>41688</c:v>
                </c:pt>
                <c:pt idx="160">
                  <c:v>41689</c:v>
                </c:pt>
                <c:pt idx="161">
                  <c:v>41690</c:v>
                </c:pt>
                <c:pt idx="162">
                  <c:v>41691</c:v>
                </c:pt>
                <c:pt idx="163">
                  <c:v>41694</c:v>
                </c:pt>
                <c:pt idx="164">
                  <c:v>41695</c:v>
                </c:pt>
                <c:pt idx="165">
                  <c:v>41696</c:v>
                </c:pt>
                <c:pt idx="166">
                  <c:v>41697</c:v>
                </c:pt>
                <c:pt idx="167">
                  <c:v>41698</c:v>
                </c:pt>
                <c:pt idx="168">
                  <c:v>41701</c:v>
                </c:pt>
                <c:pt idx="169">
                  <c:v>41702</c:v>
                </c:pt>
                <c:pt idx="170">
                  <c:v>41703</c:v>
                </c:pt>
                <c:pt idx="171">
                  <c:v>41704</c:v>
                </c:pt>
                <c:pt idx="172">
                  <c:v>41705</c:v>
                </c:pt>
                <c:pt idx="173">
                  <c:v>41708</c:v>
                </c:pt>
                <c:pt idx="174">
                  <c:v>41709</c:v>
                </c:pt>
                <c:pt idx="175">
                  <c:v>41710</c:v>
                </c:pt>
                <c:pt idx="176">
                  <c:v>41711</c:v>
                </c:pt>
                <c:pt idx="177">
                  <c:v>41712</c:v>
                </c:pt>
                <c:pt idx="178">
                  <c:v>41715</c:v>
                </c:pt>
                <c:pt idx="179">
                  <c:v>41716</c:v>
                </c:pt>
                <c:pt idx="180">
                  <c:v>41717</c:v>
                </c:pt>
                <c:pt idx="181">
                  <c:v>41718</c:v>
                </c:pt>
                <c:pt idx="182">
                  <c:v>41719</c:v>
                </c:pt>
                <c:pt idx="183">
                  <c:v>41722</c:v>
                </c:pt>
                <c:pt idx="184">
                  <c:v>41723</c:v>
                </c:pt>
                <c:pt idx="185">
                  <c:v>41724</c:v>
                </c:pt>
                <c:pt idx="186">
                  <c:v>41725</c:v>
                </c:pt>
                <c:pt idx="187">
                  <c:v>41726</c:v>
                </c:pt>
                <c:pt idx="188">
                  <c:v>41729</c:v>
                </c:pt>
                <c:pt idx="189">
                  <c:v>41730</c:v>
                </c:pt>
                <c:pt idx="190">
                  <c:v>41731</c:v>
                </c:pt>
                <c:pt idx="191">
                  <c:v>41732</c:v>
                </c:pt>
                <c:pt idx="192">
                  <c:v>41733</c:v>
                </c:pt>
                <c:pt idx="193">
                  <c:v>41736</c:v>
                </c:pt>
                <c:pt idx="194">
                  <c:v>41737</c:v>
                </c:pt>
                <c:pt idx="195">
                  <c:v>41738</c:v>
                </c:pt>
                <c:pt idx="196">
                  <c:v>41739</c:v>
                </c:pt>
                <c:pt idx="197">
                  <c:v>41740</c:v>
                </c:pt>
                <c:pt idx="198">
                  <c:v>41743</c:v>
                </c:pt>
                <c:pt idx="199">
                  <c:v>41744</c:v>
                </c:pt>
                <c:pt idx="200">
                  <c:v>41745</c:v>
                </c:pt>
                <c:pt idx="201">
                  <c:v>41746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41757</c:v>
                </c:pt>
                <c:pt idx="208">
                  <c:v>41758</c:v>
                </c:pt>
                <c:pt idx="209">
                  <c:v>41759</c:v>
                </c:pt>
                <c:pt idx="210">
                  <c:v>41760</c:v>
                </c:pt>
                <c:pt idx="211">
                  <c:v>41761</c:v>
                </c:pt>
                <c:pt idx="212">
                  <c:v>41764</c:v>
                </c:pt>
                <c:pt idx="213">
                  <c:v>41765</c:v>
                </c:pt>
                <c:pt idx="214">
                  <c:v>41766</c:v>
                </c:pt>
                <c:pt idx="215">
                  <c:v>41767</c:v>
                </c:pt>
                <c:pt idx="216">
                  <c:v>41768</c:v>
                </c:pt>
                <c:pt idx="217">
                  <c:v>41771</c:v>
                </c:pt>
                <c:pt idx="218">
                  <c:v>41772</c:v>
                </c:pt>
                <c:pt idx="219">
                  <c:v>41773</c:v>
                </c:pt>
                <c:pt idx="220">
                  <c:v>41774</c:v>
                </c:pt>
                <c:pt idx="221">
                  <c:v>41775</c:v>
                </c:pt>
                <c:pt idx="222">
                  <c:v>41778</c:v>
                </c:pt>
                <c:pt idx="223">
                  <c:v>41779</c:v>
                </c:pt>
                <c:pt idx="224">
                  <c:v>41780</c:v>
                </c:pt>
                <c:pt idx="225">
                  <c:v>41781</c:v>
                </c:pt>
                <c:pt idx="226">
                  <c:v>41782</c:v>
                </c:pt>
                <c:pt idx="227">
                  <c:v>41786</c:v>
                </c:pt>
                <c:pt idx="228">
                  <c:v>41787</c:v>
                </c:pt>
                <c:pt idx="229">
                  <c:v>41788</c:v>
                </c:pt>
                <c:pt idx="230">
                  <c:v>41789</c:v>
                </c:pt>
                <c:pt idx="231">
                  <c:v>41792</c:v>
                </c:pt>
                <c:pt idx="232">
                  <c:v>41793</c:v>
                </c:pt>
                <c:pt idx="233">
                  <c:v>41794</c:v>
                </c:pt>
                <c:pt idx="234">
                  <c:v>41795</c:v>
                </c:pt>
                <c:pt idx="235">
                  <c:v>41796</c:v>
                </c:pt>
                <c:pt idx="236">
                  <c:v>41799</c:v>
                </c:pt>
                <c:pt idx="237">
                  <c:v>41800</c:v>
                </c:pt>
                <c:pt idx="238">
                  <c:v>41801</c:v>
                </c:pt>
                <c:pt idx="239">
                  <c:v>41802</c:v>
                </c:pt>
                <c:pt idx="240">
                  <c:v>41803</c:v>
                </c:pt>
                <c:pt idx="241">
                  <c:v>41806</c:v>
                </c:pt>
                <c:pt idx="242">
                  <c:v>41807</c:v>
                </c:pt>
                <c:pt idx="243">
                  <c:v>41808</c:v>
                </c:pt>
                <c:pt idx="244">
                  <c:v>41809</c:v>
                </c:pt>
                <c:pt idx="245">
                  <c:v>41810</c:v>
                </c:pt>
                <c:pt idx="246">
                  <c:v>41813</c:v>
                </c:pt>
                <c:pt idx="247">
                  <c:v>41814</c:v>
                </c:pt>
                <c:pt idx="248">
                  <c:v>41815</c:v>
                </c:pt>
                <c:pt idx="249">
                  <c:v>41816</c:v>
                </c:pt>
                <c:pt idx="250">
                  <c:v>41817</c:v>
                </c:pt>
                <c:pt idx="251">
                  <c:v>41820</c:v>
                </c:pt>
                <c:pt idx="252">
                  <c:v>41821</c:v>
                </c:pt>
                <c:pt idx="253">
                  <c:v>41822</c:v>
                </c:pt>
                <c:pt idx="254">
                  <c:v>41823</c:v>
                </c:pt>
                <c:pt idx="255">
                  <c:v>41827</c:v>
                </c:pt>
                <c:pt idx="256">
                  <c:v>41828</c:v>
                </c:pt>
                <c:pt idx="257">
                  <c:v>41829</c:v>
                </c:pt>
                <c:pt idx="258">
                  <c:v>41830</c:v>
                </c:pt>
                <c:pt idx="259">
                  <c:v>41831</c:v>
                </c:pt>
                <c:pt idx="260">
                  <c:v>41834</c:v>
                </c:pt>
                <c:pt idx="261">
                  <c:v>41835</c:v>
                </c:pt>
                <c:pt idx="262">
                  <c:v>41836</c:v>
                </c:pt>
                <c:pt idx="263">
                  <c:v>41837</c:v>
                </c:pt>
                <c:pt idx="264">
                  <c:v>41838</c:v>
                </c:pt>
                <c:pt idx="265">
                  <c:v>41841</c:v>
                </c:pt>
                <c:pt idx="266">
                  <c:v>41842</c:v>
                </c:pt>
                <c:pt idx="267">
                  <c:v>41843</c:v>
                </c:pt>
                <c:pt idx="268">
                  <c:v>41844</c:v>
                </c:pt>
                <c:pt idx="269">
                  <c:v>41845</c:v>
                </c:pt>
                <c:pt idx="270">
                  <c:v>41848</c:v>
                </c:pt>
                <c:pt idx="271">
                  <c:v>41849</c:v>
                </c:pt>
                <c:pt idx="272">
                  <c:v>41850</c:v>
                </c:pt>
                <c:pt idx="273">
                  <c:v>41851</c:v>
                </c:pt>
                <c:pt idx="274">
                  <c:v>41852</c:v>
                </c:pt>
                <c:pt idx="275">
                  <c:v>41855</c:v>
                </c:pt>
                <c:pt idx="276">
                  <c:v>41856</c:v>
                </c:pt>
                <c:pt idx="277">
                  <c:v>41857</c:v>
                </c:pt>
                <c:pt idx="278">
                  <c:v>41858</c:v>
                </c:pt>
                <c:pt idx="279">
                  <c:v>41859</c:v>
                </c:pt>
                <c:pt idx="280">
                  <c:v>41862</c:v>
                </c:pt>
                <c:pt idx="281">
                  <c:v>41863</c:v>
                </c:pt>
                <c:pt idx="282">
                  <c:v>41864</c:v>
                </c:pt>
                <c:pt idx="283">
                  <c:v>41865</c:v>
                </c:pt>
                <c:pt idx="284">
                  <c:v>41866</c:v>
                </c:pt>
                <c:pt idx="285">
                  <c:v>41869</c:v>
                </c:pt>
                <c:pt idx="286">
                  <c:v>41870</c:v>
                </c:pt>
                <c:pt idx="287">
                  <c:v>41871</c:v>
                </c:pt>
                <c:pt idx="288">
                  <c:v>41872</c:v>
                </c:pt>
                <c:pt idx="289">
                  <c:v>41873</c:v>
                </c:pt>
                <c:pt idx="290">
                  <c:v>41876</c:v>
                </c:pt>
                <c:pt idx="291">
                  <c:v>41877</c:v>
                </c:pt>
                <c:pt idx="292">
                  <c:v>41878</c:v>
                </c:pt>
                <c:pt idx="293">
                  <c:v>41879</c:v>
                </c:pt>
                <c:pt idx="294">
                  <c:v>41880</c:v>
                </c:pt>
                <c:pt idx="295">
                  <c:v>41884</c:v>
                </c:pt>
                <c:pt idx="296">
                  <c:v>41885</c:v>
                </c:pt>
                <c:pt idx="297">
                  <c:v>41886</c:v>
                </c:pt>
                <c:pt idx="298">
                  <c:v>41887</c:v>
                </c:pt>
                <c:pt idx="299">
                  <c:v>41890</c:v>
                </c:pt>
                <c:pt idx="300">
                  <c:v>41891</c:v>
                </c:pt>
                <c:pt idx="301">
                  <c:v>41892</c:v>
                </c:pt>
                <c:pt idx="302">
                  <c:v>41893</c:v>
                </c:pt>
                <c:pt idx="303">
                  <c:v>41894</c:v>
                </c:pt>
                <c:pt idx="304">
                  <c:v>41897</c:v>
                </c:pt>
                <c:pt idx="305">
                  <c:v>41898</c:v>
                </c:pt>
                <c:pt idx="306">
                  <c:v>41899</c:v>
                </c:pt>
                <c:pt idx="307">
                  <c:v>41900</c:v>
                </c:pt>
                <c:pt idx="308">
                  <c:v>41901</c:v>
                </c:pt>
                <c:pt idx="309">
                  <c:v>41904</c:v>
                </c:pt>
                <c:pt idx="310">
                  <c:v>41905</c:v>
                </c:pt>
                <c:pt idx="311">
                  <c:v>41906</c:v>
                </c:pt>
                <c:pt idx="312">
                  <c:v>41907</c:v>
                </c:pt>
                <c:pt idx="313">
                  <c:v>41908</c:v>
                </c:pt>
                <c:pt idx="314">
                  <c:v>41911</c:v>
                </c:pt>
                <c:pt idx="315">
                  <c:v>41912</c:v>
                </c:pt>
                <c:pt idx="316">
                  <c:v>41913</c:v>
                </c:pt>
                <c:pt idx="317">
                  <c:v>41914</c:v>
                </c:pt>
                <c:pt idx="318">
                  <c:v>41915</c:v>
                </c:pt>
                <c:pt idx="319">
                  <c:v>41918</c:v>
                </c:pt>
                <c:pt idx="320">
                  <c:v>41919</c:v>
                </c:pt>
                <c:pt idx="321">
                  <c:v>41920</c:v>
                </c:pt>
                <c:pt idx="322">
                  <c:v>41921</c:v>
                </c:pt>
                <c:pt idx="323">
                  <c:v>41922</c:v>
                </c:pt>
                <c:pt idx="324">
                  <c:v>41925</c:v>
                </c:pt>
                <c:pt idx="325">
                  <c:v>41926</c:v>
                </c:pt>
                <c:pt idx="326">
                  <c:v>41927</c:v>
                </c:pt>
                <c:pt idx="327">
                  <c:v>41928</c:v>
                </c:pt>
                <c:pt idx="328">
                  <c:v>41929</c:v>
                </c:pt>
                <c:pt idx="329">
                  <c:v>41932</c:v>
                </c:pt>
                <c:pt idx="330">
                  <c:v>41933</c:v>
                </c:pt>
                <c:pt idx="331">
                  <c:v>41934</c:v>
                </c:pt>
                <c:pt idx="332">
                  <c:v>41935</c:v>
                </c:pt>
                <c:pt idx="333">
                  <c:v>41936</c:v>
                </c:pt>
                <c:pt idx="334">
                  <c:v>41939</c:v>
                </c:pt>
                <c:pt idx="335">
                  <c:v>41940</c:v>
                </c:pt>
                <c:pt idx="336">
                  <c:v>41941</c:v>
                </c:pt>
                <c:pt idx="337">
                  <c:v>41942</c:v>
                </c:pt>
                <c:pt idx="338">
                  <c:v>41943</c:v>
                </c:pt>
                <c:pt idx="339">
                  <c:v>41946</c:v>
                </c:pt>
                <c:pt idx="340">
                  <c:v>41947</c:v>
                </c:pt>
                <c:pt idx="341">
                  <c:v>41948</c:v>
                </c:pt>
                <c:pt idx="342">
                  <c:v>41949</c:v>
                </c:pt>
                <c:pt idx="343">
                  <c:v>41950</c:v>
                </c:pt>
                <c:pt idx="344">
                  <c:v>41953</c:v>
                </c:pt>
                <c:pt idx="345">
                  <c:v>41954</c:v>
                </c:pt>
                <c:pt idx="346">
                  <c:v>41955</c:v>
                </c:pt>
                <c:pt idx="347">
                  <c:v>41956</c:v>
                </c:pt>
                <c:pt idx="348">
                  <c:v>41957</c:v>
                </c:pt>
                <c:pt idx="349">
                  <c:v>41960</c:v>
                </c:pt>
                <c:pt idx="350">
                  <c:v>41961</c:v>
                </c:pt>
                <c:pt idx="351">
                  <c:v>41962</c:v>
                </c:pt>
                <c:pt idx="352">
                  <c:v>41963</c:v>
                </c:pt>
                <c:pt idx="353">
                  <c:v>41964</c:v>
                </c:pt>
                <c:pt idx="354">
                  <c:v>41967</c:v>
                </c:pt>
                <c:pt idx="355">
                  <c:v>41968</c:v>
                </c:pt>
                <c:pt idx="356">
                  <c:v>41969</c:v>
                </c:pt>
                <c:pt idx="357">
                  <c:v>41971</c:v>
                </c:pt>
                <c:pt idx="358">
                  <c:v>41974</c:v>
                </c:pt>
                <c:pt idx="359">
                  <c:v>41975</c:v>
                </c:pt>
                <c:pt idx="360">
                  <c:v>41976</c:v>
                </c:pt>
                <c:pt idx="361">
                  <c:v>41977</c:v>
                </c:pt>
                <c:pt idx="362">
                  <c:v>41978</c:v>
                </c:pt>
                <c:pt idx="363">
                  <c:v>41981</c:v>
                </c:pt>
                <c:pt idx="364">
                  <c:v>41982</c:v>
                </c:pt>
                <c:pt idx="365">
                  <c:v>41983</c:v>
                </c:pt>
                <c:pt idx="366">
                  <c:v>41984</c:v>
                </c:pt>
                <c:pt idx="367">
                  <c:v>41985</c:v>
                </c:pt>
                <c:pt idx="368">
                  <c:v>41988</c:v>
                </c:pt>
                <c:pt idx="369">
                  <c:v>41989</c:v>
                </c:pt>
                <c:pt idx="370">
                  <c:v>41990</c:v>
                </c:pt>
                <c:pt idx="371">
                  <c:v>41991</c:v>
                </c:pt>
                <c:pt idx="372">
                  <c:v>41992</c:v>
                </c:pt>
                <c:pt idx="373">
                  <c:v>41995</c:v>
                </c:pt>
                <c:pt idx="374">
                  <c:v>41996</c:v>
                </c:pt>
                <c:pt idx="375">
                  <c:v>41997</c:v>
                </c:pt>
                <c:pt idx="376">
                  <c:v>41999</c:v>
                </c:pt>
                <c:pt idx="377">
                  <c:v>42002</c:v>
                </c:pt>
                <c:pt idx="378">
                  <c:v>42003</c:v>
                </c:pt>
                <c:pt idx="379">
                  <c:v>42004</c:v>
                </c:pt>
                <c:pt idx="380">
                  <c:v>42006</c:v>
                </c:pt>
                <c:pt idx="381">
                  <c:v>42009</c:v>
                </c:pt>
                <c:pt idx="382">
                  <c:v>42010</c:v>
                </c:pt>
                <c:pt idx="383">
                  <c:v>42011</c:v>
                </c:pt>
                <c:pt idx="384">
                  <c:v>42012</c:v>
                </c:pt>
                <c:pt idx="385">
                  <c:v>42013</c:v>
                </c:pt>
                <c:pt idx="386">
                  <c:v>42016</c:v>
                </c:pt>
                <c:pt idx="387">
                  <c:v>42017</c:v>
                </c:pt>
                <c:pt idx="388">
                  <c:v>42018</c:v>
                </c:pt>
                <c:pt idx="389">
                  <c:v>42019</c:v>
                </c:pt>
                <c:pt idx="390">
                  <c:v>42020</c:v>
                </c:pt>
                <c:pt idx="391">
                  <c:v>42024</c:v>
                </c:pt>
                <c:pt idx="392">
                  <c:v>42025</c:v>
                </c:pt>
                <c:pt idx="393">
                  <c:v>42026</c:v>
                </c:pt>
                <c:pt idx="394">
                  <c:v>42027</c:v>
                </c:pt>
                <c:pt idx="395">
                  <c:v>42030</c:v>
                </c:pt>
                <c:pt idx="396">
                  <c:v>42031</c:v>
                </c:pt>
                <c:pt idx="397">
                  <c:v>42032</c:v>
                </c:pt>
                <c:pt idx="398">
                  <c:v>42033</c:v>
                </c:pt>
                <c:pt idx="399">
                  <c:v>42034</c:v>
                </c:pt>
                <c:pt idx="400">
                  <c:v>42037</c:v>
                </c:pt>
                <c:pt idx="401">
                  <c:v>42038</c:v>
                </c:pt>
                <c:pt idx="402">
                  <c:v>42039</c:v>
                </c:pt>
                <c:pt idx="403">
                  <c:v>42040</c:v>
                </c:pt>
                <c:pt idx="404">
                  <c:v>42041</c:v>
                </c:pt>
                <c:pt idx="405">
                  <c:v>42044</c:v>
                </c:pt>
                <c:pt idx="406">
                  <c:v>42045</c:v>
                </c:pt>
                <c:pt idx="407">
                  <c:v>42046</c:v>
                </c:pt>
                <c:pt idx="408">
                  <c:v>42047</c:v>
                </c:pt>
                <c:pt idx="409">
                  <c:v>42048</c:v>
                </c:pt>
                <c:pt idx="410">
                  <c:v>42052</c:v>
                </c:pt>
                <c:pt idx="411">
                  <c:v>42053</c:v>
                </c:pt>
                <c:pt idx="412">
                  <c:v>42054</c:v>
                </c:pt>
                <c:pt idx="413">
                  <c:v>42055</c:v>
                </c:pt>
                <c:pt idx="414">
                  <c:v>42058</c:v>
                </c:pt>
                <c:pt idx="415">
                  <c:v>42059</c:v>
                </c:pt>
                <c:pt idx="416">
                  <c:v>42060</c:v>
                </c:pt>
                <c:pt idx="417">
                  <c:v>42061</c:v>
                </c:pt>
                <c:pt idx="418">
                  <c:v>42062</c:v>
                </c:pt>
                <c:pt idx="419">
                  <c:v>42065</c:v>
                </c:pt>
                <c:pt idx="420">
                  <c:v>42066</c:v>
                </c:pt>
                <c:pt idx="421">
                  <c:v>42067</c:v>
                </c:pt>
                <c:pt idx="422">
                  <c:v>42068</c:v>
                </c:pt>
                <c:pt idx="423">
                  <c:v>42069</c:v>
                </c:pt>
                <c:pt idx="424">
                  <c:v>42072</c:v>
                </c:pt>
                <c:pt idx="425">
                  <c:v>42073</c:v>
                </c:pt>
                <c:pt idx="426">
                  <c:v>42074</c:v>
                </c:pt>
                <c:pt idx="427">
                  <c:v>42075</c:v>
                </c:pt>
                <c:pt idx="428">
                  <c:v>42076</c:v>
                </c:pt>
                <c:pt idx="429">
                  <c:v>42079</c:v>
                </c:pt>
                <c:pt idx="430">
                  <c:v>42080</c:v>
                </c:pt>
                <c:pt idx="431">
                  <c:v>42081</c:v>
                </c:pt>
                <c:pt idx="432">
                  <c:v>42082</c:v>
                </c:pt>
                <c:pt idx="433">
                  <c:v>42083</c:v>
                </c:pt>
                <c:pt idx="434">
                  <c:v>42086</c:v>
                </c:pt>
                <c:pt idx="435">
                  <c:v>42087</c:v>
                </c:pt>
                <c:pt idx="436">
                  <c:v>42088</c:v>
                </c:pt>
                <c:pt idx="437">
                  <c:v>42089</c:v>
                </c:pt>
                <c:pt idx="438">
                  <c:v>42090</c:v>
                </c:pt>
                <c:pt idx="439">
                  <c:v>42093</c:v>
                </c:pt>
                <c:pt idx="440">
                  <c:v>42094</c:v>
                </c:pt>
                <c:pt idx="441">
                  <c:v>42095</c:v>
                </c:pt>
                <c:pt idx="442">
                  <c:v>42096</c:v>
                </c:pt>
                <c:pt idx="443">
                  <c:v>42100</c:v>
                </c:pt>
                <c:pt idx="444">
                  <c:v>42101</c:v>
                </c:pt>
                <c:pt idx="445">
                  <c:v>42102</c:v>
                </c:pt>
                <c:pt idx="446">
                  <c:v>42103</c:v>
                </c:pt>
                <c:pt idx="447">
                  <c:v>42104</c:v>
                </c:pt>
                <c:pt idx="448">
                  <c:v>42107</c:v>
                </c:pt>
                <c:pt idx="449">
                  <c:v>42108</c:v>
                </c:pt>
                <c:pt idx="450">
                  <c:v>42109</c:v>
                </c:pt>
                <c:pt idx="451">
                  <c:v>42110</c:v>
                </c:pt>
                <c:pt idx="452">
                  <c:v>42111</c:v>
                </c:pt>
                <c:pt idx="453">
                  <c:v>42114</c:v>
                </c:pt>
                <c:pt idx="454">
                  <c:v>42115</c:v>
                </c:pt>
                <c:pt idx="455">
                  <c:v>42116</c:v>
                </c:pt>
                <c:pt idx="456">
                  <c:v>42117</c:v>
                </c:pt>
                <c:pt idx="457">
                  <c:v>42118</c:v>
                </c:pt>
                <c:pt idx="458">
                  <c:v>42121</c:v>
                </c:pt>
                <c:pt idx="459">
                  <c:v>42122</c:v>
                </c:pt>
                <c:pt idx="460">
                  <c:v>42123</c:v>
                </c:pt>
                <c:pt idx="461">
                  <c:v>42124</c:v>
                </c:pt>
                <c:pt idx="462">
                  <c:v>42125</c:v>
                </c:pt>
                <c:pt idx="463">
                  <c:v>42128</c:v>
                </c:pt>
                <c:pt idx="464">
                  <c:v>42129</c:v>
                </c:pt>
                <c:pt idx="465">
                  <c:v>42130</c:v>
                </c:pt>
                <c:pt idx="466">
                  <c:v>42131</c:v>
                </c:pt>
                <c:pt idx="467">
                  <c:v>42132</c:v>
                </c:pt>
                <c:pt idx="468">
                  <c:v>42135</c:v>
                </c:pt>
                <c:pt idx="469">
                  <c:v>42136</c:v>
                </c:pt>
                <c:pt idx="470">
                  <c:v>42137</c:v>
                </c:pt>
                <c:pt idx="471">
                  <c:v>42138</c:v>
                </c:pt>
                <c:pt idx="472">
                  <c:v>42139</c:v>
                </c:pt>
                <c:pt idx="473">
                  <c:v>42142</c:v>
                </c:pt>
                <c:pt idx="474">
                  <c:v>42143</c:v>
                </c:pt>
                <c:pt idx="475">
                  <c:v>42144</c:v>
                </c:pt>
                <c:pt idx="476">
                  <c:v>42145</c:v>
                </c:pt>
                <c:pt idx="477">
                  <c:v>42146</c:v>
                </c:pt>
                <c:pt idx="478">
                  <c:v>42150</c:v>
                </c:pt>
                <c:pt idx="479">
                  <c:v>42151</c:v>
                </c:pt>
                <c:pt idx="480">
                  <c:v>42152</c:v>
                </c:pt>
                <c:pt idx="481">
                  <c:v>42153</c:v>
                </c:pt>
                <c:pt idx="482">
                  <c:v>42156</c:v>
                </c:pt>
                <c:pt idx="483">
                  <c:v>42157</c:v>
                </c:pt>
                <c:pt idx="484">
                  <c:v>42158</c:v>
                </c:pt>
                <c:pt idx="485">
                  <c:v>42159</c:v>
                </c:pt>
                <c:pt idx="486">
                  <c:v>42160</c:v>
                </c:pt>
                <c:pt idx="487">
                  <c:v>42163</c:v>
                </c:pt>
                <c:pt idx="488">
                  <c:v>42164</c:v>
                </c:pt>
                <c:pt idx="489">
                  <c:v>42165</c:v>
                </c:pt>
                <c:pt idx="490">
                  <c:v>42166</c:v>
                </c:pt>
                <c:pt idx="491">
                  <c:v>42167</c:v>
                </c:pt>
                <c:pt idx="492">
                  <c:v>42170</c:v>
                </c:pt>
                <c:pt idx="493">
                  <c:v>42171</c:v>
                </c:pt>
                <c:pt idx="494">
                  <c:v>42172</c:v>
                </c:pt>
                <c:pt idx="495">
                  <c:v>42173</c:v>
                </c:pt>
                <c:pt idx="496">
                  <c:v>42174</c:v>
                </c:pt>
                <c:pt idx="497">
                  <c:v>42177</c:v>
                </c:pt>
                <c:pt idx="498">
                  <c:v>42178</c:v>
                </c:pt>
                <c:pt idx="499">
                  <c:v>42179</c:v>
                </c:pt>
                <c:pt idx="500">
                  <c:v>42180</c:v>
                </c:pt>
                <c:pt idx="501">
                  <c:v>42181</c:v>
                </c:pt>
                <c:pt idx="502">
                  <c:v>42184</c:v>
                </c:pt>
                <c:pt idx="503">
                  <c:v>42185</c:v>
                </c:pt>
                <c:pt idx="504">
                  <c:v>42186</c:v>
                </c:pt>
                <c:pt idx="505">
                  <c:v>42187</c:v>
                </c:pt>
                <c:pt idx="506">
                  <c:v>42191</c:v>
                </c:pt>
                <c:pt idx="507">
                  <c:v>42192</c:v>
                </c:pt>
                <c:pt idx="508">
                  <c:v>42193</c:v>
                </c:pt>
                <c:pt idx="509">
                  <c:v>42194</c:v>
                </c:pt>
                <c:pt idx="510">
                  <c:v>42195</c:v>
                </c:pt>
                <c:pt idx="511">
                  <c:v>42198</c:v>
                </c:pt>
                <c:pt idx="512">
                  <c:v>42199</c:v>
                </c:pt>
                <c:pt idx="513">
                  <c:v>42200</c:v>
                </c:pt>
                <c:pt idx="514">
                  <c:v>42201</c:v>
                </c:pt>
                <c:pt idx="515">
                  <c:v>42202</c:v>
                </c:pt>
                <c:pt idx="516">
                  <c:v>42205</c:v>
                </c:pt>
                <c:pt idx="517">
                  <c:v>42206</c:v>
                </c:pt>
                <c:pt idx="518">
                  <c:v>42207</c:v>
                </c:pt>
                <c:pt idx="519">
                  <c:v>42208</c:v>
                </c:pt>
                <c:pt idx="520">
                  <c:v>42209</c:v>
                </c:pt>
                <c:pt idx="521">
                  <c:v>42212</c:v>
                </c:pt>
                <c:pt idx="522">
                  <c:v>42213</c:v>
                </c:pt>
                <c:pt idx="523">
                  <c:v>42214</c:v>
                </c:pt>
                <c:pt idx="524">
                  <c:v>42215</c:v>
                </c:pt>
                <c:pt idx="525">
                  <c:v>42216</c:v>
                </c:pt>
                <c:pt idx="526">
                  <c:v>42219</c:v>
                </c:pt>
                <c:pt idx="527">
                  <c:v>42220</c:v>
                </c:pt>
                <c:pt idx="528">
                  <c:v>42221</c:v>
                </c:pt>
                <c:pt idx="529">
                  <c:v>42222</c:v>
                </c:pt>
                <c:pt idx="530">
                  <c:v>42223</c:v>
                </c:pt>
                <c:pt idx="531">
                  <c:v>42226</c:v>
                </c:pt>
                <c:pt idx="532">
                  <c:v>42227</c:v>
                </c:pt>
                <c:pt idx="533">
                  <c:v>42228</c:v>
                </c:pt>
                <c:pt idx="534">
                  <c:v>42229</c:v>
                </c:pt>
                <c:pt idx="535">
                  <c:v>42230</c:v>
                </c:pt>
                <c:pt idx="536">
                  <c:v>42233</c:v>
                </c:pt>
                <c:pt idx="537">
                  <c:v>42234</c:v>
                </c:pt>
                <c:pt idx="538">
                  <c:v>42235</c:v>
                </c:pt>
                <c:pt idx="539">
                  <c:v>42236</c:v>
                </c:pt>
                <c:pt idx="540">
                  <c:v>42237</c:v>
                </c:pt>
                <c:pt idx="541">
                  <c:v>42240</c:v>
                </c:pt>
                <c:pt idx="542">
                  <c:v>42241</c:v>
                </c:pt>
                <c:pt idx="543">
                  <c:v>42242</c:v>
                </c:pt>
                <c:pt idx="544">
                  <c:v>42243</c:v>
                </c:pt>
                <c:pt idx="545">
                  <c:v>42244</c:v>
                </c:pt>
                <c:pt idx="546">
                  <c:v>42247</c:v>
                </c:pt>
                <c:pt idx="547">
                  <c:v>42248</c:v>
                </c:pt>
                <c:pt idx="548">
                  <c:v>42249</c:v>
                </c:pt>
                <c:pt idx="549">
                  <c:v>42250</c:v>
                </c:pt>
                <c:pt idx="550">
                  <c:v>42251</c:v>
                </c:pt>
                <c:pt idx="551">
                  <c:v>42255</c:v>
                </c:pt>
                <c:pt idx="552">
                  <c:v>42256</c:v>
                </c:pt>
                <c:pt idx="553">
                  <c:v>42257</c:v>
                </c:pt>
                <c:pt idx="554">
                  <c:v>42258</c:v>
                </c:pt>
                <c:pt idx="555">
                  <c:v>42261</c:v>
                </c:pt>
                <c:pt idx="556">
                  <c:v>42262</c:v>
                </c:pt>
                <c:pt idx="557">
                  <c:v>42263</c:v>
                </c:pt>
                <c:pt idx="558">
                  <c:v>42264</c:v>
                </c:pt>
                <c:pt idx="559">
                  <c:v>42265</c:v>
                </c:pt>
                <c:pt idx="560">
                  <c:v>42268</c:v>
                </c:pt>
                <c:pt idx="561">
                  <c:v>42269</c:v>
                </c:pt>
                <c:pt idx="562">
                  <c:v>42270</c:v>
                </c:pt>
                <c:pt idx="563">
                  <c:v>42271</c:v>
                </c:pt>
                <c:pt idx="564">
                  <c:v>42272</c:v>
                </c:pt>
                <c:pt idx="565">
                  <c:v>42275</c:v>
                </c:pt>
                <c:pt idx="566">
                  <c:v>42276</c:v>
                </c:pt>
                <c:pt idx="567">
                  <c:v>42277</c:v>
                </c:pt>
                <c:pt idx="568">
                  <c:v>42278</c:v>
                </c:pt>
                <c:pt idx="569">
                  <c:v>42279</c:v>
                </c:pt>
                <c:pt idx="570">
                  <c:v>42282</c:v>
                </c:pt>
                <c:pt idx="571">
                  <c:v>42283</c:v>
                </c:pt>
                <c:pt idx="572">
                  <c:v>42284</c:v>
                </c:pt>
                <c:pt idx="573">
                  <c:v>42285</c:v>
                </c:pt>
                <c:pt idx="574">
                  <c:v>42286</c:v>
                </c:pt>
                <c:pt idx="575">
                  <c:v>42289</c:v>
                </c:pt>
                <c:pt idx="576">
                  <c:v>42290</c:v>
                </c:pt>
                <c:pt idx="577">
                  <c:v>42291</c:v>
                </c:pt>
                <c:pt idx="578">
                  <c:v>42292</c:v>
                </c:pt>
                <c:pt idx="579">
                  <c:v>42293</c:v>
                </c:pt>
                <c:pt idx="580">
                  <c:v>42296</c:v>
                </c:pt>
                <c:pt idx="581">
                  <c:v>42297</c:v>
                </c:pt>
                <c:pt idx="582">
                  <c:v>42298</c:v>
                </c:pt>
                <c:pt idx="583">
                  <c:v>42299</c:v>
                </c:pt>
                <c:pt idx="584">
                  <c:v>42300</c:v>
                </c:pt>
                <c:pt idx="585">
                  <c:v>42303</c:v>
                </c:pt>
                <c:pt idx="586">
                  <c:v>42304</c:v>
                </c:pt>
                <c:pt idx="587">
                  <c:v>42305</c:v>
                </c:pt>
                <c:pt idx="588">
                  <c:v>42306</c:v>
                </c:pt>
                <c:pt idx="589">
                  <c:v>42307</c:v>
                </c:pt>
                <c:pt idx="590">
                  <c:v>42310</c:v>
                </c:pt>
                <c:pt idx="591">
                  <c:v>42311</c:v>
                </c:pt>
                <c:pt idx="592">
                  <c:v>42312</c:v>
                </c:pt>
                <c:pt idx="593">
                  <c:v>42313</c:v>
                </c:pt>
                <c:pt idx="594">
                  <c:v>42314</c:v>
                </c:pt>
                <c:pt idx="595">
                  <c:v>42317</c:v>
                </c:pt>
                <c:pt idx="596">
                  <c:v>42318</c:v>
                </c:pt>
                <c:pt idx="597">
                  <c:v>42319</c:v>
                </c:pt>
                <c:pt idx="598">
                  <c:v>42320</c:v>
                </c:pt>
                <c:pt idx="599">
                  <c:v>42321</c:v>
                </c:pt>
                <c:pt idx="600">
                  <c:v>42324</c:v>
                </c:pt>
                <c:pt idx="601">
                  <c:v>42325</c:v>
                </c:pt>
                <c:pt idx="602">
                  <c:v>42326</c:v>
                </c:pt>
                <c:pt idx="603">
                  <c:v>42327</c:v>
                </c:pt>
                <c:pt idx="604">
                  <c:v>42328</c:v>
                </c:pt>
                <c:pt idx="605">
                  <c:v>42331</c:v>
                </c:pt>
                <c:pt idx="606">
                  <c:v>42332</c:v>
                </c:pt>
                <c:pt idx="607">
                  <c:v>42333</c:v>
                </c:pt>
                <c:pt idx="608">
                  <c:v>42335</c:v>
                </c:pt>
                <c:pt idx="609">
                  <c:v>42338</c:v>
                </c:pt>
                <c:pt idx="610">
                  <c:v>42339</c:v>
                </c:pt>
                <c:pt idx="611">
                  <c:v>42340</c:v>
                </c:pt>
                <c:pt idx="612">
                  <c:v>42341</c:v>
                </c:pt>
                <c:pt idx="613">
                  <c:v>42342</c:v>
                </c:pt>
                <c:pt idx="614">
                  <c:v>42345</c:v>
                </c:pt>
                <c:pt idx="615">
                  <c:v>42346</c:v>
                </c:pt>
                <c:pt idx="616">
                  <c:v>42347</c:v>
                </c:pt>
                <c:pt idx="617">
                  <c:v>42348</c:v>
                </c:pt>
                <c:pt idx="618">
                  <c:v>42349</c:v>
                </c:pt>
                <c:pt idx="619">
                  <c:v>42352</c:v>
                </c:pt>
                <c:pt idx="620">
                  <c:v>42353</c:v>
                </c:pt>
                <c:pt idx="621">
                  <c:v>42354</c:v>
                </c:pt>
                <c:pt idx="622">
                  <c:v>42355</c:v>
                </c:pt>
                <c:pt idx="623">
                  <c:v>42356</c:v>
                </c:pt>
                <c:pt idx="624">
                  <c:v>42359</c:v>
                </c:pt>
                <c:pt idx="625">
                  <c:v>42360</c:v>
                </c:pt>
                <c:pt idx="626">
                  <c:v>42361</c:v>
                </c:pt>
                <c:pt idx="627">
                  <c:v>42362</c:v>
                </c:pt>
                <c:pt idx="628">
                  <c:v>42366</c:v>
                </c:pt>
                <c:pt idx="629">
                  <c:v>42367</c:v>
                </c:pt>
                <c:pt idx="630">
                  <c:v>42368</c:v>
                </c:pt>
                <c:pt idx="631">
                  <c:v>42369</c:v>
                </c:pt>
                <c:pt idx="632">
                  <c:v>42373</c:v>
                </c:pt>
                <c:pt idx="633">
                  <c:v>42374</c:v>
                </c:pt>
                <c:pt idx="634">
                  <c:v>42375</c:v>
                </c:pt>
                <c:pt idx="635">
                  <c:v>42376</c:v>
                </c:pt>
                <c:pt idx="636">
                  <c:v>42377</c:v>
                </c:pt>
                <c:pt idx="637">
                  <c:v>42380</c:v>
                </c:pt>
                <c:pt idx="638">
                  <c:v>42381</c:v>
                </c:pt>
                <c:pt idx="639">
                  <c:v>42382</c:v>
                </c:pt>
                <c:pt idx="640">
                  <c:v>42383</c:v>
                </c:pt>
                <c:pt idx="641">
                  <c:v>42384</c:v>
                </c:pt>
                <c:pt idx="642">
                  <c:v>42388</c:v>
                </c:pt>
                <c:pt idx="643">
                  <c:v>42389</c:v>
                </c:pt>
                <c:pt idx="644">
                  <c:v>42390</c:v>
                </c:pt>
                <c:pt idx="645">
                  <c:v>42391</c:v>
                </c:pt>
                <c:pt idx="646">
                  <c:v>42394</c:v>
                </c:pt>
                <c:pt idx="647">
                  <c:v>42395</c:v>
                </c:pt>
                <c:pt idx="648">
                  <c:v>42396</c:v>
                </c:pt>
                <c:pt idx="649">
                  <c:v>42397</c:v>
                </c:pt>
                <c:pt idx="650">
                  <c:v>42398</c:v>
                </c:pt>
                <c:pt idx="651">
                  <c:v>42401</c:v>
                </c:pt>
                <c:pt idx="652">
                  <c:v>42402</c:v>
                </c:pt>
                <c:pt idx="653">
                  <c:v>42403</c:v>
                </c:pt>
                <c:pt idx="654">
                  <c:v>42404</c:v>
                </c:pt>
                <c:pt idx="655">
                  <c:v>42405</c:v>
                </c:pt>
                <c:pt idx="656">
                  <c:v>42408</c:v>
                </c:pt>
                <c:pt idx="657">
                  <c:v>42409</c:v>
                </c:pt>
                <c:pt idx="658">
                  <c:v>42410</c:v>
                </c:pt>
                <c:pt idx="659">
                  <c:v>42411</c:v>
                </c:pt>
                <c:pt idx="660">
                  <c:v>42412</c:v>
                </c:pt>
                <c:pt idx="661">
                  <c:v>42416</c:v>
                </c:pt>
                <c:pt idx="662">
                  <c:v>42417</c:v>
                </c:pt>
                <c:pt idx="663">
                  <c:v>42418</c:v>
                </c:pt>
                <c:pt idx="664">
                  <c:v>42419</c:v>
                </c:pt>
                <c:pt idx="665">
                  <c:v>42422</c:v>
                </c:pt>
                <c:pt idx="666">
                  <c:v>42423</c:v>
                </c:pt>
                <c:pt idx="667">
                  <c:v>42424</c:v>
                </c:pt>
                <c:pt idx="668">
                  <c:v>42425</c:v>
                </c:pt>
                <c:pt idx="669">
                  <c:v>42426</c:v>
                </c:pt>
                <c:pt idx="670">
                  <c:v>42429</c:v>
                </c:pt>
                <c:pt idx="671">
                  <c:v>42430</c:v>
                </c:pt>
                <c:pt idx="672">
                  <c:v>42431</c:v>
                </c:pt>
                <c:pt idx="673">
                  <c:v>42432</c:v>
                </c:pt>
                <c:pt idx="674">
                  <c:v>42433</c:v>
                </c:pt>
                <c:pt idx="675">
                  <c:v>42436</c:v>
                </c:pt>
                <c:pt idx="676">
                  <c:v>42437</c:v>
                </c:pt>
                <c:pt idx="677">
                  <c:v>42438</c:v>
                </c:pt>
                <c:pt idx="678">
                  <c:v>42439</c:v>
                </c:pt>
                <c:pt idx="679">
                  <c:v>42440</c:v>
                </c:pt>
                <c:pt idx="680">
                  <c:v>42443</c:v>
                </c:pt>
                <c:pt idx="681">
                  <c:v>42444</c:v>
                </c:pt>
                <c:pt idx="682">
                  <c:v>42445</c:v>
                </c:pt>
                <c:pt idx="683">
                  <c:v>42446</c:v>
                </c:pt>
                <c:pt idx="684">
                  <c:v>42447</c:v>
                </c:pt>
                <c:pt idx="685">
                  <c:v>42450</c:v>
                </c:pt>
                <c:pt idx="686">
                  <c:v>42451</c:v>
                </c:pt>
                <c:pt idx="687">
                  <c:v>42452</c:v>
                </c:pt>
                <c:pt idx="688">
                  <c:v>42453</c:v>
                </c:pt>
                <c:pt idx="689">
                  <c:v>42457</c:v>
                </c:pt>
                <c:pt idx="690">
                  <c:v>42458</c:v>
                </c:pt>
                <c:pt idx="691">
                  <c:v>42459</c:v>
                </c:pt>
                <c:pt idx="692">
                  <c:v>42460</c:v>
                </c:pt>
                <c:pt idx="693">
                  <c:v>42461</c:v>
                </c:pt>
                <c:pt idx="694">
                  <c:v>42464</c:v>
                </c:pt>
                <c:pt idx="695">
                  <c:v>42465</c:v>
                </c:pt>
                <c:pt idx="696">
                  <c:v>42466</c:v>
                </c:pt>
                <c:pt idx="697">
                  <c:v>42467</c:v>
                </c:pt>
                <c:pt idx="698">
                  <c:v>42468</c:v>
                </c:pt>
                <c:pt idx="699">
                  <c:v>42471</c:v>
                </c:pt>
                <c:pt idx="700">
                  <c:v>42472</c:v>
                </c:pt>
                <c:pt idx="701">
                  <c:v>42473</c:v>
                </c:pt>
                <c:pt idx="702">
                  <c:v>42474</c:v>
                </c:pt>
                <c:pt idx="703">
                  <c:v>42475</c:v>
                </c:pt>
                <c:pt idx="704">
                  <c:v>42478</c:v>
                </c:pt>
                <c:pt idx="705">
                  <c:v>42479</c:v>
                </c:pt>
                <c:pt idx="706">
                  <c:v>42480</c:v>
                </c:pt>
                <c:pt idx="707">
                  <c:v>42481</c:v>
                </c:pt>
                <c:pt idx="708">
                  <c:v>42482</c:v>
                </c:pt>
                <c:pt idx="709">
                  <c:v>42485</c:v>
                </c:pt>
                <c:pt idx="710">
                  <c:v>42486</c:v>
                </c:pt>
                <c:pt idx="711">
                  <c:v>42487</c:v>
                </c:pt>
                <c:pt idx="712">
                  <c:v>42488</c:v>
                </c:pt>
                <c:pt idx="713">
                  <c:v>42489</c:v>
                </c:pt>
                <c:pt idx="714">
                  <c:v>42492</c:v>
                </c:pt>
                <c:pt idx="715">
                  <c:v>42493</c:v>
                </c:pt>
                <c:pt idx="716">
                  <c:v>42494</c:v>
                </c:pt>
                <c:pt idx="717">
                  <c:v>42495</c:v>
                </c:pt>
                <c:pt idx="718">
                  <c:v>42496</c:v>
                </c:pt>
                <c:pt idx="719">
                  <c:v>42499</c:v>
                </c:pt>
                <c:pt idx="720">
                  <c:v>42500</c:v>
                </c:pt>
                <c:pt idx="721">
                  <c:v>42501</c:v>
                </c:pt>
                <c:pt idx="722">
                  <c:v>42502</c:v>
                </c:pt>
                <c:pt idx="723">
                  <c:v>42503</c:v>
                </c:pt>
                <c:pt idx="724">
                  <c:v>42506</c:v>
                </c:pt>
                <c:pt idx="725">
                  <c:v>42507</c:v>
                </c:pt>
                <c:pt idx="726">
                  <c:v>42508</c:v>
                </c:pt>
                <c:pt idx="727">
                  <c:v>42509</c:v>
                </c:pt>
                <c:pt idx="728">
                  <c:v>42510</c:v>
                </c:pt>
                <c:pt idx="729">
                  <c:v>42513</c:v>
                </c:pt>
                <c:pt idx="730">
                  <c:v>42514</c:v>
                </c:pt>
                <c:pt idx="731">
                  <c:v>42515</c:v>
                </c:pt>
                <c:pt idx="732">
                  <c:v>42516</c:v>
                </c:pt>
                <c:pt idx="733">
                  <c:v>42517</c:v>
                </c:pt>
                <c:pt idx="734">
                  <c:v>42521</c:v>
                </c:pt>
                <c:pt idx="735">
                  <c:v>42522</c:v>
                </c:pt>
                <c:pt idx="736">
                  <c:v>42523</c:v>
                </c:pt>
                <c:pt idx="737">
                  <c:v>42524</c:v>
                </c:pt>
                <c:pt idx="738">
                  <c:v>42527</c:v>
                </c:pt>
                <c:pt idx="739">
                  <c:v>42528</c:v>
                </c:pt>
                <c:pt idx="740">
                  <c:v>42529</c:v>
                </c:pt>
                <c:pt idx="741">
                  <c:v>42530</c:v>
                </c:pt>
                <c:pt idx="742">
                  <c:v>42531</c:v>
                </c:pt>
                <c:pt idx="743">
                  <c:v>42534</c:v>
                </c:pt>
                <c:pt idx="744">
                  <c:v>42535</c:v>
                </c:pt>
                <c:pt idx="745">
                  <c:v>42536</c:v>
                </c:pt>
                <c:pt idx="746">
                  <c:v>42537</c:v>
                </c:pt>
                <c:pt idx="747">
                  <c:v>42538</c:v>
                </c:pt>
                <c:pt idx="748">
                  <c:v>42541</c:v>
                </c:pt>
                <c:pt idx="749">
                  <c:v>42542</c:v>
                </c:pt>
                <c:pt idx="750">
                  <c:v>42543</c:v>
                </c:pt>
                <c:pt idx="751">
                  <c:v>42544</c:v>
                </c:pt>
                <c:pt idx="752">
                  <c:v>42545</c:v>
                </c:pt>
                <c:pt idx="753">
                  <c:v>42548</c:v>
                </c:pt>
                <c:pt idx="754">
                  <c:v>42549</c:v>
                </c:pt>
                <c:pt idx="755">
                  <c:v>42550</c:v>
                </c:pt>
                <c:pt idx="756">
                  <c:v>42551</c:v>
                </c:pt>
                <c:pt idx="757">
                  <c:v>42552</c:v>
                </c:pt>
                <c:pt idx="758">
                  <c:v>42556</c:v>
                </c:pt>
                <c:pt idx="759">
                  <c:v>42557</c:v>
                </c:pt>
                <c:pt idx="760">
                  <c:v>42558</c:v>
                </c:pt>
                <c:pt idx="761">
                  <c:v>42559</c:v>
                </c:pt>
                <c:pt idx="762">
                  <c:v>42562</c:v>
                </c:pt>
                <c:pt idx="763">
                  <c:v>42563</c:v>
                </c:pt>
                <c:pt idx="764">
                  <c:v>42564</c:v>
                </c:pt>
                <c:pt idx="765">
                  <c:v>42565</c:v>
                </c:pt>
                <c:pt idx="766">
                  <c:v>42566</c:v>
                </c:pt>
                <c:pt idx="767">
                  <c:v>42569</c:v>
                </c:pt>
                <c:pt idx="768">
                  <c:v>42570</c:v>
                </c:pt>
                <c:pt idx="769">
                  <c:v>42571</c:v>
                </c:pt>
                <c:pt idx="770">
                  <c:v>42572</c:v>
                </c:pt>
                <c:pt idx="771">
                  <c:v>42573</c:v>
                </c:pt>
                <c:pt idx="772">
                  <c:v>42576</c:v>
                </c:pt>
                <c:pt idx="773">
                  <c:v>42577</c:v>
                </c:pt>
                <c:pt idx="774">
                  <c:v>42578</c:v>
                </c:pt>
                <c:pt idx="775">
                  <c:v>42579</c:v>
                </c:pt>
                <c:pt idx="776">
                  <c:v>42580</c:v>
                </c:pt>
                <c:pt idx="777">
                  <c:v>42583</c:v>
                </c:pt>
                <c:pt idx="778">
                  <c:v>42584</c:v>
                </c:pt>
                <c:pt idx="779">
                  <c:v>42585</c:v>
                </c:pt>
                <c:pt idx="780">
                  <c:v>42586</c:v>
                </c:pt>
                <c:pt idx="781">
                  <c:v>42587</c:v>
                </c:pt>
                <c:pt idx="782">
                  <c:v>42590</c:v>
                </c:pt>
                <c:pt idx="783">
                  <c:v>42591</c:v>
                </c:pt>
                <c:pt idx="784">
                  <c:v>42592</c:v>
                </c:pt>
                <c:pt idx="785">
                  <c:v>42593</c:v>
                </c:pt>
                <c:pt idx="786">
                  <c:v>42594</c:v>
                </c:pt>
                <c:pt idx="787">
                  <c:v>42597</c:v>
                </c:pt>
                <c:pt idx="788">
                  <c:v>42598</c:v>
                </c:pt>
                <c:pt idx="789">
                  <c:v>42599</c:v>
                </c:pt>
                <c:pt idx="790">
                  <c:v>42600</c:v>
                </c:pt>
                <c:pt idx="791">
                  <c:v>42601</c:v>
                </c:pt>
                <c:pt idx="792">
                  <c:v>42604</c:v>
                </c:pt>
                <c:pt idx="793">
                  <c:v>42605</c:v>
                </c:pt>
                <c:pt idx="794">
                  <c:v>42606</c:v>
                </c:pt>
                <c:pt idx="795">
                  <c:v>42607</c:v>
                </c:pt>
                <c:pt idx="796">
                  <c:v>42608</c:v>
                </c:pt>
                <c:pt idx="797">
                  <c:v>42611</c:v>
                </c:pt>
                <c:pt idx="798">
                  <c:v>42612</c:v>
                </c:pt>
                <c:pt idx="799">
                  <c:v>42613</c:v>
                </c:pt>
                <c:pt idx="800">
                  <c:v>42614</c:v>
                </c:pt>
                <c:pt idx="801">
                  <c:v>42615</c:v>
                </c:pt>
                <c:pt idx="802">
                  <c:v>42619</c:v>
                </c:pt>
                <c:pt idx="803">
                  <c:v>42620</c:v>
                </c:pt>
                <c:pt idx="804">
                  <c:v>42621</c:v>
                </c:pt>
                <c:pt idx="805">
                  <c:v>42622</c:v>
                </c:pt>
                <c:pt idx="806">
                  <c:v>42625</c:v>
                </c:pt>
                <c:pt idx="807">
                  <c:v>42626</c:v>
                </c:pt>
                <c:pt idx="808">
                  <c:v>42627</c:v>
                </c:pt>
                <c:pt idx="809">
                  <c:v>42628</c:v>
                </c:pt>
                <c:pt idx="810">
                  <c:v>42629</c:v>
                </c:pt>
                <c:pt idx="811">
                  <c:v>42632</c:v>
                </c:pt>
                <c:pt idx="812">
                  <c:v>42633</c:v>
                </c:pt>
                <c:pt idx="813">
                  <c:v>42634</c:v>
                </c:pt>
                <c:pt idx="814">
                  <c:v>42635</c:v>
                </c:pt>
                <c:pt idx="815">
                  <c:v>42636</c:v>
                </c:pt>
                <c:pt idx="816">
                  <c:v>42639</c:v>
                </c:pt>
                <c:pt idx="817">
                  <c:v>42640</c:v>
                </c:pt>
                <c:pt idx="818">
                  <c:v>42641</c:v>
                </c:pt>
                <c:pt idx="819">
                  <c:v>42642</c:v>
                </c:pt>
                <c:pt idx="820">
                  <c:v>42643</c:v>
                </c:pt>
                <c:pt idx="821">
                  <c:v>42646</c:v>
                </c:pt>
                <c:pt idx="822">
                  <c:v>42647</c:v>
                </c:pt>
                <c:pt idx="823">
                  <c:v>42648</c:v>
                </c:pt>
                <c:pt idx="824">
                  <c:v>42649</c:v>
                </c:pt>
                <c:pt idx="825">
                  <c:v>42650</c:v>
                </c:pt>
                <c:pt idx="826">
                  <c:v>42653</c:v>
                </c:pt>
                <c:pt idx="827">
                  <c:v>42654</c:v>
                </c:pt>
                <c:pt idx="828">
                  <c:v>42655</c:v>
                </c:pt>
                <c:pt idx="829">
                  <c:v>42656</c:v>
                </c:pt>
                <c:pt idx="830">
                  <c:v>42657</c:v>
                </c:pt>
                <c:pt idx="831">
                  <c:v>42660</c:v>
                </c:pt>
                <c:pt idx="832">
                  <c:v>42661</c:v>
                </c:pt>
                <c:pt idx="833">
                  <c:v>42662</c:v>
                </c:pt>
                <c:pt idx="834">
                  <c:v>42663</c:v>
                </c:pt>
                <c:pt idx="835">
                  <c:v>42664</c:v>
                </c:pt>
                <c:pt idx="836">
                  <c:v>42667</c:v>
                </c:pt>
                <c:pt idx="837">
                  <c:v>42668</c:v>
                </c:pt>
                <c:pt idx="838">
                  <c:v>42669</c:v>
                </c:pt>
                <c:pt idx="839">
                  <c:v>42670</c:v>
                </c:pt>
                <c:pt idx="840">
                  <c:v>42671</c:v>
                </c:pt>
                <c:pt idx="841">
                  <c:v>42674</c:v>
                </c:pt>
                <c:pt idx="842">
                  <c:v>42675</c:v>
                </c:pt>
                <c:pt idx="843">
                  <c:v>42676</c:v>
                </c:pt>
                <c:pt idx="844">
                  <c:v>42677</c:v>
                </c:pt>
                <c:pt idx="845">
                  <c:v>42678</c:v>
                </c:pt>
                <c:pt idx="846">
                  <c:v>42681</c:v>
                </c:pt>
                <c:pt idx="847">
                  <c:v>42682</c:v>
                </c:pt>
                <c:pt idx="848">
                  <c:v>42683</c:v>
                </c:pt>
                <c:pt idx="849">
                  <c:v>42684</c:v>
                </c:pt>
                <c:pt idx="850">
                  <c:v>42685</c:v>
                </c:pt>
                <c:pt idx="851">
                  <c:v>42688</c:v>
                </c:pt>
                <c:pt idx="852">
                  <c:v>42689</c:v>
                </c:pt>
                <c:pt idx="853">
                  <c:v>42690</c:v>
                </c:pt>
                <c:pt idx="854">
                  <c:v>42691</c:v>
                </c:pt>
                <c:pt idx="855">
                  <c:v>42692</c:v>
                </c:pt>
                <c:pt idx="856">
                  <c:v>42695</c:v>
                </c:pt>
                <c:pt idx="857">
                  <c:v>42696</c:v>
                </c:pt>
                <c:pt idx="858">
                  <c:v>42697</c:v>
                </c:pt>
                <c:pt idx="859">
                  <c:v>42699</c:v>
                </c:pt>
                <c:pt idx="860">
                  <c:v>42702</c:v>
                </c:pt>
                <c:pt idx="861">
                  <c:v>42703</c:v>
                </c:pt>
                <c:pt idx="862">
                  <c:v>42704</c:v>
                </c:pt>
                <c:pt idx="863">
                  <c:v>42705</c:v>
                </c:pt>
                <c:pt idx="864">
                  <c:v>42706</c:v>
                </c:pt>
                <c:pt idx="865">
                  <c:v>42709</c:v>
                </c:pt>
                <c:pt idx="866">
                  <c:v>42710</c:v>
                </c:pt>
                <c:pt idx="867">
                  <c:v>42711</c:v>
                </c:pt>
                <c:pt idx="868">
                  <c:v>42712</c:v>
                </c:pt>
                <c:pt idx="869">
                  <c:v>42713</c:v>
                </c:pt>
                <c:pt idx="870">
                  <c:v>42716</c:v>
                </c:pt>
                <c:pt idx="871">
                  <c:v>42717</c:v>
                </c:pt>
                <c:pt idx="872">
                  <c:v>42718</c:v>
                </c:pt>
                <c:pt idx="873">
                  <c:v>42719</c:v>
                </c:pt>
                <c:pt idx="874">
                  <c:v>42720</c:v>
                </c:pt>
                <c:pt idx="875">
                  <c:v>42723</c:v>
                </c:pt>
                <c:pt idx="876">
                  <c:v>42724</c:v>
                </c:pt>
                <c:pt idx="877">
                  <c:v>42725</c:v>
                </c:pt>
                <c:pt idx="878">
                  <c:v>42726</c:v>
                </c:pt>
                <c:pt idx="879">
                  <c:v>42727</c:v>
                </c:pt>
                <c:pt idx="880">
                  <c:v>42731</c:v>
                </c:pt>
                <c:pt idx="881">
                  <c:v>42732</c:v>
                </c:pt>
                <c:pt idx="882">
                  <c:v>42733</c:v>
                </c:pt>
                <c:pt idx="883">
                  <c:v>42734</c:v>
                </c:pt>
                <c:pt idx="884">
                  <c:v>42738</c:v>
                </c:pt>
                <c:pt idx="885">
                  <c:v>42739</c:v>
                </c:pt>
                <c:pt idx="886">
                  <c:v>42740</c:v>
                </c:pt>
                <c:pt idx="887">
                  <c:v>42741</c:v>
                </c:pt>
                <c:pt idx="888">
                  <c:v>42744</c:v>
                </c:pt>
                <c:pt idx="889">
                  <c:v>42745</c:v>
                </c:pt>
                <c:pt idx="890">
                  <c:v>42746</c:v>
                </c:pt>
                <c:pt idx="891">
                  <c:v>42747</c:v>
                </c:pt>
                <c:pt idx="892">
                  <c:v>42748</c:v>
                </c:pt>
                <c:pt idx="893">
                  <c:v>42752</c:v>
                </c:pt>
                <c:pt idx="894">
                  <c:v>42753</c:v>
                </c:pt>
                <c:pt idx="895">
                  <c:v>42754</c:v>
                </c:pt>
                <c:pt idx="896">
                  <c:v>42755</c:v>
                </c:pt>
                <c:pt idx="897">
                  <c:v>42758</c:v>
                </c:pt>
                <c:pt idx="898">
                  <c:v>42759</c:v>
                </c:pt>
                <c:pt idx="899">
                  <c:v>42760</c:v>
                </c:pt>
                <c:pt idx="900">
                  <c:v>42761</c:v>
                </c:pt>
                <c:pt idx="901">
                  <c:v>42762</c:v>
                </c:pt>
                <c:pt idx="902">
                  <c:v>42765</c:v>
                </c:pt>
                <c:pt idx="903">
                  <c:v>42766</c:v>
                </c:pt>
                <c:pt idx="904">
                  <c:v>42767</c:v>
                </c:pt>
                <c:pt idx="905">
                  <c:v>42768</c:v>
                </c:pt>
                <c:pt idx="906">
                  <c:v>42769</c:v>
                </c:pt>
                <c:pt idx="907">
                  <c:v>42772</c:v>
                </c:pt>
                <c:pt idx="908">
                  <c:v>42773</c:v>
                </c:pt>
                <c:pt idx="909">
                  <c:v>42774</c:v>
                </c:pt>
                <c:pt idx="910">
                  <c:v>42775</c:v>
                </c:pt>
                <c:pt idx="911">
                  <c:v>42776</c:v>
                </c:pt>
                <c:pt idx="912">
                  <c:v>42779</c:v>
                </c:pt>
                <c:pt idx="913">
                  <c:v>42780</c:v>
                </c:pt>
                <c:pt idx="914">
                  <c:v>42781</c:v>
                </c:pt>
                <c:pt idx="915">
                  <c:v>42782</c:v>
                </c:pt>
                <c:pt idx="916">
                  <c:v>42783</c:v>
                </c:pt>
                <c:pt idx="917">
                  <c:v>42787</c:v>
                </c:pt>
                <c:pt idx="918">
                  <c:v>42788</c:v>
                </c:pt>
                <c:pt idx="919">
                  <c:v>42789</c:v>
                </c:pt>
                <c:pt idx="920">
                  <c:v>42790</c:v>
                </c:pt>
                <c:pt idx="921">
                  <c:v>42793</c:v>
                </c:pt>
                <c:pt idx="922">
                  <c:v>42794</c:v>
                </c:pt>
                <c:pt idx="923">
                  <c:v>42795</c:v>
                </c:pt>
                <c:pt idx="924">
                  <c:v>42796</c:v>
                </c:pt>
                <c:pt idx="925">
                  <c:v>42797</c:v>
                </c:pt>
                <c:pt idx="926">
                  <c:v>42800</c:v>
                </c:pt>
                <c:pt idx="927">
                  <c:v>42801</c:v>
                </c:pt>
                <c:pt idx="928">
                  <c:v>42802</c:v>
                </c:pt>
                <c:pt idx="929">
                  <c:v>42803</c:v>
                </c:pt>
                <c:pt idx="930">
                  <c:v>42804</c:v>
                </c:pt>
                <c:pt idx="931">
                  <c:v>42807</c:v>
                </c:pt>
                <c:pt idx="932">
                  <c:v>42808</c:v>
                </c:pt>
                <c:pt idx="933">
                  <c:v>42809</c:v>
                </c:pt>
                <c:pt idx="934">
                  <c:v>42810</c:v>
                </c:pt>
                <c:pt idx="935">
                  <c:v>42811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42821</c:v>
                </c:pt>
                <c:pt idx="942">
                  <c:v>42822</c:v>
                </c:pt>
                <c:pt idx="943">
                  <c:v>42823</c:v>
                </c:pt>
                <c:pt idx="944">
                  <c:v>42824</c:v>
                </c:pt>
                <c:pt idx="945">
                  <c:v>42825</c:v>
                </c:pt>
                <c:pt idx="946">
                  <c:v>42828</c:v>
                </c:pt>
                <c:pt idx="947">
                  <c:v>42829</c:v>
                </c:pt>
                <c:pt idx="948">
                  <c:v>42830</c:v>
                </c:pt>
                <c:pt idx="949">
                  <c:v>42831</c:v>
                </c:pt>
                <c:pt idx="950">
                  <c:v>42832</c:v>
                </c:pt>
                <c:pt idx="951">
                  <c:v>42835</c:v>
                </c:pt>
                <c:pt idx="952">
                  <c:v>42836</c:v>
                </c:pt>
                <c:pt idx="953">
                  <c:v>42837</c:v>
                </c:pt>
                <c:pt idx="954">
                  <c:v>42838</c:v>
                </c:pt>
                <c:pt idx="955">
                  <c:v>42842</c:v>
                </c:pt>
                <c:pt idx="956">
                  <c:v>42843</c:v>
                </c:pt>
                <c:pt idx="957">
                  <c:v>42844</c:v>
                </c:pt>
                <c:pt idx="958">
                  <c:v>42845</c:v>
                </c:pt>
                <c:pt idx="959">
                  <c:v>42846</c:v>
                </c:pt>
                <c:pt idx="960">
                  <c:v>42849</c:v>
                </c:pt>
                <c:pt idx="961">
                  <c:v>42850</c:v>
                </c:pt>
                <c:pt idx="962">
                  <c:v>42851</c:v>
                </c:pt>
                <c:pt idx="963">
                  <c:v>42852</c:v>
                </c:pt>
                <c:pt idx="964">
                  <c:v>42853</c:v>
                </c:pt>
                <c:pt idx="965">
                  <c:v>42856</c:v>
                </c:pt>
                <c:pt idx="966">
                  <c:v>42857</c:v>
                </c:pt>
                <c:pt idx="967">
                  <c:v>42858</c:v>
                </c:pt>
                <c:pt idx="968">
                  <c:v>42859</c:v>
                </c:pt>
                <c:pt idx="969">
                  <c:v>42860</c:v>
                </c:pt>
                <c:pt idx="970">
                  <c:v>42863</c:v>
                </c:pt>
                <c:pt idx="971">
                  <c:v>42864</c:v>
                </c:pt>
                <c:pt idx="972">
                  <c:v>42865</c:v>
                </c:pt>
                <c:pt idx="973">
                  <c:v>42866</c:v>
                </c:pt>
                <c:pt idx="974">
                  <c:v>42867</c:v>
                </c:pt>
                <c:pt idx="975">
                  <c:v>42870</c:v>
                </c:pt>
                <c:pt idx="976">
                  <c:v>42871</c:v>
                </c:pt>
                <c:pt idx="977">
                  <c:v>42872</c:v>
                </c:pt>
                <c:pt idx="978">
                  <c:v>42873</c:v>
                </c:pt>
                <c:pt idx="979">
                  <c:v>42874</c:v>
                </c:pt>
                <c:pt idx="980">
                  <c:v>42877</c:v>
                </c:pt>
                <c:pt idx="981">
                  <c:v>42878</c:v>
                </c:pt>
                <c:pt idx="982">
                  <c:v>42879</c:v>
                </c:pt>
                <c:pt idx="983">
                  <c:v>42880</c:v>
                </c:pt>
                <c:pt idx="984">
                  <c:v>42881</c:v>
                </c:pt>
                <c:pt idx="985">
                  <c:v>42885</c:v>
                </c:pt>
                <c:pt idx="986">
                  <c:v>42886</c:v>
                </c:pt>
                <c:pt idx="987">
                  <c:v>42887</c:v>
                </c:pt>
                <c:pt idx="988">
                  <c:v>42888</c:v>
                </c:pt>
                <c:pt idx="989">
                  <c:v>42891</c:v>
                </c:pt>
                <c:pt idx="990">
                  <c:v>42892</c:v>
                </c:pt>
                <c:pt idx="991">
                  <c:v>42893</c:v>
                </c:pt>
                <c:pt idx="992">
                  <c:v>42894</c:v>
                </c:pt>
                <c:pt idx="993">
                  <c:v>42895</c:v>
                </c:pt>
                <c:pt idx="994">
                  <c:v>42898</c:v>
                </c:pt>
                <c:pt idx="995">
                  <c:v>42899</c:v>
                </c:pt>
                <c:pt idx="996">
                  <c:v>42900</c:v>
                </c:pt>
                <c:pt idx="997">
                  <c:v>42901</c:v>
                </c:pt>
                <c:pt idx="998">
                  <c:v>42902</c:v>
                </c:pt>
                <c:pt idx="999">
                  <c:v>42905</c:v>
                </c:pt>
                <c:pt idx="1000">
                  <c:v>42906</c:v>
                </c:pt>
                <c:pt idx="1001">
                  <c:v>42907</c:v>
                </c:pt>
                <c:pt idx="1002">
                  <c:v>42908</c:v>
                </c:pt>
                <c:pt idx="1003">
                  <c:v>42909</c:v>
                </c:pt>
                <c:pt idx="1004">
                  <c:v>42912</c:v>
                </c:pt>
                <c:pt idx="1005">
                  <c:v>42913</c:v>
                </c:pt>
                <c:pt idx="1006">
                  <c:v>42914</c:v>
                </c:pt>
                <c:pt idx="1007">
                  <c:v>42915</c:v>
                </c:pt>
                <c:pt idx="1008">
                  <c:v>42916</c:v>
                </c:pt>
                <c:pt idx="1009">
                  <c:v>42919</c:v>
                </c:pt>
                <c:pt idx="1010">
                  <c:v>42921</c:v>
                </c:pt>
                <c:pt idx="1011">
                  <c:v>42922</c:v>
                </c:pt>
                <c:pt idx="1012">
                  <c:v>42923</c:v>
                </c:pt>
                <c:pt idx="1013">
                  <c:v>42926</c:v>
                </c:pt>
                <c:pt idx="1014">
                  <c:v>42927</c:v>
                </c:pt>
                <c:pt idx="1015">
                  <c:v>42928</c:v>
                </c:pt>
                <c:pt idx="1016">
                  <c:v>42929</c:v>
                </c:pt>
                <c:pt idx="1017">
                  <c:v>42930</c:v>
                </c:pt>
                <c:pt idx="1018">
                  <c:v>42933</c:v>
                </c:pt>
                <c:pt idx="1019">
                  <c:v>42934</c:v>
                </c:pt>
                <c:pt idx="1020">
                  <c:v>42935</c:v>
                </c:pt>
                <c:pt idx="1021">
                  <c:v>42936</c:v>
                </c:pt>
                <c:pt idx="1022">
                  <c:v>42937</c:v>
                </c:pt>
                <c:pt idx="1023">
                  <c:v>42940</c:v>
                </c:pt>
                <c:pt idx="1024">
                  <c:v>42941</c:v>
                </c:pt>
                <c:pt idx="1025">
                  <c:v>42942</c:v>
                </c:pt>
                <c:pt idx="1026">
                  <c:v>42943</c:v>
                </c:pt>
                <c:pt idx="1027">
                  <c:v>42944</c:v>
                </c:pt>
                <c:pt idx="1028">
                  <c:v>42947</c:v>
                </c:pt>
                <c:pt idx="1029">
                  <c:v>42948</c:v>
                </c:pt>
                <c:pt idx="1030">
                  <c:v>42949</c:v>
                </c:pt>
                <c:pt idx="1031">
                  <c:v>42950</c:v>
                </c:pt>
                <c:pt idx="1032">
                  <c:v>42951</c:v>
                </c:pt>
                <c:pt idx="1033">
                  <c:v>42954</c:v>
                </c:pt>
                <c:pt idx="1034">
                  <c:v>42955</c:v>
                </c:pt>
                <c:pt idx="1035">
                  <c:v>42956</c:v>
                </c:pt>
                <c:pt idx="1036">
                  <c:v>42957</c:v>
                </c:pt>
                <c:pt idx="1037">
                  <c:v>42958</c:v>
                </c:pt>
                <c:pt idx="1038">
                  <c:v>42961</c:v>
                </c:pt>
                <c:pt idx="1039">
                  <c:v>42962</c:v>
                </c:pt>
                <c:pt idx="1040">
                  <c:v>42963</c:v>
                </c:pt>
                <c:pt idx="1041">
                  <c:v>42964</c:v>
                </c:pt>
                <c:pt idx="1042">
                  <c:v>42965</c:v>
                </c:pt>
                <c:pt idx="1043">
                  <c:v>42968</c:v>
                </c:pt>
                <c:pt idx="1044">
                  <c:v>42969</c:v>
                </c:pt>
                <c:pt idx="1045">
                  <c:v>42970</c:v>
                </c:pt>
                <c:pt idx="1046">
                  <c:v>42971</c:v>
                </c:pt>
                <c:pt idx="1047">
                  <c:v>42972</c:v>
                </c:pt>
                <c:pt idx="1048">
                  <c:v>42975</c:v>
                </c:pt>
                <c:pt idx="1049">
                  <c:v>42976</c:v>
                </c:pt>
                <c:pt idx="1050">
                  <c:v>42977</c:v>
                </c:pt>
                <c:pt idx="1051">
                  <c:v>42978</c:v>
                </c:pt>
                <c:pt idx="1052">
                  <c:v>42979</c:v>
                </c:pt>
                <c:pt idx="1053">
                  <c:v>42983</c:v>
                </c:pt>
                <c:pt idx="1054">
                  <c:v>42984</c:v>
                </c:pt>
                <c:pt idx="1055">
                  <c:v>42985</c:v>
                </c:pt>
                <c:pt idx="1056">
                  <c:v>42986</c:v>
                </c:pt>
                <c:pt idx="1057">
                  <c:v>42989</c:v>
                </c:pt>
                <c:pt idx="1058">
                  <c:v>42990</c:v>
                </c:pt>
                <c:pt idx="1059">
                  <c:v>42991</c:v>
                </c:pt>
                <c:pt idx="1060">
                  <c:v>42992</c:v>
                </c:pt>
                <c:pt idx="1061">
                  <c:v>42993</c:v>
                </c:pt>
                <c:pt idx="1062">
                  <c:v>42996</c:v>
                </c:pt>
                <c:pt idx="1063">
                  <c:v>42997</c:v>
                </c:pt>
                <c:pt idx="1064">
                  <c:v>42998</c:v>
                </c:pt>
                <c:pt idx="1065">
                  <c:v>42999</c:v>
                </c:pt>
                <c:pt idx="1066">
                  <c:v>43000</c:v>
                </c:pt>
                <c:pt idx="1067">
                  <c:v>43003</c:v>
                </c:pt>
                <c:pt idx="1068">
                  <c:v>43004</c:v>
                </c:pt>
                <c:pt idx="1069">
                  <c:v>43005</c:v>
                </c:pt>
                <c:pt idx="1070">
                  <c:v>43006</c:v>
                </c:pt>
                <c:pt idx="1071">
                  <c:v>43007</c:v>
                </c:pt>
                <c:pt idx="1072">
                  <c:v>43010</c:v>
                </c:pt>
                <c:pt idx="1073">
                  <c:v>43011</c:v>
                </c:pt>
                <c:pt idx="1074">
                  <c:v>43012</c:v>
                </c:pt>
                <c:pt idx="1075">
                  <c:v>43013</c:v>
                </c:pt>
                <c:pt idx="1076">
                  <c:v>43014</c:v>
                </c:pt>
                <c:pt idx="1077">
                  <c:v>43017</c:v>
                </c:pt>
                <c:pt idx="1078">
                  <c:v>43018</c:v>
                </c:pt>
                <c:pt idx="1079">
                  <c:v>43019</c:v>
                </c:pt>
                <c:pt idx="1080">
                  <c:v>43020</c:v>
                </c:pt>
                <c:pt idx="1081">
                  <c:v>43021</c:v>
                </c:pt>
                <c:pt idx="1082">
                  <c:v>43024</c:v>
                </c:pt>
                <c:pt idx="1083">
                  <c:v>43025</c:v>
                </c:pt>
                <c:pt idx="1084">
                  <c:v>43026</c:v>
                </c:pt>
                <c:pt idx="1085">
                  <c:v>43027</c:v>
                </c:pt>
                <c:pt idx="1086">
                  <c:v>43028</c:v>
                </c:pt>
                <c:pt idx="1087">
                  <c:v>43031</c:v>
                </c:pt>
                <c:pt idx="1088">
                  <c:v>43032</c:v>
                </c:pt>
                <c:pt idx="1089">
                  <c:v>43033</c:v>
                </c:pt>
                <c:pt idx="1090">
                  <c:v>43034</c:v>
                </c:pt>
                <c:pt idx="1091">
                  <c:v>43035</c:v>
                </c:pt>
                <c:pt idx="1092">
                  <c:v>43038</c:v>
                </c:pt>
                <c:pt idx="1093">
                  <c:v>43039</c:v>
                </c:pt>
                <c:pt idx="1094">
                  <c:v>43040</c:v>
                </c:pt>
                <c:pt idx="1095">
                  <c:v>43041</c:v>
                </c:pt>
                <c:pt idx="1096">
                  <c:v>43042</c:v>
                </c:pt>
                <c:pt idx="1097">
                  <c:v>43045</c:v>
                </c:pt>
                <c:pt idx="1098">
                  <c:v>43046</c:v>
                </c:pt>
                <c:pt idx="1099">
                  <c:v>43047</c:v>
                </c:pt>
                <c:pt idx="1100">
                  <c:v>43048</c:v>
                </c:pt>
                <c:pt idx="1101">
                  <c:v>43049</c:v>
                </c:pt>
                <c:pt idx="1102">
                  <c:v>43052</c:v>
                </c:pt>
                <c:pt idx="1103">
                  <c:v>43053</c:v>
                </c:pt>
                <c:pt idx="1104">
                  <c:v>43054</c:v>
                </c:pt>
                <c:pt idx="1105">
                  <c:v>43055</c:v>
                </c:pt>
                <c:pt idx="1106">
                  <c:v>43056</c:v>
                </c:pt>
                <c:pt idx="1107">
                  <c:v>43059</c:v>
                </c:pt>
                <c:pt idx="1108">
                  <c:v>43060</c:v>
                </c:pt>
                <c:pt idx="1109">
                  <c:v>43061</c:v>
                </c:pt>
                <c:pt idx="1110">
                  <c:v>43063</c:v>
                </c:pt>
                <c:pt idx="1111">
                  <c:v>43066</c:v>
                </c:pt>
                <c:pt idx="1112">
                  <c:v>43067</c:v>
                </c:pt>
                <c:pt idx="1113">
                  <c:v>43068</c:v>
                </c:pt>
                <c:pt idx="1114">
                  <c:v>43069</c:v>
                </c:pt>
                <c:pt idx="1115">
                  <c:v>43070</c:v>
                </c:pt>
                <c:pt idx="1116">
                  <c:v>43073</c:v>
                </c:pt>
                <c:pt idx="1117">
                  <c:v>43074</c:v>
                </c:pt>
                <c:pt idx="1118">
                  <c:v>43075</c:v>
                </c:pt>
                <c:pt idx="1119">
                  <c:v>43076</c:v>
                </c:pt>
                <c:pt idx="1120">
                  <c:v>43077</c:v>
                </c:pt>
                <c:pt idx="1121">
                  <c:v>43080</c:v>
                </c:pt>
                <c:pt idx="1122">
                  <c:v>43081</c:v>
                </c:pt>
                <c:pt idx="1123">
                  <c:v>43082</c:v>
                </c:pt>
                <c:pt idx="1124">
                  <c:v>43083</c:v>
                </c:pt>
                <c:pt idx="1125">
                  <c:v>43084</c:v>
                </c:pt>
                <c:pt idx="1126">
                  <c:v>43087</c:v>
                </c:pt>
                <c:pt idx="1127">
                  <c:v>43088</c:v>
                </c:pt>
                <c:pt idx="1128">
                  <c:v>43089</c:v>
                </c:pt>
                <c:pt idx="1129">
                  <c:v>43090</c:v>
                </c:pt>
                <c:pt idx="1130">
                  <c:v>43091</c:v>
                </c:pt>
                <c:pt idx="1131">
                  <c:v>43095</c:v>
                </c:pt>
                <c:pt idx="1132">
                  <c:v>43096</c:v>
                </c:pt>
                <c:pt idx="1133">
                  <c:v>43097</c:v>
                </c:pt>
                <c:pt idx="1134">
                  <c:v>43098</c:v>
                </c:pt>
                <c:pt idx="1135">
                  <c:v>43102</c:v>
                </c:pt>
                <c:pt idx="1136">
                  <c:v>43103</c:v>
                </c:pt>
                <c:pt idx="1137">
                  <c:v>43104</c:v>
                </c:pt>
                <c:pt idx="1138">
                  <c:v>43105</c:v>
                </c:pt>
                <c:pt idx="1139">
                  <c:v>43108</c:v>
                </c:pt>
                <c:pt idx="1140">
                  <c:v>43109</c:v>
                </c:pt>
                <c:pt idx="1141">
                  <c:v>43110</c:v>
                </c:pt>
                <c:pt idx="1142">
                  <c:v>43111</c:v>
                </c:pt>
                <c:pt idx="1143">
                  <c:v>43112</c:v>
                </c:pt>
                <c:pt idx="1144">
                  <c:v>43116</c:v>
                </c:pt>
                <c:pt idx="1145">
                  <c:v>43117</c:v>
                </c:pt>
                <c:pt idx="1146">
                  <c:v>43118</c:v>
                </c:pt>
                <c:pt idx="1147">
                  <c:v>43119</c:v>
                </c:pt>
                <c:pt idx="1148">
                  <c:v>43122</c:v>
                </c:pt>
                <c:pt idx="1149">
                  <c:v>43123</c:v>
                </c:pt>
                <c:pt idx="1150">
                  <c:v>43124</c:v>
                </c:pt>
                <c:pt idx="1151">
                  <c:v>43125</c:v>
                </c:pt>
                <c:pt idx="1152">
                  <c:v>43126</c:v>
                </c:pt>
                <c:pt idx="1153">
                  <c:v>43129</c:v>
                </c:pt>
                <c:pt idx="1154">
                  <c:v>43130</c:v>
                </c:pt>
                <c:pt idx="1155">
                  <c:v>43131</c:v>
                </c:pt>
                <c:pt idx="1156">
                  <c:v>43132</c:v>
                </c:pt>
                <c:pt idx="1157">
                  <c:v>43133</c:v>
                </c:pt>
                <c:pt idx="1158">
                  <c:v>43136</c:v>
                </c:pt>
                <c:pt idx="1159">
                  <c:v>43137</c:v>
                </c:pt>
                <c:pt idx="1160">
                  <c:v>43138</c:v>
                </c:pt>
                <c:pt idx="1161">
                  <c:v>43139</c:v>
                </c:pt>
                <c:pt idx="1162">
                  <c:v>43140</c:v>
                </c:pt>
                <c:pt idx="1163">
                  <c:v>43143</c:v>
                </c:pt>
                <c:pt idx="1164">
                  <c:v>43144</c:v>
                </c:pt>
                <c:pt idx="1165">
                  <c:v>43145</c:v>
                </c:pt>
                <c:pt idx="1166">
                  <c:v>43146</c:v>
                </c:pt>
                <c:pt idx="1167">
                  <c:v>43147</c:v>
                </c:pt>
                <c:pt idx="1168">
                  <c:v>43151</c:v>
                </c:pt>
                <c:pt idx="1169">
                  <c:v>43152</c:v>
                </c:pt>
                <c:pt idx="1170">
                  <c:v>43153</c:v>
                </c:pt>
                <c:pt idx="1171">
                  <c:v>43154</c:v>
                </c:pt>
                <c:pt idx="1172">
                  <c:v>43157</c:v>
                </c:pt>
                <c:pt idx="1173">
                  <c:v>43158</c:v>
                </c:pt>
                <c:pt idx="1174">
                  <c:v>43159</c:v>
                </c:pt>
                <c:pt idx="1175">
                  <c:v>43160</c:v>
                </c:pt>
                <c:pt idx="1176">
                  <c:v>43161</c:v>
                </c:pt>
                <c:pt idx="1177">
                  <c:v>43164</c:v>
                </c:pt>
                <c:pt idx="1178">
                  <c:v>43165</c:v>
                </c:pt>
                <c:pt idx="1179">
                  <c:v>43166</c:v>
                </c:pt>
                <c:pt idx="1180">
                  <c:v>43167</c:v>
                </c:pt>
                <c:pt idx="1181">
                  <c:v>43168</c:v>
                </c:pt>
                <c:pt idx="1182">
                  <c:v>43171</c:v>
                </c:pt>
                <c:pt idx="1183">
                  <c:v>43172</c:v>
                </c:pt>
                <c:pt idx="1184">
                  <c:v>43173</c:v>
                </c:pt>
                <c:pt idx="1185">
                  <c:v>43174</c:v>
                </c:pt>
                <c:pt idx="1186">
                  <c:v>43175</c:v>
                </c:pt>
                <c:pt idx="1187">
                  <c:v>43178</c:v>
                </c:pt>
                <c:pt idx="1188">
                  <c:v>43179</c:v>
                </c:pt>
                <c:pt idx="1189">
                  <c:v>43180</c:v>
                </c:pt>
                <c:pt idx="1190">
                  <c:v>43181</c:v>
                </c:pt>
                <c:pt idx="1191">
                  <c:v>43182</c:v>
                </c:pt>
                <c:pt idx="1192">
                  <c:v>43185</c:v>
                </c:pt>
                <c:pt idx="1193">
                  <c:v>43186</c:v>
                </c:pt>
                <c:pt idx="1194">
                  <c:v>43187</c:v>
                </c:pt>
                <c:pt idx="1195">
                  <c:v>43188</c:v>
                </c:pt>
                <c:pt idx="1196">
                  <c:v>43192</c:v>
                </c:pt>
                <c:pt idx="1197">
                  <c:v>43193</c:v>
                </c:pt>
                <c:pt idx="1198">
                  <c:v>43194</c:v>
                </c:pt>
                <c:pt idx="1199">
                  <c:v>43195</c:v>
                </c:pt>
                <c:pt idx="1200">
                  <c:v>43196</c:v>
                </c:pt>
                <c:pt idx="1201">
                  <c:v>43199</c:v>
                </c:pt>
                <c:pt idx="1202">
                  <c:v>43200</c:v>
                </c:pt>
                <c:pt idx="1203">
                  <c:v>43201</c:v>
                </c:pt>
                <c:pt idx="1204">
                  <c:v>43202</c:v>
                </c:pt>
                <c:pt idx="1205">
                  <c:v>43203</c:v>
                </c:pt>
                <c:pt idx="1206">
                  <c:v>43206</c:v>
                </c:pt>
                <c:pt idx="1207">
                  <c:v>43207</c:v>
                </c:pt>
                <c:pt idx="1208">
                  <c:v>43208</c:v>
                </c:pt>
                <c:pt idx="1209">
                  <c:v>43209</c:v>
                </c:pt>
                <c:pt idx="1210">
                  <c:v>43210</c:v>
                </c:pt>
                <c:pt idx="1211">
                  <c:v>43213</c:v>
                </c:pt>
                <c:pt idx="1212">
                  <c:v>43214</c:v>
                </c:pt>
                <c:pt idx="1213">
                  <c:v>43215</c:v>
                </c:pt>
                <c:pt idx="1214">
                  <c:v>43216</c:v>
                </c:pt>
                <c:pt idx="1215">
                  <c:v>43217</c:v>
                </c:pt>
                <c:pt idx="1216">
                  <c:v>43220</c:v>
                </c:pt>
                <c:pt idx="1217">
                  <c:v>43221</c:v>
                </c:pt>
                <c:pt idx="1218">
                  <c:v>43222</c:v>
                </c:pt>
                <c:pt idx="1219">
                  <c:v>43223</c:v>
                </c:pt>
                <c:pt idx="1220">
                  <c:v>43224</c:v>
                </c:pt>
                <c:pt idx="1221">
                  <c:v>43227</c:v>
                </c:pt>
                <c:pt idx="1222">
                  <c:v>43228</c:v>
                </c:pt>
                <c:pt idx="1223">
                  <c:v>43229</c:v>
                </c:pt>
                <c:pt idx="1224">
                  <c:v>43230</c:v>
                </c:pt>
                <c:pt idx="1225">
                  <c:v>43231</c:v>
                </c:pt>
                <c:pt idx="1226">
                  <c:v>43234</c:v>
                </c:pt>
                <c:pt idx="1227">
                  <c:v>43235</c:v>
                </c:pt>
                <c:pt idx="1228">
                  <c:v>43236</c:v>
                </c:pt>
                <c:pt idx="1229">
                  <c:v>43237</c:v>
                </c:pt>
                <c:pt idx="1230">
                  <c:v>43238</c:v>
                </c:pt>
                <c:pt idx="1231">
                  <c:v>43241</c:v>
                </c:pt>
                <c:pt idx="1232">
                  <c:v>43242</c:v>
                </c:pt>
                <c:pt idx="1233">
                  <c:v>43243</c:v>
                </c:pt>
                <c:pt idx="1234">
                  <c:v>43244</c:v>
                </c:pt>
                <c:pt idx="1235">
                  <c:v>43245</c:v>
                </c:pt>
                <c:pt idx="1236">
                  <c:v>43249</c:v>
                </c:pt>
                <c:pt idx="1237">
                  <c:v>43250</c:v>
                </c:pt>
                <c:pt idx="1238">
                  <c:v>43251</c:v>
                </c:pt>
                <c:pt idx="1239">
                  <c:v>43252</c:v>
                </c:pt>
                <c:pt idx="1240">
                  <c:v>43255</c:v>
                </c:pt>
                <c:pt idx="1241">
                  <c:v>43256</c:v>
                </c:pt>
                <c:pt idx="1242">
                  <c:v>43257</c:v>
                </c:pt>
                <c:pt idx="1243">
                  <c:v>43258</c:v>
                </c:pt>
                <c:pt idx="1244">
                  <c:v>43259</c:v>
                </c:pt>
                <c:pt idx="1245">
                  <c:v>43262</c:v>
                </c:pt>
                <c:pt idx="1246">
                  <c:v>43263</c:v>
                </c:pt>
                <c:pt idx="1247">
                  <c:v>43264</c:v>
                </c:pt>
                <c:pt idx="1248">
                  <c:v>43265</c:v>
                </c:pt>
                <c:pt idx="1249">
                  <c:v>43266</c:v>
                </c:pt>
                <c:pt idx="1250">
                  <c:v>43269</c:v>
                </c:pt>
                <c:pt idx="1251">
                  <c:v>43270</c:v>
                </c:pt>
                <c:pt idx="1252">
                  <c:v>43271</c:v>
                </c:pt>
                <c:pt idx="1253">
                  <c:v>43272</c:v>
                </c:pt>
                <c:pt idx="1254">
                  <c:v>43273</c:v>
                </c:pt>
                <c:pt idx="1255">
                  <c:v>43276</c:v>
                </c:pt>
                <c:pt idx="1256">
                  <c:v>43277</c:v>
                </c:pt>
                <c:pt idx="1257">
                  <c:v>43278</c:v>
                </c:pt>
                <c:pt idx="1258">
                  <c:v>43279</c:v>
                </c:pt>
                <c:pt idx="1259">
                  <c:v>43280</c:v>
                </c:pt>
              </c:numCache>
            </c:numRef>
          </c:cat>
          <c:val>
            <c:numRef>
              <c:f>Исходник!$B$2:$B$1261</c:f>
              <c:numCache>
                <c:formatCode>0.00</c:formatCode>
                <c:ptCount val="1260"/>
                <c:pt idx="0">
                  <c:v>34.360000999999997</c:v>
                </c:pt>
                <c:pt idx="1">
                  <c:v>33.939999</c:v>
                </c:pt>
                <c:pt idx="2">
                  <c:v>34.009998000000003</c:v>
                </c:pt>
                <c:pt idx="3">
                  <c:v>34.209999000000003</c:v>
                </c:pt>
                <c:pt idx="4">
                  <c:v>34.330002</c:v>
                </c:pt>
                <c:pt idx="5">
                  <c:v>34.349997999999999</c:v>
                </c:pt>
                <c:pt idx="6">
                  <c:v>34.700001</c:v>
                </c:pt>
                <c:pt idx="7">
                  <c:v>35.689999</c:v>
                </c:pt>
                <c:pt idx="8">
                  <c:v>35.669998</c:v>
                </c:pt>
                <c:pt idx="9">
                  <c:v>36.169998</c:v>
                </c:pt>
                <c:pt idx="10">
                  <c:v>36.270000000000003</c:v>
                </c:pt>
                <c:pt idx="11">
                  <c:v>35.740001999999997</c:v>
                </c:pt>
                <c:pt idx="12">
                  <c:v>35.439999</c:v>
                </c:pt>
                <c:pt idx="13">
                  <c:v>31.4</c:v>
                </c:pt>
                <c:pt idx="14">
                  <c:v>32.009998000000003</c:v>
                </c:pt>
                <c:pt idx="15">
                  <c:v>31.82</c:v>
                </c:pt>
                <c:pt idx="16">
                  <c:v>31.959999</c:v>
                </c:pt>
                <c:pt idx="17">
                  <c:v>31.389999</c:v>
                </c:pt>
                <c:pt idx="18">
                  <c:v>31.620000999999998</c:v>
                </c:pt>
                <c:pt idx="19">
                  <c:v>31.540001</c:v>
                </c:pt>
                <c:pt idx="20">
                  <c:v>31.85</c:v>
                </c:pt>
                <c:pt idx="21">
                  <c:v>31.84</c:v>
                </c:pt>
                <c:pt idx="22">
                  <c:v>31.67</c:v>
                </c:pt>
                <c:pt idx="23">
                  <c:v>31.889999</c:v>
                </c:pt>
                <c:pt idx="24">
                  <c:v>31.700001</c:v>
                </c:pt>
                <c:pt idx="25">
                  <c:v>31.58</c:v>
                </c:pt>
                <c:pt idx="26">
                  <c:v>32.060001</c:v>
                </c:pt>
                <c:pt idx="27">
                  <c:v>32.889999000000003</c:v>
                </c:pt>
                <c:pt idx="28">
                  <c:v>32.700001</c:v>
                </c:pt>
                <c:pt idx="29">
                  <c:v>32.869999</c:v>
                </c:pt>
                <c:pt idx="30">
                  <c:v>32.229999999999997</c:v>
                </c:pt>
                <c:pt idx="31">
                  <c:v>32.349997999999999</c:v>
                </c:pt>
                <c:pt idx="32">
                  <c:v>31.790001</c:v>
                </c:pt>
                <c:pt idx="33">
                  <c:v>31.799999</c:v>
                </c:pt>
                <c:pt idx="34">
                  <c:v>31.389999</c:v>
                </c:pt>
                <c:pt idx="35">
                  <c:v>31.620000999999998</c:v>
                </c:pt>
                <c:pt idx="36">
                  <c:v>31.610001</c:v>
                </c:pt>
                <c:pt idx="37">
                  <c:v>32.389999000000003</c:v>
                </c:pt>
                <c:pt idx="38">
                  <c:v>34.75</c:v>
                </c:pt>
                <c:pt idx="39">
                  <c:v>34.150002000000001</c:v>
                </c:pt>
                <c:pt idx="40">
                  <c:v>33.259998000000003</c:v>
                </c:pt>
                <c:pt idx="41">
                  <c:v>33.020000000000003</c:v>
                </c:pt>
                <c:pt idx="42">
                  <c:v>33.549999</c:v>
                </c:pt>
                <c:pt idx="43">
                  <c:v>33.400002000000001</c:v>
                </c:pt>
                <c:pt idx="44">
                  <c:v>31.879999000000002</c:v>
                </c:pt>
                <c:pt idx="45">
                  <c:v>31.200001</c:v>
                </c:pt>
                <c:pt idx="46">
                  <c:v>31.23</c:v>
                </c:pt>
                <c:pt idx="47">
                  <c:v>31.15</c:v>
                </c:pt>
                <c:pt idx="48">
                  <c:v>31.66</c:v>
                </c:pt>
                <c:pt idx="49">
                  <c:v>32.389999000000003</c:v>
                </c:pt>
                <c:pt idx="50">
                  <c:v>32.740001999999997</c:v>
                </c:pt>
                <c:pt idx="51">
                  <c:v>32.689999</c:v>
                </c:pt>
                <c:pt idx="52">
                  <c:v>33.029998999999997</c:v>
                </c:pt>
                <c:pt idx="53">
                  <c:v>32.799999</c:v>
                </c:pt>
                <c:pt idx="54">
                  <c:v>32.93</c:v>
                </c:pt>
                <c:pt idx="55">
                  <c:v>33.32</c:v>
                </c:pt>
                <c:pt idx="56">
                  <c:v>33.639999000000003</c:v>
                </c:pt>
                <c:pt idx="57">
                  <c:v>32.790000999999997</c:v>
                </c:pt>
                <c:pt idx="58">
                  <c:v>32.740001999999997</c:v>
                </c:pt>
                <c:pt idx="59">
                  <c:v>32.450001</c:v>
                </c:pt>
                <c:pt idx="60">
                  <c:v>32.509998000000003</c:v>
                </c:pt>
                <c:pt idx="61">
                  <c:v>32.770000000000003</c:v>
                </c:pt>
                <c:pt idx="62">
                  <c:v>33.270000000000003</c:v>
                </c:pt>
                <c:pt idx="63">
                  <c:v>33.279998999999997</c:v>
                </c:pt>
                <c:pt idx="64">
                  <c:v>33.580002</c:v>
                </c:pt>
                <c:pt idx="65">
                  <c:v>33.919998</c:v>
                </c:pt>
                <c:pt idx="66">
                  <c:v>33.860000999999997</c:v>
                </c:pt>
                <c:pt idx="67">
                  <c:v>33.880001</c:v>
                </c:pt>
                <c:pt idx="68">
                  <c:v>33.299999</c:v>
                </c:pt>
                <c:pt idx="69">
                  <c:v>33.009998000000003</c:v>
                </c:pt>
                <c:pt idx="70">
                  <c:v>33.07</c:v>
                </c:pt>
                <c:pt idx="71">
                  <c:v>33.759998000000003</c:v>
                </c:pt>
                <c:pt idx="72">
                  <c:v>34.130001</c:v>
                </c:pt>
                <c:pt idx="73">
                  <c:v>34.450001</c:v>
                </c:pt>
                <c:pt idx="74">
                  <c:v>34.490001999999997</c:v>
                </c:pt>
                <c:pt idx="75">
                  <c:v>34.639999000000003</c:v>
                </c:pt>
                <c:pt idx="76">
                  <c:v>34.919998</c:v>
                </c:pt>
                <c:pt idx="77">
                  <c:v>34.959999000000003</c:v>
                </c:pt>
                <c:pt idx="78">
                  <c:v>34.990001999999997</c:v>
                </c:pt>
                <c:pt idx="79">
                  <c:v>34.580002</c:v>
                </c:pt>
                <c:pt idx="80">
                  <c:v>33.759998000000003</c:v>
                </c:pt>
                <c:pt idx="81">
                  <c:v>33.720001000000003</c:v>
                </c:pt>
                <c:pt idx="82">
                  <c:v>35.729999999999997</c:v>
                </c:pt>
                <c:pt idx="83">
                  <c:v>35.57</c:v>
                </c:pt>
                <c:pt idx="84">
                  <c:v>35.520000000000003</c:v>
                </c:pt>
                <c:pt idx="85">
                  <c:v>35.540000999999997</c:v>
                </c:pt>
                <c:pt idx="86">
                  <c:v>35.409999999999997</c:v>
                </c:pt>
                <c:pt idx="87">
                  <c:v>35.529998999999997</c:v>
                </c:pt>
                <c:pt idx="88">
                  <c:v>35.939999</c:v>
                </c:pt>
                <c:pt idx="89">
                  <c:v>36.639999000000003</c:v>
                </c:pt>
                <c:pt idx="90">
                  <c:v>38.18</c:v>
                </c:pt>
                <c:pt idx="91">
                  <c:v>37.5</c:v>
                </c:pt>
                <c:pt idx="92">
                  <c:v>37.779998999999997</c:v>
                </c:pt>
                <c:pt idx="93">
                  <c:v>37.590000000000003</c:v>
                </c:pt>
                <c:pt idx="94">
                  <c:v>37.360000999999997</c:v>
                </c:pt>
                <c:pt idx="95">
                  <c:v>38.159999999999997</c:v>
                </c:pt>
                <c:pt idx="96">
                  <c:v>38.020000000000003</c:v>
                </c:pt>
                <c:pt idx="97">
                  <c:v>37.840000000000003</c:v>
                </c:pt>
                <c:pt idx="98">
                  <c:v>37.200001</c:v>
                </c:pt>
                <c:pt idx="99">
                  <c:v>36.740001999999997</c:v>
                </c:pt>
                <c:pt idx="100">
                  <c:v>37.080002</c:v>
                </c:pt>
                <c:pt idx="101">
                  <c:v>37.400002000000001</c:v>
                </c:pt>
                <c:pt idx="102">
                  <c:v>37.57</c:v>
                </c:pt>
                <c:pt idx="103">
                  <c:v>37.639999000000003</c:v>
                </c:pt>
                <c:pt idx="104">
                  <c:v>37.349997999999999</c:v>
                </c:pt>
                <c:pt idx="105">
                  <c:v>37.599997999999999</c:v>
                </c:pt>
                <c:pt idx="106">
                  <c:v>38.130001</c:v>
                </c:pt>
                <c:pt idx="107">
                  <c:v>38.450001</c:v>
                </c:pt>
                <c:pt idx="108">
                  <c:v>38.310001</c:v>
                </c:pt>
                <c:pt idx="109">
                  <c:v>38.939999</c:v>
                </c:pt>
                <c:pt idx="110">
                  <c:v>38</c:v>
                </c:pt>
                <c:pt idx="111">
                  <c:v>38.360000999999997</c:v>
                </c:pt>
                <c:pt idx="112">
                  <c:v>38.709999000000003</c:v>
                </c:pt>
                <c:pt idx="113">
                  <c:v>38.110000999999997</c:v>
                </c:pt>
                <c:pt idx="114">
                  <c:v>37.610000999999997</c:v>
                </c:pt>
                <c:pt idx="115">
                  <c:v>37.220001000000003</c:v>
                </c:pt>
                <c:pt idx="116">
                  <c:v>36.689999</c:v>
                </c:pt>
                <c:pt idx="117">
                  <c:v>36.889999000000003</c:v>
                </c:pt>
                <c:pt idx="118">
                  <c:v>36.520000000000003</c:v>
                </c:pt>
                <c:pt idx="119">
                  <c:v>36.580002</c:v>
                </c:pt>
                <c:pt idx="120">
                  <c:v>36.25</c:v>
                </c:pt>
                <c:pt idx="121">
                  <c:v>36.799999</c:v>
                </c:pt>
                <c:pt idx="122">
                  <c:v>36.619999</c:v>
                </c:pt>
                <c:pt idx="123">
                  <c:v>37.080002</c:v>
                </c:pt>
                <c:pt idx="124">
                  <c:v>37.439999</c:v>
                </c:pt>
                <c:pt idx="125">
                  <c:v>37.290000999999997</c:v>
                </c:pt>
                <c:pt idx="126">
                  <c:v>37.290000999999997</c:v>
                </c:pt>
                <c:pt idx="127">
                  <c:v>37.409999999999997</c:v>
                </c:pt>
                <c:pt idx="128">
                  <c:v>37.159999999999997</c:v>
                </c:pt>
                <c:pt idx="129">
                  <c:v>36.909999999999997</c:v>
                </c:pt>
                <c:pt idx="130">
                  <c:v>36.130001</c:v>
                </c:pt>
                <c:pt idx="131">
                  <c:v>36.409999999999997</c:v>
                </c:pt>
                <c:pt idx="132">
                  <c:v>35.759998000000003</c:v>
                </c:pt>
                <c:pt idx="133">
                  <c:v>35.529998999999997</c:v>
                </c:pt>
                <c:pt idx="134">
                  <c:v>36.040000999999997</c:v>
                </c:pt>
                <c:pt idx="135">
                  <c:v>34.979999999999997</c:v>
                </c:pt>
                <c:pt idx="136">
                  <c:v>35.779998999999997</c:v>
                </c:pt>
                <c:pt idx="137">
                  <c:v>36.759998000000003</c:v>
                </c:pt>
                <c:pt idx="138">
                  <c:v>36.889999000000003</c:v>
                </c:pt>
                <c:pt idx="139">
                  <c:v>36.380001</c:v>
                </c:pt>
                <c:pt idx="140">
                  <c:v>36.169998</c:v>
                </c:pt>
                <c:pt idx="141">
                  <c:v>35.93</c:v>
                </c:pt>
                <c:pt idx="142">
                  <c:v>36.060001</c:v>
                </c:pt>
                <c:pt idx="143">
                  <c:v>36.810001</c:v>
                </c:pt>
                <c:pt idx="144">
                  <c:v>36.029998999999997</c:v>
                </c:pt>
                <c:pt idx="145">
                  <c:v>36.270000000000003</c:v>
                </c:pt>
                <c:pt idx="146">
                  <c:v>36.659999999999997</c:v>
                </c:pt>
                <c:pt idx="147">
                  <c:v>36.860000999999997</c:v>
                </c:pt>
                <c:pt idx="148">
                  <c:v>37.840000000000003</c:v>
                </c:pt>
                <c:pt idx="149">
                  <c:v>36.479999999999997</c:v>
                </c:pt>
                <c:pt idx="150">
                  <c:v>36.349997999999999</c:v>
                </c:pt>
                <c:pt idx="151">
                  <c:v>35.82</c:v>
                </c:pt>
                <c:pt idx="152">
                  <c:v>36.18</c:v>
                </c:pt>
                <c:pt idx="153">
                  <c:v>36.560001</c:v>
                </c:pt>
                <c:pt idx="154">
                  <c:v>36.799999</c:v>
                </c:pt>
                <c:pt idx="155">
                  <c:v>37.169998</c:v>
                </c:pt>
                <c:pt idx="156">
                  <c:v>37.470001000000003</c:v>
                </c:pt>
                <c:pt idx="157">
                  <c:v>37.610000999999997</c:v>
                </c:pt>
                <c:pt idx="158">
                  <c:v>37.619999</c:v>
                </c:pt>
                <c:pt idx="159">
                  <c:v>37.419998</c:v>
                </c:pt>
                <c:pt idx="160">
                  <c:v>37.509998000000003</c:v>
                </c:pt>
                <c:pt idx="161">
                  <c:v>37.75</c:v>
                </c:pt>
                <c:pt idx="162">
                  <c:v>37.979999999999997</c:v>
                </c:pt>
                <c:pt idx="163">
                  <c:v>37.689999</c:v>
                </c:pt>
                <c:pt idx="164">
                  <c:v>37.540000999999997</c:v>
                </c:pt>
                <c:pt idx="165">
                  <c:v>37.470001000000003</c:v>
                </c:pt>
                <c:pt idx="166">
                  <c:v>37.860000999999997</c:v>
                </c:pt>
                <c:pt idx="167">
                  <c:v>38.310001</c:v>
                </c:pt>
                <c:pt idx="168">
                  <c:v>37.779998999999997</c:v>
                </c:pt>
                <c:pt idx="169">
                  <c:v>38.409999999999997</c:v>
                </c:pt>
                <c:pt idx="170">
                  <c:v>38.110000999999997</c:v>
                </c:pt>
                <c:pt idx="171">
                  <c:v>38.150002000000001</c:v>
                </c:pt>
                <c:pt idx="172">
                  <c:v>37.900002000000001</c:v>
                </c:pt>
                <c:pt idx="173">
                  <c:v>37.82</c:v>
                </c:pt>
                <c:pt idx="174">
                  <c:v>38.020000000000003</c:v>
                </c:pt>
                <c:pt idx="175">
                  <c:v>38.270000000000003</c:v>
                </c:pt>
                <c:pt idx="176">
                  <c:v>37.889999000000003</c:v>
                </c:pt>
                <c:pt idx="177">
                  <c:v>37.700001</c:v>
                </c:pt>
                <c:pt idx="178">
                  <c:v>38.049999</c:v>
                </c:pt>
                <c:pt idx="179">
                  <c:v>39.549999</c:v>
                </c:pt>
                <c:pt idx="180">
                  <c:v>39.270000000000003</c:v>
                </c:pt>
                <c:pt idx="181">
                  <c:v>40.330002</c:v>
                </c:pt>
                <c:pt idx="182">
                  <c:v>40.159999999999997</c:v>
                </c:pt>
                <c:pt idx="183">
                  <c:v>40.5</c:v>
                </c:pt>
                <c:pt idx="184">
                  <c:v>40.340000000000003</c:v>
                </c:pt>
                <c:pt idx="185">
                  <c:v>39.790000999999997</c:v>
                </c:pt>
                <c:pt idx="186">
                  <c:v>39.360000999999997</c:v>
                </c:pt>
                <c:pt idx="187">
                  <c:v>40.299999</c:v>
                </c:pt>
                <c:pt idx="188">
                  <c:v>40.990001999999997</c:v>
                </c:pt>
                <c:pt idx="189">
                  <c:v>41.419998</c:v>
                </c:pt>
                <c:pt idx="190">
                  <c:v>41.349997999999999</c:v>
                </c:pt>
                <c:pt idx="191">
                  <c:v>41.009998000000003</c:v>
                </c:pt>
                <c:pt idx="192">
                  <c:v>39.869999</c:v>
                </c:pt>
                <c:pt idx="193">
                  <c:v>39.799999</c:v>
                </c:pt>
                <c:pt idx="194">
                  <c:v>39.82</c:v>
                </c:pt>
                <c:pt idx="195">
                  <c:v>40.470001000000003</c:v>
                </c:pt>
                <c:pt idx="196">
                  <c:v>39.360000999999997</c:v>
                </c:pt>
                <c:pt idx="197">
                  <c:v>39.209999000000003</c:v>
                </c:pt>
                <c:pt idx="198">
                  <c:v>39.18</c:v>
                </c:pt>
                <c:pt idx="199">
                  <c:v>39.75</c:v>
                </c:pt>
                <c:pt idx="200">
                  <c:v>40.400002000000001</c:v>
                </c:pt>
                <c:pt idx="201">
                  <c:v>40.009998000000003</c:v>
                </c:pt>
                <c:pt idx="202">
                  <c:v>39.939999</c:v>
                </c:pt>
                <c:pt idx="203">
                  <c:v>39.990001999999997</c:v>
                </c:pt>
                <c:pt idx="204">
                  <c:v>39.689999</c:v>
                </c:pt>
                <c:pt idx="205">
                  <c:v>39.860000999999997</c:v>
                </c:pt>
                <c:pt idx="206">
                  <c:v>39.909999999999997</c:v>
                </c:pt>
                <c:pt idx="207">
                  <c:v>40.869999</c:v>
                </c:pt>
                <c:pt idx="208">
                  <c:v>40.509998000000003</c:v>
                </c:pt>
                <c:pt idx="209">
                  <c:v>40.400002000000001</c:v>
                </c:pt>
                <c:pt idx="210">
                  <c:v>40</c:v>
                </c:pt>
                <c:pt idx="211">
                  <c:v>39.689999</c:v>
                </c:pt>
                <c:pt idx="212">
                  <c:v>39.43</c:v>
                </c:pt>
                <c:pt idx="213">
                  <c:v>39.060001</c:v>
                </c:pt>
                <c:pt idx="214">
                  <c:v>39.419998</c:v>
                </c:pt>
                <c:pt idx="215">
                  <c:v>39.639999000000003</c:v>
                </c:pt>
                <c:pt idx="216">
                  <c:v>39.540000999999997</c:v>
                </c:pt>
                <c:pt idx="217">
                  <c:v>39.970001000000003</c:v>
                </c:pt>
                <c:pt idx="218">
                  <c:v>40.419998</c:v>
                </c:pt>
                <c:pt idx="219">
                  <c:v>40.240001999999997</c:v>
                </c:pt>
                <c:pt idx="220">
                  <c:v>39.599997999999999</c:v>
                </c:pt>
                <c:pt idx="221">
                  <c:v>39.830002</c:v>
                </c:pt>
                <c:pt idx="222">
                  <c:v>39.75</c:v>
                </c:pt>
                <c:pt idx="223">
                  <c:v>39.68</c:v>
                </c:pt>
                <c:pt idx="224">
                  <c:v>40.349997999999999</c:v>
                </c:pt>
                <c:pt idx="225">
                  <c:v>40.099997999999999</c:v>
                </c:pt>
                <c:pt idx="226">
                  <c:v>40.119999</c:v>
                </c:pt>
                <c:pt idx="227">
                  <c:v>40.189999</c:v>
                </c:pt>
                <c:pt idx="228">
                  <c:v>40.009998000000003</c:v>
                </c:pt>
                <c:pt idx="229">
                  <c:v>40.340000000000003</c:v>
                </c:pt>
                <c:pt idx="230">
                  <c:v>40.939999</c:v>
                </c:pt>
                <c:pt idx="231">
                  <c:v>40.790000999999997</c:v>
                </c:pt>
                <c:pt idx="232">
                  <c:v>40.290000999999997</c:v>
                </c:pt>
                <c:pt idx="233">
                  <c:v>40.32</c:v>
                </c:pt>
                <c:pt idx="234">
                  <c:v>41.209999000000003</c:v>
                </c:pt>
                <c:pt idx="235">
                  <c:v>41.48</c:v>
                </c:pt>
                <c:pt idx="236">
                  <c:v>41.27</c:v>
                </c:pt>
                <c:pt idx="237">
                  <c:v>41.110000999999997</c:v>
                </c:pt>
                <c:pt idx="238">
                  <c:v>40.860000999999997</c:v>
                </c:pt>
                <c:pt idx="239">
                  <c:v>40.580002</c:v>
                </c:pt>
                <c:pt idx="240">
                  <c:v>41.23</c:v>
                </c:pt>
                <c:pt idx="241">
                  <c:v>41.5</c:v>
                </c:pt>
                <c:pt idx="242">
                  <c:v>41.68</c:v>
                </c:pt>
                <c:pt idx="243">
                  <c:v>41.650002000000001</c:v>
                </c:pt>
                <c:pt idx="244">
                  <c:v>41.509998000000003</c:v>
                </c:pt>
                <c:pt idx="245">
                  <c:v>41.68</c:v>
                </c:pt>
                <c:pt idx="246">
                  <c:v>41.990001999999997</c:v>
                </c:pt>
                <c:pt idx="247">
                  <c:v>41.75</c:v>
                </c:pt>
                <c:pt idx="248">
                  <c:v>42.029998999999997</c:v>
                </c:pt>
                <c:pt idx="249">
                  <c:v>41.720001000000003</c:v>
                </c:pt>
                <c:pt idx="250">
                  <c:v>42.25</c:v>
                </c:pt>
                <c:pt idx="251">
                  <c:v>41.700001</c:v>
                </c:pt>
                <c:pt idx="252">
                  <c:v>41.869999</c:v>
                </c:pt>
                <c:pt idx="253">
                  <c:v>41.900002000000001</c:v>
                </c:pt>
                <c:pt idx="254">
                  <c:v>41.799999</c:v>
                </c:pt>
                <c:pt idx="255">
                  <c:v>41.990001999999997</c:v>
                </c:pt>
                <c:pt idx="256">
                  <c:v>41.779998999999997</c:v>
                </c:pt>
                <c:pt idx="257">
                  <c:v>41.669998</c:v>
                </c:pt>
                <c:pt idx="258">
                  <c:v>41.689999</c:v>
                </c:pt>
                <c:pt idx="259">
                  <c:v>42.09</c:v>
                </c:pt>
                <c:pt idx="260">
                  <c:v>42.139999000000003</c:v>
                </c:pt>
                <c:pt idx="261">
                  <c:v>42.450001</c:v>
                </c:pt>
                <c:pt idx="262">
                  <c:v>44.080002</c:v>
                </c:pt>
                <c:pt idx="263">
                  <c:v>44.529998999999997</c:v>
                </c:pt>
                <c:pt idx="264">
                  <c:v>44.689999</c:v>
                </c:pt>
                <c:pt idx="265">
                  <c:v>44.84</c:v>
                </c:pt>
                <c:pt idx="266">
                  <c:v>44.830002</c:v>
                </c:pt>
                <c:pt idx="267">
                  <c:v>44.869999</c:v>
                </c:pt>
                <c:pt idx="268">
                  <c:v>44.400002000000001</c:v>
                </c:pt>
                <c:pt idx="269">
                  <c:v>44.5</c:v>
                </c:pt>
                <c:pt idx="270">
                  <c:v>43.970001000000003</c:v>
                </c:pt>
                <c:pt idx="271">
                  <c:v>43.889999000000003</c:v>
                </c:pt>
                <c:pt idx="272">
                  <c:v>43.580002</c:v>
                </c:pt>
                <c:pt idx="273">
                  <c:v>43.16</c:v>
                </c:pt>
                <c:pt idx="274">
                  <c:v>42.860000999999997</c:v>
                </c:pt>
                <c:pt idx="275">
                  <c:v>43.369999</c:v>
                </c:pt>
                <c:pt idx="276">
                  <c:v>43.080002</c:v>
                </c:pt>
                <c:pt idx="277">
                  <c:v>42.740001999999997</c:v>
                </c:pt>
                <c:pt idx="278">
                  <c:v>43.23</c:v>
                </c:pt>
                <c:pt idx="279">
                  <c:v>43.200001</c:v>
                </c:pt>
                <c:pt idx="280">
                  <c:v>43.200001</c:v>
                </c:pt>
                <c:pt idx="281">
                  <c:v>43.52</c:v>
                </c:pt>
                <c:pt idx="282">
                  <c:v>44.080002</c:v>
                </c:pt>
                <c:pt idx="283">
                  <c:v>44.27</c:v>
                </c:pt>
                <c:pt idx="284">
                  <c:v>44.790000999999997</c:v>
                </c:pt>
                <c:pt idx="285">
                  <c:v>45.110000999999997</c:v>
                </c:pt>
                <c:pt idx="286">
                  <c:v>45.330002</c:v>
                </c:pt>
                <c:pt idx="287">
                  <c:v>44.950001</c:v>
                </c:pt>
                <c:pt idx="288">
                  <c:v>45.220001000000003</c:v>
                </c:pt>
                <c:pt idx="289">
                  <c:v>45.150002000000001</c:v>
                </c:pt>
                <c:pt idx="290">
                  <c:v>45.169998</c:v>
                </c:pt>
                <c:pt idx="291">
                  <c:v>45.009998000000003</c:v>
                </c:pt>
                <c:pt idx="292">
                  <c:v>44.869999</c:v>
                </c:pt>
                <c:pt idx="293">
                  <c:v>44.880001</c:v>
                </c:pt>
                <c:pt idx="294">
                  <c:v>45.43</c:v>
                </c:pt>
                <c:pt idx="295">
                  <c:v>45.09</c:v>
                </c:pt>
                <c:pt idx="296">
                  <c:v>44.959999000000003</c:v>
                </c:pt>
                <c:pt idx="297">
                  <c:v>45.259998000000003</c:v>
                </c:pt>
                <c:pt idx="298">
                  <c:v>45.91</c:v>
                </c:pt>
                <c:pt idx="299">
                  <c:v>46.470001000000003</c:v>
                </c:pt>
                <c:pt idx="300">
                  <c:v>46.759998000000003</c:v>
                </c:pt>
                <c:pt idx="301">
                  <c:v>46.84</c:v>
                </c:pt>
                <c:pt idx="302">
                  <c:v>47</c:v>
                </c:pt>
                <c:pt idx="303">
                  <c:v>46.700001</c:v>
                </c:pt>
                <c:pt idx="304">
                  <c:v>46.240001999999997</c:v>
                </c:pt>
                <c:pt idx="305">
                  <c:v>46.759998000000003</c:v>
                </c:pt>
                <c:pt idx="306">
                  <c:v>46.52</c:v>
                </c:pt>
                <c:pt idx="307">
                  <c:v>46.68</c:v>
                </c:pt>
                <c:pt idx="308">
                  <c:v>47.52</c:v>
                </c:pt>
                <c:pt idx="309">
                  <c:v>47.060001</c:v>
                </c:pt>
                <c:pt idx="310">
                  <c:v>46.560001</c:v>
                </c:pt>
                <c:pt idx="311">
                  <c:v>47.080002</c:v>
                </c:pt>
                <c:pt idx="312">
                  <c:v>46.040000999999997</c:v>
                </c:pt>
                <c:pt idx="313">
                  <c:v>46.41</c:v>
                </c:pt>
                <c:pt idx="314">
                  <c:v>46.439999</c:v>
                </c:pt>
                <c:pt idx="315">
                  <c:v>46.360000999999997</c:v>
                </c:pt>
                <c:pt idx="316">
                  <c:v>45.900002000000001</c:v>
                </c:pt>
                <c:pt idx="317">
                  <c:v>45.759998000000003</c:v>
                </c:pt>
                <c:pt idx="318">
                  <c:v>46.09</c:v>
                </c:pt>
                <c:pt idx="319">
                  <c:v>46.09</c:v>
                </c:pt>
                <c:pt idx="320">
                  <c:v>45.529998999999997</c:v>
                </c:pt>
                <c:pt idx="321">
                  <c:v>46.779998999999997</c:v>
                </c:pt>
                <c:pt idx="322">
                  <c:v>45.849997999999999</c:v>
                </c:pt>
                <c:pt idx="323">
                  <c:v>44.029998999999997</c:v>
                </c:pt>
                <c:pt idx="324">
                  <c:v>43.650002000000001</c:v>
                </c:pt>
                <c:pt idx="325">
                  <c:v>43.73</c:v>
                </c:pt>
                <c:pt idx="326">
                  <c:v>43.220001000000003</c:v>
                </c:pt>
                <c:pt idx="327">
                  <c:v>42.740001999999997</c:v>
                </c:pt>
                <c:pt idx="328">
                  <c:v>43.630001</c:v>
                </c:pt>
                <c:pt idx="329">
                  <c:v>44.080002</c:v>
                </c:pt>
                <c:pt idx="330">
                  <c:v>44.880001</c:v>
                </c:pt>
                <c:pt idx="331">
                  <c:v>44.380001</c:v>
                </c:pt>
                <c:pt idx="332">
                  <c:v>45.02</c:v>
                </c:pt>
                <c:pt idx="333">
                  <c:v>46.130001</c:v>
                </c:pt>
                <c:pt idx="334">
                  <c:v>45.91</c:v>
                </c:pt>
                <c:pt idx="335">
                  <c:v>46.490001999999997</c:v>
                </c:pt>
                <c:pt idx="336">
                  <c:v>46.619999</c:v>
                </c:pt>
                <c:pt idx="337">
                  <c:v>46.049999</c:v>
                </c:pt>
                <c:pt idx="338">
                  <c:v>46.950001</c:v>
                </c:pt>
                <c:pt idx="339">
                  <c:v>47.439999</c:v>
                </c:pt>
                <c:pt idx="340">
                  <c:v>47.57</c:v>
                </c:pt>
                <c:pt idx="341">
                  <c:v>47.860000999999997</c:v>
                </c:pt>
                <c:pt idx="342">
                  <c:v>48.700001</c:v>
                </c:pt>
                <c:pt idx="343">
                  <c:v>48.68</c:v>
                </c:pt>
                <c:pt idx="344">
                  <c:v>48.889999000000003</c:v>
                </c:pt>
                <c:pt idx="345">
                  <c:v>48.869999</c:v>
                </c:pt>
                <c:pt idx="346">
                  <c:v>48.779998999999997</c:v>
                </c:pt>
                <c:pt idx="347">
                  <c:v>49.610000999999997</c:v>
                </c:pt>
                <c:pt idx="348">
                  <c:v>49.580002</c:v>
                </c:pt>
                <c:pt idx="349">
                  <c:v>49.459999000000003</c:v>
                </c:pt>
                <c:pt idx="350">
                  <c:v>48.740001999999997</c:v>
                </c:pt>
                <c:pt idx="351">
                  <c:v>48.220001000000003</c:v>
                </c:pt>
                <c:pt idx="352">
                  <c:v>48.700001</c:v>
                </c:pt>
                <c:pt idx="353">
                  <c:v>47.98</c:v>
                </c:pt>
                <c:pt idx="354">
                  <c:v>47.59</c:v>
                </c:pt>
                <c:pt idx="355">
                  <c:v>47.470001000000003</c:v>
                </c:pt>
                <c:pt idx="356">
                  <c:v>47.75</c:v>
                </c:pt>
                <c:pt idx="357">
                  <c:v>47.810001</c:v>
                </c:pt>
                <c:pt idx="358">
                  <c:v>48.619999</c:v>
                </c:pt>
                <c:pt idx="359">
                  <c:v>48.459999000000003</c:v>
                </c:pt>
                <c:pt idx="360">
                  <c:v>48.080002</c:v>
                </c:pt>
                <c:pt idx="361">
                  <c:v>48.84</c:v>
                </c:pt>
                <c:pt idx="362">
                  <c:v>48.419998</c:v>
                </c:pt>
                <c:pt idx="363">
                  <c:v>47.700001</c:v>
                </c:pt>
                <c:pt idx="364">
                  <c:v>47.59</c:v>
                </c:pt>
                <c:pt idx="365">
                  <c:v>46.900002000000001</c:v>
                </c:pt>
                <c:pt idx="366">
                  <c:v>47.169998</c:v>
                </c:pt>
                <c:pt idx="367">
                  <c:v>46.950001</c:v>
                </c:pt>
                <c:pt idx="368">
                  <c:v>46.669998</c:v>
                </c:pt>
                <c:pt idx="369">
                  <c:v>45.16</c:v>
                </c:pt>
                <c:pt idx="370">
                  <c:v>45.740001999999997</c:v>
                </c:pt>
                <c:pt idx="371">
                  <c:v>47.52</c:v>
                </c:pt>
                <c:pt idx="372">
                  <c:v>47.66</c:v>
                </c:pt>
                <c:pt idx="373">
                  <c:v>47.98</c:v>
                </c:pt>
                <c:pt idx="374">
                  <c:v>48.450001</c:v>
                </c:pt>
                <c:pt idx="375">
                  <c:v>48.139999000000003</c:v>
                </c:pt>
                <c:pt idx="376">
                  <c:v>47.880001</c:v>
                </c:pt>
                <c:pt idx="377">
                  <c:v>47.450001</c:v>
                </c:pt>
                <c:pt idx="378">
                  <c:v>47.02</c:v>
                </c:pt>
                <c:pt idx="379">
                  <c:v>46.450001</c:v>
                </c:pt>
                <c:pt idx="380">
                  <c:v>46.759998000000003</c:v>
                </c:pt>
                <c:pt idx="381">
                  <c:v>46.330002</c:v>
                </c:pt>
                <c:pt idx="382">
                  <c:v>45.650002000000001</c:v>
                </c:pt>
                <c:pt idx="383">
                  <c:v>46.23</c:v>
                </c:pt>
                <c:pt idx="384">
                  <c:v>47.59</c:v>
                </c:pt>
                <c:pt idx="385">
                  <c:v>47.189999</c:v>
                </c:pt>
                <c:pt idx="386">
                  <c:v>46.599997999999999</c:v>
                </c:pt>
                <c:pt idx="387">
                  <c:v>46.360000999999997</c:v>
                </c:pt>
                <c:pt idx="388">
                  <c:v>45.959999000000003</c:v>
                </c:pt>
                <c:pt idx="389">
                  <c:v>45.48</c:v>
                </c:pt>
                <c:pt idx="390">
                  <c:v>46.240001999999997</c:v>
                </c:pt>
                <c:pt idx="391">
                  <c:v>46.389999000000003</c:v>
                </c:pt>
                <c:pt idx="392">
                  <c:v>45.919998</c:v>
                </c:pt>
                <c:pt idx="393">
                  <c:v>47.130001</c:v>
                </c:pt>
                <c:pt idx="394">
                  <c:v>47.18</c:v>
                </c:pt>
                <c:pt idx="395">
                  <c:v>47.009998000000003</c:v>
                </c:pt>
                <c:pt idx="396">
                  <c:v>42.66</c:v>
                </c:pt>
                <c:pt idx="397">
                  <c:v>41.189999</c:v>
                </c:pt>
                <c:pt idx="398">
                  <c:v>42.009998000000003</c:v>
                </c:pt>
                <c:pt idx="399">
                  <c:v>40.400002000000001</c:v>
                </c:pt>
                <c:pt idx="400">
                  <c:v>41.279998999999997</c:v>
                </c:pt>
                <c:pt idx="401">
                  <c:v>41.599997999999999</c:v>
                </c:pt>
                <c:pt idx="402">
                  <c:v>41.84</c:v>
                </c:pt>
                <c:pt idx="403">
                  <c:v>42.450001</c:v>
                </c:pt>
                <c:pt idx="404">
                  <c:v>42.41</c:v>
                </c:pt>
                <c:pt idx="405">
                  <c:v>42.360000999999997</c:v>
                </c:pt>
                <c:pt idx="406">
                  <c:v>42.599997999999999</c:v>
                </c:pt>
                <c:pt idx="407">
                  <c:v>42.380001</c:v>
                </c:pt>
                <c:pt idx="408">
                  <c:v>43.09</c:v>
                </c:pt>
                <c:pt idx="409">
                  <c:v>43.869999</c:v>
                </c:pt>
                <c:pt idx="410">
                  <c:v>43.580002</c:v>
                </c:pt>
                <c:pt idx="411">
                  <c:v>43.529998999999997</c:v>
                </c:pt>
                <c:pt idx="412">
                  <c:v>43.5</c:v>
                </c:pt>
                <c:pt idx="413">
                  <c:v>43.860000999999997</c:v>
                </c:pt>
                <c:pt idx="414">
                  <c:v>44.150002000000001</c:v>
                </c:pt>
                <c:pt idx="415">
                  <c:v>44.09</c:v>
                </c:pt>
                <c:pt idx="416">
                  <c:v>43.990001999999997</c:v>
                </c:pt>
                <c:pt idx="417">
                  <c:v>44.060001</c:v>
                </c:pt>
                <c:pt idx="418">
                  <c:v>43.849997999999999</c:v>
                </c:pt>
                <c:pt idx="419">
                  <c:v>43.880001</c:v>
                </c:pt>
                <c:pt idx="420">
                  <c:v>43.279998999999997</c:v>
                </c:pt>
                <c:pt idx="421">
                  <c:v>43.060001</c:v>
                </c:pt>
                <c:pt idx="422">
                  <c:v>43.110000999999997</c:v>
                </c:pt>
                <c:pt idx="423">
                  <c:v>42.360000999999997</c:v>
                </c:pt>
                <c:pt idx="424">
                  <c:v>42.849997999999999</c:v>
                </c:pt>
                <c:pt idx="425">
                  <c:v>42.029998999999997</c:v>
                </c:pt>
                <c:pt idx="426">
                  <c:v>41.98</c:v>
                </c:pt>
                <c:pt idx="427">
                  <c:v>41.02</c:v>
                </c:pt>
                <c:pt idx="428">
                  <c:v>41.380001</c:v>
                </c:pt>
                <c:pt idx="429">
                  <c:v>41.560001</c:v>
                </c:pt>
                <c:pt idx="430">
                  <c:v>41.700001</c:v>
                </c:pt>
                <c:pt idx="431">
                  <c:v>42.5</c:v>
                </c:pt>
                <c:pt idx="432">
                  <c:v>42.290000999999997</c:v>
                </c:pt>
                <c:pt idx="433">
                  <c:v>42.880001</c:v>
                </c:pt>
                <c:pt idx="434">
                  <c:v>42.860000999999997</c:v>
                </c:pt>
                <c:pt idx="435">
                  <c:v>42.900002000000001</c:v>
                </c:pt>
                <c:pt idx="436">
                  <c:v>41.459999000000003</c:v>
                </c:pt>
                <c:pt idx="437">
                  <c:v>41.209999000000003</c:v>
                </c:pt>
                <c:pt idx="438">
                  <c:v>40.970001000000003</c:v>
                </c:pt>
                <c:pt idx="439">
                  <c:v>40.959999000000003</c:v>
                </c:pt>
                <c:pt idx="440">
                  <c:v>40.659999999999997</c:v>
                </c:pt>
                <c:pt idx="441">
                  <c:v>40.720001000000003</c:v>
                </c:pt>
                <c:pt idx="442">
                  <c:v>40.290000999999997</c:v>
                </c:pt>
                <c:pt idx="443">
                  <c:v>41.549999</c:v>
                </c:pt>
                <c:pt idx="444">
                  <c:v>41.529998999999997</c:v>
                </c:pt>
                <c:pt idx="445">
                  <c:v>41.419998</c:v>
                </c:pt>
                <c:pt idx="446">
                  <c:v>41.48</c:v>
                </c:pt>
                <c:pt idx="447">
                  <c:v>41.720001000000003</c:v>
                </c:pt>
                <c:pt idx="448">
                  <c:v>41.759998000000003</c:v>
                </c:pt>
                <c:pt idx="449">
                  <c:v>41.650002000000001</c:v>
                </c:pt>
                <c:pt idx="450">
                  <c:v>42.259998000000003</c:v>
                </c:pt>
                <c:pt idx="451">
                  <c:v>42.16</c:v>
                </c:pt>
                <c:pt idx="452">
                  <c:v>41.619999</c:v>
                </c:pt>
                <c:pt idx="453">
                  <c:v>42.91</c:v>
                </c:pt>
                <c:pt idx="454">
                  <c:v>42.639999000000003</c:v>
                </c:pt>
                <c:pt idx="455">
                  <c:v>42.990001999999997</c:v>
                </c:pt>
                <c:pt idx="456">
                  <c:v>43.34</c:v>
                </c:pt>
                <c:pt idx="457">
                  <c:v>47.869999</c:v>
                </c:pt>
                <c:pt idx="458">
                  <c:v>48.029998999999997</c:v>
                </c:pt>
                <c:pt idx="459">
                  <c:v>49.16</c:v>
                </c:pt>
                <c:pt idx="460">
                  <c:v>49.060001</c:v>
                </c:pt>
                <c:pt idx="461">
                  <c:v>48.639999000000003</c:v>
                </c:pt>
                <c:pt idx="462">
                  <c:v>48.66</c:v>
                </c:pt>
                <c:pt idx="463">
                  <c:v>48.240001999999997</c:v>
                </c:pt>
                <c:pt idx="464">
                  <c:v>47.599997999999999</c:v>
                </c:pt>
                <c:pt idx="465">
                  <c:v>46.279998999999997</c:v>
                </c:pt>
                <c:pt idx="466">
                  <c:v>46.700001</c:v>
                </c:pt>
                <c:pt idx="467">
                  <c:v>47.75</c:v>
                </c:pt>
                <c:pt idx="468">
                  <c:v>47.369999</c:v>
                </c:pt>
                <c:pt idx="469">
                  <c:v>47.349997999999999</c:v>
                </c:pt>
                <c:pt idx="470">
                  <c:v>47.630001</c:v>
                </c:pt>
                <c:pt idx="471">
                  <c:v>48.720001000000003</c:v>
                </c:pt>
                <c:pt idx="472">
                  <c:v>48.299999</c:v>
                </c:pt>
                <c:pt idx="473">
                  <c:v>48.009998000000003</c:v>
                </c:pt>
                <c:pt idx="474">
                  <c:v>47.580002</c:v>
                </c:pt>
                <c:pt idx="475">
                  <c:v>47.580002</c:v>
                </c:pt>
                <c:pt idx="476">
                  <c:v>47.419998</c:v>
                </c:pt>
                <c:pt idx="477">
                  <c:v>46.900002000000001</c:v>
                </c:pt>
                <c:pt idx="478">
                  <c:v>46.59</c:v>
                </c:pt>
                <c:pt idx="479">
                  <c:v>47.610000999999997</c:v>
                </c:pt>
                <c:pt idx="480">
                  <c:v>47.450001</c:v>
                </c:pt>
                <c:pt idx="481">
                  <c:v>46.860000999999997</c:v>
                </c:pt>
                <c:pt idx="482">
                  <c:v>47.23</c:v>
                </c:pt>
                <c:pt idx="483">
                  <c:v>46.919998</c:v>
                </c:pt>
                <c:pt idx="484">
                  <c:v>46.849997999999999</c:v>
                </c:pt>
                <c:pt idx="485">
                  <c:v>46.360000999999997</c:v>
                </c:pt>
                <c:pt idx="486">
                  <c:v>46.139999000000003</c:v>
                </c:pt>
                <c:pt idx="487">
                  <c:v>45.73</c:v>
                </c:pt>
                <c:pt idx="488">
                  <c:v>45.650002000000001</c:v>
                </c:pt>
                <c:pt idx="489">
                  <c:v>46.610000999999997</c:v>
                </c:pt>
                <c:pt idx="490">
                  <c:v>46.439999</c:v>
                </c:pt>
                <c:pt idx="491">
                  <c:v>45.970001000000003</c:v>
                </c:pt>
                <c:pt idx="492">
                  <c:v>45.48</c:v>
                </c:pt>
                <c:pt idx="493">
                  <c:v>45.830002</c:v>
                </c:pt>
                <c:pt idx="494">
                  <c:v>45.970001000000003</c:v>
                </c:pt>
                <c:pt idx="495">
                  <c:v>46.720001000000003</c:v>
                </c:pt>
                <c:pt idx="496">
                  <c:v>46.099997999999999</c:v>
                </c:pt>
                <c:pt idx="497">
                  <c:v>46.23</c:v>
                </c:pt>
                <c:pt idx="498">
                  <c:v>45.91</c:v>
                </c:pt>
                <c:pt idx="499">
                  <c:v>45.639999000000003</c:v>
                </c:pt>
                <c:pt idx="500">
                  <c:v>45.650002000000001</c:v>
                </c:pt>
                <c:pt idx="501">
                  <c:v>45.259998000000003</c:v>
                </c:pt>
                <c:pt idx="502">
                  <c:v>44.369999</c:v>
                </c:pt>
                <c:pt idx="503">
                  <c:v>44.150002000000001</c:v>
                </c:pt>
                <c:pt idx="504">
                  <c:v>44.450001</c:v>
                </c:pt>
                <c:pt idx="505">
                  <c:v>44.400002000000001</c:v>
                </c:pt>
                <c:pt idx="506">
                  <c:v>44.389999000000003</c:v>
                </c:pt>
                <c:pt idx="507">
                  <c:v>44.299999</c:v>
                </c:pt>
                <c:pt idx="508">
                  <c:v>44.240001999999997</c:v>
                </c:pt>
                <c:pt idx="509">
                  <c:v>44.52</c:v>
                </c:pt>
                <c:pt idx="510">
                  <c:v>44.610000999999997</c:v>
                </c:pt>
                <c:pt idx="511">
                  <c:v>45.540000999999997</c:v>
                </c:pt>
                <c:pt idx="512">
                  <c:v>45.619999</c:v>
                </c:pt>
                <c:pt idx="513">
                  <c:v>45.759998000000003</c:v>
                </c:pt>
                <c:pt idx="514">
                  <c:v>46.66</c:v>
                </c:pt>
                <c:pt idx="515">
                  <c:v>46.619999</c:v>
                </c:pt>
                <c:pt idx="516">
                  <c:v>46.919998</c:v>
                </c:pt>
                <c:pt idx="517">
                  <c:v>47.279998999999997</c:v>
                </c:pt>
                <c:pt idx="518">
                  <c:v>45.540000999999997</c:v>
                </c:pt>
                <c:pt idx="519">
                  <c:v>46.110000999999997</c:v>
                </c:pt>
                <c:pt idx="520">
                  <c:v>45.939999</c:v>
                </c:pt>
                <c:pt idx="521">
                  <c:v>45.349997999999999</c:v>
                </c:pt>
                <c:pt idx="522">
                  <c:v>45.34</c:v>
                </c:pt>
                <c:pt idx="523">
                  <c:v>46.290000999999997</c:v>
                </c:pt>
                <c:pt idx="524">
                  <c:v>46.880001</c:v>
                </c:pt>
                <c:pt idx="525">
                  <c:v>46.700001</c:v>
                </c:pt>
                <c:pt idx="526">
                  <c:v>46.810001</c:v>
                </c:pt>
                <c:pt idx="527">
                  <c:v>47.540000999999997</c:v>
                </c:pt>
                <c:pt idx="528">
                  <c:v>47.580002</c:v>
                </c:pt>
                <c:pt idx="529">
                  <c:v>46.619999</c:v>
                </c:pt>
                <c:pt idx="530">
                  <c:v>46.740001999999997</c:v>
                </c:pt>
                <c:pt idx="531">
                  <c:v>47.330002</c:v>
                </c:pt>
                <c:pt idx="532">
                  <c:v>46.41</c:v>
                </c:pt>
                <c:pt idx="533">
                  <c:v>46.740001999999997</c:v>
                </c:pt>
                <c:pt idx="534">
                  <c:v>46.73</c:v>
                </c:pt>
                <c:pt idx="535">
                  <c:v>47</c:v>
                </c:pt>
                <c:pt idx="536">
                  <c:v>47.32</c:v>
                </c:pt>
                <c:pt idx="537">
                  <c:v>47.27</c:v>
                </c:pt>
                <c:pt idx="538">
                  <c:v>46.610000999999997</c:v>
                </c:pt>
                <c:pt idx="539">
                  <c:v>45.66</c:v>
                </c:pt>
                <c:pt idx="540">
                  <c:v>43.07</c:v>
                </c:pt>
                <c:pt idx="541">
                  <c:v>41.68</c:v>
                </c:pt>
                <c:pt idx="542">
                  <c:v>40.470001000000003</c:v>
                </c:pt>
                <c:pt idx="543">
                  <c:v>42.709999000000003</c:v>
                </c:pt>
                <c:pt idx="544">
                  <c:v>43.900002000000001</c:v>
                </c:pt>
                <c:pt idx="545">
                  <c:v>43.93</c:v>
                </c:pt>
                <c:pt idx="546">
                  <c:v>43.52</c:v>
                </c:pt>
                <c:pt idx="547">
                  <c:v>41.82</c:v>
                </c:pt>
                <c:pt idx="548">
                  <c:v>43.360000999999997</c:v>
                </c:pt>
                <c:pt idx="549">
                  <c:v>43.5</c:v>
                </c:pt>
                <c:pt idx="550">
                  <c:v>42.610000999999997</c:v>
                </c:pt>
                <c:pt idx="551">
                  <c:v>43.889999000000003</c:v>
                </c:pt>
                <c:pt idx="552">
                  <c:v>43.07</c:v>
                </c:pt>
                <c:pt idx="553">
                  <c:v>43.290000999999997</c:v>
                </c:pt>
                <c:pt idx="554">
                  <c:v>43.48</c:v>
                </c:pt>
                <c:pt idx="555">
                  <c:v>43.040000999999997</c:v>
                </c:pt>
                <c:pt idx="556">
                  <c:v>43.98</c:v>
                </c:pt>
                <c:pt idx="557">
                  <c:v>44.299999</c:v>
                </c:pt>
                <c:pt idx="558">
                  <c:v>44.25</c:v>
                </c:pt>
                <c:pt idx="559">
                  <c:v>43.48</c:v>
                </c:pt>
                <c:pt idx="560">
                  <c:v>44.110000999999997</c:v>
                </c:pt>
                <c:pt idx="561">
                  <c:v>43.900002000000001</c:v>
                </c:pt>
                <c:pt idx="562">
                  <c:v>43.869999</c:v>
                </c:pt>
                <c:pt idx="563">
                  <c:v>43.91</c:v>
                </c:pt>
                <c:pt idx="564">
                  <c:v>43.939999</c:v>
                </c:pt>
                <c:pt idx="565">
                  <c:v>43.290000999999997</c:v>
                </c:pt>
                <c:pt idx="566">
                  <c:v>43.439999</c:v>
                </c:pt>
                <c:pt idx="567">
                  <c:v>44.259998000000003</c:v>
                </c:pt>
                <c:pt idx="568">
                  <c:v>44.610000999999997</c:v>
                </c:pt>
                <c:pt idx="569">
                  <c:v>45.57</c:v>
                </c:pt>
                <c:pt idx="570">
                  <c:v>46.630001</c:v>
                </c:pt>
                <c:pt idx="571">
                  <c:v>46.75</c:v>
                </c:pt>
                <c:pt idx="572">
                  <c:v>46.799999</c:v>
                </c:pt>
                <c:pt idx="573">
                  <c:v>47.450001</c:v>
                </c:pt>
                <c:pt idx="574">
                  <c:v>47.110000999999997</c:v>
                </c:pt>
                <c:pt idx="575">
                  <c:v>47</c:v>
                </c:pt>
                <c:pt idx="576">
                  <c:v>46.889999000000003</c:v>
                </c:pt>
                <c:pt idx="577">
                  <c:v>46.68</c:v>
                </c:pt>
                <c:pt idx="578">
                  <c:v>47.009998000000003</c:v>
                </c:pt>
                <c:pt idx="579">
                  <c:v>47.509998000000003</c:v>
                </c:pt>
                <c:pt idx="580">
                  <c:v>47.619999</c:v>
                </c:pt>
                <c:pt idx="581">
                  <c:v>47.77</c:v>
                </c:pt>
                <c:pt idx="582">
                  <c:v>47.200001</c:v>
                </c:pt>
                <c:pt idx="583">
                  <c:v>48.029998999999997</c:v>
                </c:pt>
                <c:pt idx="584">
                  <c:v>52.869999</c:v>
                </c:pt>
                <c:pt idx="585">
                  <c:v>54.25</c:v>
                </c:pt>
                <c:pt idx="586">
                  <c:v>53.689999</c:v>
                </c:pt>
                <c:pt idx="587">
                  <c:v>53.98</c:v>
                </c:pt>
                <c:pt idx="588">
                  <c:v>53.360000999999997</c:v>
                </c:pt>
                <c:pt idx="589">
                  <c:v>52.639999000000003</c:v>
                </c:pt>
                <c:pt idx="590">
                  <c:v>53.240001999999997</c:v>
                </c:pt>
                <c:pt idx="591">
                  <c:v>54.150002000000001</c:v>
                </c:pt>
                <c:pt idx="592">
                  <c:v>54.400002000000001</c:v>
                </c:pt>
                <c:pt idx="593">
                  <c:v>54.380001</c:v>
                </c:pt>
                <c:pt idx="594">
                  <c:v>54.919998</c:v>
                </c:pt>
                <c:pt idx="595">
                  <c:v>54.16</c:v>
                </c:pt>
                <c:pt idx="596">
                  <c:v>53.509998000000003</c:v>
                </c:pt>
                <c:pt idx="597">
                  <c:v>53.650002000000001</c:v>
                </c:pt>
                <c:pt idx="598">
                  <c:v>53.32</c:v>
                </c:pt>
                <c:pt idx="599">
                  <c:v>52.84</c:v>
                </c:pt>
                <c:pt idx="600">
                  <c:v>53.77</c:v>
                </c:pt>
                <c:pt idx="601">
                  <c:v>52.970001000000003</c:v>
                </c:pt>
                <c:pt idx="602">
                  <c:v>53.849997999999999</c:v>
                </c:pt>
                <c:pt idx="603">
                  <c:v>53.939999</c:v>
                </c:pt>
                <c:pt idx="604">
                  <c:v>54.189999</c:v>
                </c:pt>
                <c:pt idx="605">
                  <c:v>54.189999</c:v>
                </c:pt>
                <c:pt idx="606">
                  <c:v>54.25</c:v>
                </c:pt>
                <c:pt idx="607">
                  <c:v>53.689999</c:v>
                </c:pt>
                <c:pt idx="608">
                  <c:v>53.93</c:v>
                </c:pt>
                <c:pt idx="609">
                  <c:v>54.349997999999999</c:v>
                </c:pt>
                <c:pt idx="610">
                  <c:v>55.220001000000003</c:v>
                </c:pt>
                <c:pt idx="611">
                  <c:v>55.209999000000003</c:v>
                </c:pt>
                <c:pt idx="612">
                  <c:v>54.200001</c:v>
                </c:pt>
                <c:pt idx="613">
                  <c:v>55.91</c:v>
                </c:pt>
                <c:pt idx="614">
                  <c:v>55.810001</c:v>
                </c:pt>
                <c:pt idx="615">
                  <c:v>55.790000999999997</c:v>
                </c:pt>
                <c:pt idx="616">
                  <c:v>54.98</c:v>
                </c:pt>
                <c:pt idx="617">
                  <c:v>55.27</c:v>
                </c:pt>
                <c:pt idx="618">
                  <c:v>54.060001</c:v>
                </c:pt>
                <c:pt idx="619">
                  <c:v>55.139999000000003</c:v>
                </c:pt>
                <c:pt idx="620">
                  <c:v>55.200001</c:v>
                </c:pt>
                <c:pt idx="621">
                  <c:v>56.130001</c:v>
                </c:pt>
                <c:pt idx="622">
                  <c:v>55.700001</c:v>
                </c:pt>
                <c:pt idx="623">
                  <c:v>54.130001</c:v>
                </c:pt>
                <c:pt idx="624">
                  <c:v>54.830002</c:v>
                </c:pt>
                <c:pt idx="625">
                  <c:v>55.349997999999999</c:v>
                </c:pt>
                <c:pt idx="626">
                  <c:v>55.82</c:v>
                </c:pt>
                <c:pt idx="627">
                  <c:v>55.669998</c:v>
                </c:pt>
                <c:pt idx="628">
                  <c:v>55.950001</c:v>
                </c:pt>
                <c:pt idx="629">
                  <c:v>56.549999</c:v>
                </c:pt>
                <c:pt idx="630">
                  <c:v>56.310001</c:v>
                </c:pt>
                <c:pt idx="631">
                  <c:v>55.48</c:v>
                </c:pt>
                <c:pt idx="632">
                  <c:v>54.799999</c:v>
                </c:pt>
                <c:pt idx="633">
                  <c:v>55.049999</c:v>
                </c:pt>
                <c:pt idx="634">
                  <c:v>54.049999</c:v>
                </c:pt>
                <c:pt idx="635">
                  <c:v>52.169998</c:v>
                </c:pt>
                <c:pt idx="636">
                  <c:v>52.330002</c:v>
                </c:pt>
                <c:pt idx="637">
                  <c:v>52.299999</c:v>
                </c:pt>
                <c:pt idx="638">
                  <c:v>52.779998999999997</c:v>
                </c:pt>
                <c:pt idx="639">
                  <c:v>51.639999000000003</c:v>
                </c:pt>
                <c:pt idx="640">
                  <c:v>53.110000999999997</c:v>
                </c:pt>
                <c:pt idx="641">
                  <c:v>50.990001999999997</c:v>
                </c:pt>
                <c:pt idx="642">
                  <c:v>50.560001</c:v>
                </c:pt>
                <c:pt idx="643">
                  <c:v>50.790000999999997</c:v>
                </c:pt>
                <c:pt idx="644">
                  <c:v>50.48</c:v>
                </c:pt>
                <c:pt idx="645">
                  <c:v>52.290000999999997</c:v>
                </c:pt>
                <c:pt idx="646">
                  <c:v>51.790000999999997</c:v>
                </c:pt>
                <c:pt idx="647">
                  <c:v>52.169998</c:v>
                </c:pt>
                <c:pt idx="648">
                  <c:v>51.220001000000003</c:v>
                </c:pt>
                <c:pt idx="649">
                  <c:v>52.060001</c:v>
                </c:pt>
                <c:pt idx="650">
                  <c:v>55.09</c:v>
                </c:pt>
                <c:pt idx="651">
                  <c:v>54.709999000000003</c:v>
                </c:pt>
                <c:pt idx="652">
                  <c:v>53</c:v>
                </c:pt>
                <c:pt idx="653">
                  <c:v>52.16</c:v>
                </c:pt>
                <c:pt idx="654">
                  <c:v>52</c:v>
                </c:pt>
                <c:pt idx="655">
                  <c:v>50.16</c:v>
                </c:pt>
                <c:pt idx="656">
                  <c:v>49.41</c:v>
                </c:pt>
                <c:pt idx="657">
                  <c:v>49.279998999999997</c:v>
                </c:pt>
                <c:pt idx="658">
                  <c:v>49.709999000000003</c:v>
                </c:pt>
                <c:pt idx="659">
                  <c:v>49.689999</c:v>
                </c:pt>
                <c:pt idx="660">
                  <c:v>50.5</c:v>
                </c:pt>
                <c:pt idx="661">
                  <c:v>51.09</c:v>
                </c:pt>
                <c:pt idx="662">
                  <c:v>52.419998</c:v>
                </c:pt>
                <c:pt idx="663">
                  <c:v>52.189999</c:v>
                </c:pt>
                <c:pt idx="664">
                  <c:v>51.82</c:v>
                </c:pt>
                <c:pt idx="665">
                  <c:v>52.650002000000001</c:v>
                </c:pt>
                <c:pt idx="666">
                  <c:v>51.18</c:v>
                </c:pt>
                <c:pt idx="667">
                  <c:v>51.360000999999997</c:v>
                </c:pt>
                <c:pt idx="668">
                  <c:v>52.099997999999999</c:v>
                </c:pt>
                <c:pt idx="669">
                  <c:v>51.299999</c:v>
                </c:pt>
                <c:pt idx="670">
                  <c:v>50.880001</c:v>
                </c:pt>
                <c:pt idx="671">
                  <c:v>52.580002</c:v>
                </c:pt>
                <c:pt idx="672">
                  <c:v>52.950001</c:v>
                </c:pt>
                <c:pt idx="673">
                  <c:v>52.349997999999999</c:v>
                </c:pt>
                <c:pt idx="674">
                  <c:v>52.029998999999997</c:v>
                </c:pt>
                <c:pt idx="675">
                  <c:v>51.029998999999997</c:v>
                </c:pt>
                <c:pt idx="676">
                  <c:v>51.650002000000001</c:v>
                </c:pt>
                <c:pt idx="677">
                  <c:v>52.84</c:v>
                </c:pt>
                <c:pt idx="678">
                  <c:v>52.049999</c:v>
                </c:pt>
                <c:pt idx="679">
                  <c:v>53.07</c:v>
                </c:pt>
                <c:pt idx="680">
                  <c:v>53.169998</c:v>
                </c:pt>
                <c:pt idx="681">
                  <c:v>53.59</c:v>
                </c:pt>
                <c:pt idx="682">
                  <c:v>54.349997999999999</c:v>
                </c:pt>
                <c:pt idx="683">
                  <c:v>54.66</c:v>
                </c:pt>
                <c:pt idx="684">
                  <c:v>53.490001999999997</c:v>
                </c:pt>
                <c:pt idx="685">
                  <c:v>53.860000999999997</c:v>
                </c:pt>
                <c:pt idx="686">
                  <c:v>54.07</c:v>
                </c:pt>
                <c:pt idx="687">
                  <c:v>53.970001000000003</c:v>
                </c:pt>
                <c:pt idx="688">
                  <c:v>54.209999000000003</c:v>
                </c:pt>
                <c:pt idx="689">
                  <c:v>53.540000999999997</c:v>
                </c:pt>
                <c:pt idx="690">
                  <c:v>54.709999000000003</c:v>
                </c:pt>
                <c:pt idx="691">
                  <c:v>55.049999</c:v>
                </c:pt>
                <c:pt idx="692">
                  <c:v>55.23</c:v>
                </c:pt>
                <c:pt idx="693">
                  <c:v>55.57</c:v>
                </c:pt>
                <c:pt idx="694">
                  <c:v>55.43</c:v>
                </c:pt>
                <c:pt idx="695">
                  <c:v>54.560001</c:v>
                </c:pt>
                <c:pt idx="696">
                  <c:v>55.119999</c:v>
                </c:pt>
                <c:pt idx="697">
                  <c:v>54.459999000000003</c:v>
                </c:pt>
                <c:pt idx="698">
                  <c:v>54.419998</c:v>
                </c:pt>
                <c:pt idx="699">
                  <c:v>54.310001</c:v>
                </c:pt>
                <c:pt idx="700">
                  <c:v>54.650002000000001</c:v>
                </c:pt>
                <c:pt idx="701">
                  <c:v>55.349997999999999</c:v>
                </c:pt>
                <c:pt idx="702">
                  <c:v>55.360000999999997</c:v>
                </c:pt>
                <c:pt idx="703">
                  <c:v>55.650002000000001</c:v>
                </c:pt>
                <c:pt idx="704">
                  <c:v>56.459999000000003</c:v>
                </c:pt>
                <c:pt idx="705">
                  <c:v>56.389999000000003</c:v>
                </c:pt>
                <c:pt idx="706">
                  <c:v>55.59</c:v>
                </c:pt>
                <c:pt idx="707">
                  <c:v>55.779998999999997</c:v>
                </c:pt>
                <c:pt idx="708">
                  <c:v>51.779998999999997</c:v>
                </c:pt>
                <c:pt idx="709">
                  <c:v>52.110000999999997</c:v>
                </c:pt>
                <c:pt idx="710">
                  <c:v>51.439999</c:v>
                </c:pt>
                <c:pt idx="711">
                  <c:v>50.939999</c:v>
                </c:pt>
                <c:pt idx="712">
                  <c:v>49.900002000000001</c:v>
                </c:pt>
                <c:pt idx="713">
                  <c:v>49.869999</c:v>
                </c:pt>
                <c:pt idx="714">
                  <c:v>50.610000999999997</c:v>
                </c:pt>
                <c:pt idx="715">
                  <c:v>49.779998999999997</c:v>
                </c:pt>
                <c:pt idx="716">
                  <c:v>49.869999</c:v>
                </c:pt>
                <c:pt idx="717">
                  <c:v>49.939999</c:v>
                </c:pt>
                <c:pt idx="718">
                  <c:v>50.389999000000003</c:v>
                </c:pt>
                <c:pt idx="719">
                  <c:v>50.07</c:v>
                </c:pt>
                <c:pt idx="720">
                  <c:v>51.02</c:v>
                </c:pt>
                <c:pt idx="721">
                  <c:v>51.049999</c:v>
                </c:pt>
                <c:pt idx="722">
                  <c:v>51.509998000000003</c:v>
                </c:pt>
                <c:pt idx="723">
                  <c:v>51.080002</c:v>
                </c:pt>
                <c:pt idx="724">
                  <c:v>51.830002</c:v>
                </c:pt>
                <c:pt idx="725">
                  <c:v>50.509998000000003</c:v>
                </c:pt>
                <c:pt idx="726">
                  <c:v>50.810001</c:v>
                </c:pt>
                <c:pt idx="727">
                  <c:v>50.32</c:v>
                </c:pt>
                <c:pt idx="728">
                  <c:v>50.619999</c:v>
                </c:pt>
                <c:pt idx="729">
                  <c:v>50.029998999999997</c:v>
                </c:pt>
                <c:pt idx="730">
                  <c:v>51.59</c:v>
                </c:pt>
                <c:pt idx="731">
                  <c:v>52.119999</c:v>
                </c:pt>
                <c:pt idx="732">
                  <c:v>51.889999000000003</c:v>
                </c:pt>
                <c:pt idx="733">
                  <c:v>52.32</c:v>
                </c:pt>
                <c:pt idx="734">
                  <c:v>53</c:v>
                </c:pt>
                <c:pt idx="735">
                  <c:v>52.849997999999999</c:v>
                </c:pt>
                <c:pt idx="736">
                  <c:v>52.48</c:v>
                </c:pt>
                <c:pt idx="737">
                  <c:v>51.790000999999997</c:v>
                </c:pt>
                <c:pt idx="738">
                  <c:v>52.130001</c:v>
                </c:pt>
                <c:pt idx="739">
                  <c:v>52.099997999999999</c:v>
                </c:pt>
                <c:pt idx="740">
                  <c:v>52.040000999999997</c:v>
                </c:pt>
                <c:pt idx="741">
                  <c:v>51.619999</c:v>
                </c:pt>
                <c:pt idx="742">
                  <c:v>51.48</c:v>
                </c:pt>
                <c:pt idx="743">
                  <c:v>50.139999000000003</c:v>
                </c:pt>
                <c:pt idx="744">
                  <c:v>49.830002</c:v>
                </c:pt>
                <c:pt idx="745">
                  <c:v>49.689999</c:v>
                </c:pt>
                <c:pt idx="746">
                  <c:v>50.389999000000003</c:v>
                </c:pt>
                <c:pt idx="747">
                  <c:v>50.130001</c:v>
                </c:pt>
                <c:pt idx="748">
                  <c:v>50.07</c:v>
                </c:pt>
                <c:pt idx="749">
                  <c:v>51.189999</c:v>
                </c:pt>
                <c:pt idx="750">
                  <c:v>50.990001999999997</c:v>
                </c:pt>
                <c:pt idx="751">
                  <c:v>51.91</c:v>
                </c:pt>
                <c:pt idx="752">
                  <c:v>49.830002</c:v>
                </c:pt>
                <c:pt idx="753">
                  <c:v>48.43</c:v>
                </c:pt>
                <c:pt idx="754">
                  <c:v>49.439999</c:v>
                </c:pt>
                <c:pt idx="755">
                  <c:v>50.540000999999997</c:v>
                </c:pt>
                <c:pt idx="756">
                  <c:v>51.169998</c:v>
                </c:pt>
                <c:pt idx="757">
                  <c:v>51.16</c:v>
                </c:pt>
                <c:pt idx="758">
                  <c:v>51.169998</c:v>
                </c:pt>
                <c:pt idx="759">
                  <c:v>51.380001</c:v>
                </c:pt>
                <c:pt idx="760">
                  <c:v>51.380001</c:v>
                </c:pt>
                <c:pt idx="761">
                  <c:v>52.299999</c:v>
                </c:pt>
                <c:pt idx="762">
                  <c:v>52.59</c:v>
                </c:pt>
                <c:pt idx="763">
                  <c:v>53.209999000000003</c:v>
                </c:pt>
                <c:pt idx="764">
                  <c:v>53.509998000000003</c:v>
                </c:pt>
                <c:pt idx="765">
                  <c:v>53.740001999999997</c:v>
                </c:pt>
                <c:pt idx="766">
                  <c:v>53.700001</c:v>
                </c:pt>
                <c:pt idx="767">
                  <c:v>53.959999000000003</c:v>
                </c:pt>
                <c:pt idx="768">
                  <c:v>53.09</c:v>
                </c:pt>
                <c:pt idx="769">
                  <c:v>55.91</c:v>
                </c:pt>
                <c:pt idx="770">
                  <c:v>55.799999</c:v>
                </c:pt>
                <c:pt idx="771">
                  <c:v>56.57</c:v>
                </c:pt>
                <c:pt idx="772">
                  <c:v>56.73</c:v>
                </c:pt>
                <c:pt idx="773">
                  <c:v>56.759998000000003</c:v>
                </c:pt>
                <c:pt idx="774">
                  <c:v>56.189999</c:v>
                </c:pt>
                <c:pt idx="775">
                  <c:v>56.209999000000003</c:v>
                </c:pt>
                <c:pt idx="776">
                  <c:v>56.68</c:v>
                </c:pt>
                <c:pt idx="777">
                  <c:v>56.580002</c:v>
                </c:pt>
                <c:pt idx="778">
                  <c:v>56.580002</c:v>
                </c:pt>
                <c:pt idx="779">
                  <c:v>56.970001000000003</c:v>
                </c:pt>
                <c:pt idx="780">
                  <c:v>57.389999000000003</c:v>
                </c:pt>
                <c:pt idx="781">
                  <c:v>57.959999000000003</c:v>
                </c:pt>
                <c:pt idx="782">
                  <c:v>58.060001</c:v>
                </c:pt>
                <c:pt idx="783">
                  <c:v>58.200001</c:v>
                </c:pt>
                <c:pt idx="784">
                  <c:v>58.02</c:v>
                </c:pt>
                <c:pt idx="785">
                  <c:v>58.299999</c:v>
                </c:pt>
                <c:pt idx="786">
                  <c:v>57.939999</c:v>
                </c:pt>
                <c:pt idx="787">
                  <c:v>58.119999</c:v>
                </c:pt>
                <c:pt idx="788">
                  <c:v>57.439999</c:v>
                </c:pt>
                <c:pt idx="789">
                  <c:v>57.560001</c:v>
                </c:pt>
                <c:pt idx="790">
                  <c:v>57.599997999999999</c:v>
                </c:pt>
                <c:pt idx="791">
                  <c:v>57.619999</c:v>
                </c:pt>
                <c:pt idx="792">
                  <c:v>57.669998</c:v>
                </c:pt>
                <c:pt idx="793">
                  <c:v>57.889999000000003</c:v>
                </c:pt>
                <c:pt idx="794">
                  <c:v>57.950001</c:v>
                </c:pt>
                <c:pt idx="795">
                  <c:v>58.169998</c:v>
                </c:pt>
                <c:pt idx="796">
                  <c:v>58.029998999999997</c:v>
                </c:pt>
                <c:pt idx="797">
                  <c:v>58.099997999999999</c:v>
                </c:pt>
                <c:pt idx="798">
                  <c:v>57.889999000000003</c:v>
                </c:pt>
                <c:pt idx="799">
                  <c:v>57.459999000000003</c:v>
                </c:pt>
                <c:pt idx="800">
                  <c:v>57.59</c:v>
                </c:pt>
                <c:pt idx="801">
                  <c:v>57.669998</c:v>
                </c:pt>
                <c:pt idx="802">
                  <c:v>57.610000999999997</c:v>
                </c:pt>
                <c:pt idx="803">
                  <c:v>57.66</c:v>
                </c:pt>
                <c:pt idx="804">
                  <c:v>57.43</c:v>
                </c:pt>
                <c:pt idx="805">
                  <c:v>56.209999000000003</c:v>
                </c:pt>
                <c:pt idx="806">
                  <c:v>57.049999</c:v>
                </c:pt>
                <c:pt idx="807">
                  <c:v>56.529998999999997</c:v>
                </c:pt>
                <c:pt idx="808">
                  <c:v>56.259998000000003</c:v>
                </c:pt>
                <c:pt idx="809">
                  <c:v>57.189999</c:v>
                </c:pt>
                <c:pt idx="810">
                  <c:v>57.25</c:v>
                </c:pt>
                <c:pt idx="811">
                  <c:v>56.93</c:v>
                </c:pt>
                <c:pt idx="812">
                  <c:v>56.810001</c:v>
                </c:pt>
                <c:pt idx="813">
                  <c:v>57.759998000000003</c:v>
                </c:pt>
                <c:pt idx="814">
                  <c:v>57.82</c:v>
                </c:pt>
                <c:pt idx="815">
                  <c:v>57.43</c:v>
                </c:pt>
                <c:pt idx="816">
                  <c:v>56.900002000000001</c:v>
                </c:pt>
                <c:pt idx="817">
                  <c:v>57.950001</c:v>
                </c:pt>
                <c:pt idx="818">
                  <c:v>58.029998999999997</c:v>
                </c:pt>
                <c:pt idx="819">
                  <c:v>57.400002000000001</c:v>
                </c:pt>
                <c:pt idx="820">
                  <c:v>57.599997999999999</c:v>
                </c:pt>
                <c:pt idx="821">
                  <c:v>57.419998</c:v>
                </c:pt>
                <c:pt idx="822">
                  <c:v>57.240001999999997</c:v>
                </c:pt>
                <c:pt idx="823">
                  <c:v>57.639999000000003</c:v>
                </c:pt>
                <c:pt idx="824">
                  <c:v>57.740001999999997</c:v>
                </c:pt>
                <c:pt idx="825">
                  <c:v>57.799999</c:v>
                </c:pt>
                <c:pt idx="826">
                  <c:v>58.040000999999997</c:v>
                </c:pt>
                <c:pt idx="827">
                  <c:v>57.189999</c:v>
                </c:pt>
                <c:pt idx="828">
                  <c:v>57.110000999999997</c:v>
                </c:pt>
                <c:pt idx="829">
                  <c:v>56.919998</c:v>
                </c:pt>
                <c:pt idx="830">
                  <c:v>57.419998</c:v>
                </c:pt>
                <c:pt idx="831">
                  <c:v>57.220001000000003</c:v>
                </c:pt>
                <c:pt idx="832">
                  <c:v>57.66</c:v>
                </c:pt>
                <c:pt idx="833">
                  <c:v>57.529998999999997</c:v>
                </c:pt>
                <c:pt idx="834">
                  <c:v>57.25</c:v>
                </c:pt>
                <c:pt idx="835">
                  <c:v>59.66</c:v>
                </c:pt>
                <c:pt idx="836">
                  <c:v>61</c:v>
                </c:pt>
                <c:pt idx="837">
                  <c:v>60.990001999999997</c:v>
                </c:pt>
                <c:pt idx="838">
                  <c:v>60.630001</c:v>
                </c:pt>
                <c:pt idx="839">
                  <c:v>60.099997999999999</c:v>
                </c:pt>
                <c:pt idx="840">
                  <c:v>59.869999</c:v>
                </c:pt>
                <c:pt idx="841">
                  <c:v>59.919998</c:v>
                </c:pt>
                <c:pt idx="842">
                  <c:v>59.799999</c:v>
                </c:pt>
                <c:pt idx="843">
                  <c:v>59.43</c:v>
                </c:pt>
                <c:pt idx="844">
                  <c:v>59.209999000000003</c:v>
                </c:pt>
                <c:pt idx="845">
                  <c:v>58.709999000000003</c:v>
                </c:pt>
                <c:pt idx="846">
                  <c:v>60.419998</c:v>
                </c:pt>
                <c:pt idx="847">
                  <c:v>60.470001000000003</c:v>
                </c:pt>
                <c:pt idx="848">
                  <c:v>60.169998</c:v>
                </c:pt>
                <c:pt idx="849">
                  <c:v>58.700001</c:v>
                </c:pt>
                <c:pt idx="850">
                  <c:v>59.02</c:v>
                </c:pt>
                <c:pt idx="851">
                  <c:v>58.119999</c:v>
                </c:pt>
                <c:pt idx="852">
                  <c:v>58.869999</c:v>
                </c:pt>
                <c:pt idx="853">
                  <c:v>59.650002000000001</c:v>
                </c:pt>
                <c:pt idx="854">
                  <c:v>60.639999000000003</c:v>
                </c:pt>
                <c:pt idx="855">
                  <c:v>60.349997999999999</c:v>
                </c:pt>
                <c:pt idx="856">
                  <c:v>60.860000999999997</c:v>
                </c:pt>
                <c:pt idx="857">
                  <c:v>61.119999</c:v>
                </c:pt>
                <c:pt idx="858">
                  <c:v>60.400002000000001</c:v>
                </c:pt>
                <c:pt idx="859">
                  <c:v>60.529998999999997</c:v>
                </c:pt>
                <c:pt idx="860">
                  <c:v>60.610000999999997</c:v>
                </c:pt>
                <c:pt idx="861">
                  <c:v>61.09</c:v>
                </c:pt>
                <c:pt idx="862">
                  <c:v>60.259998000000003</c:v>
                </c:pt>
                <c:pt idx="863">
                  <c:v>59.200001</c:v>
                </c:pt>
                <c:pt idx="864">
                  <c:v>59.25</c:v>
                </c:pt>
                <c:pt idx="865">
                  <c:v>60.220001000000003</c:v>
                </c:pt>
                <c:pt idx="866">
                  <c:v>59.950001</c:v>
                </c:pt>
                <c:pt idx="867">
                  <c:v>61.369999</c:v>
                </c:pt>
                <c:pt idx="868">
                  <c:v>61.009998000000003</c:v>
                </c:pt>
                <c:pt idx="869">
                  <c:v>61.970001000000003</c:v>
                </c:pt>
                <c:pt idx="870">
                  <c:v>62.169998</c:v>
                </c:pt>
                <c:pt idx="871">
                  <c:v>62.98</c:v>
                </c:pt>
                <c:pt idx="872">
                  <c:v>62.68</c:v>
                </c:pt>
                <c:pt idx="873">
                  <c:v>62.580002</c:v>
                </c:pt>
                <c:pt idx="874">
                  <c:v>62.299999</c:v>
                </c:pt>
                <c:pt idx="875">
                  <c:v>63.619999</c:v>
                </c:pt>
                <c:pt idx="876">
                  <c:v>63.540000999999997</c:v>
                </c:pt>
                <c:pt idx="877">
                  <c:v>63.540000999999997</c:v>
                </c:pt>
                <c:pt idx="878">
                  <c:v>63.549999</c:v>
                </c:pt>
                <c:pt idx="879">
                  <c:v>63.240001999999997</c:v>
                </c:pt>
                <c:pt idx="880">
                  <c:v>63.279998999999997</c:v>
                </c:pt>
                <c:pt idx="881">
                  <c:v>62.990001999999997</c:v>
                </c:pt>
                <c:pt idx="882">
                  <c:v>62.900002000000001</c:v>
                </c:pt>
                <c:pt idx="883">
                  <c:v>62.139999000000003</c:v>
                </c:pt>
                <c:pt idx="884">
                  <c:v>62.580002</c:v>
                </c:pt>
                <c:pt idx="885">
                  <c:v>62.299999</c:v>
                </c:pt>
                <c:pt idx="886">
                  <c:v>62.299999</c:v>
                </c:pt>
                <c:pt idx="887">
                  <c:v>62.84</c:v>
                </c:pt>
                <c:pt idx="888">
                  <c:v>62.639999000000003</c:v>
                </c:pt>
                <c:pt idx="889">
                  <c:v>62.619999</c:v>
                </c:pt>
                <c:pt idx="890">
                  <c:v>63.189999</c:v>
                </c:pt>
                <c:pt idx="891">
                  <c:v>62.610000999999997</c:v>
                </c:pt>
                <c:pt idx="892">
                  <c:v>62.700001</c:v>
                </c:pt>
                <c:pt idx="893">
                  <c:v>62.529998999999997</c:v>
                </c:pt>
                <c:pt idx="894">
                  <c:v>62.5</c:v>
                </c:pt>
                <c:pt idx="895">
                  <c:v>62.299999</c:v>
                </c:pt>
                <c:pt idx="896">
                  <c:v>62.740001999999997</c:v>
                </c:pt>
                <c:pt idx="897">
                  <c:v>62.959999000000003</c:v>
                </c:pt>
                <c:pt idx="898">
                  <c:v>63.52</c:v>
                </c:pt>
                <c:pt idx="899">
                  <c:v>63.68</c:v>
                </c:pt>
                <c:pt idx="900">
                  <c:v>64.269997000000004</c:v>
                </c:pt>
                <c:pt idx="901">
                  <c:v>65.779999000000004</c:v>
                </c:pt>
                <c:pt idx="902">
                  <c:v>65.129997000000003</c:v>
                </c:pt>
                <c:pt idx="903">
                  <c:v>64.650002000000001</c:v>
                </c:pt>
                <c:pt idx="904">
                  <c:v>63.580002</c:v>
                </c:pt>
                <c:pt idx="905">
                  <c:v>63.169998</c:v>
                </c:pt>
                <c:pt idx="906">
                  <c:v>63.68</c:v>
                </c:pt>
                <c:pt idx="907">
                  <c:v>63.639999000000003</c:v>
                </c:pt>
                <c:pt idx="908">
                  <c:v>63.43</c:v>
                </c:pt>
                <c:pt idx="909">
                  <c:v>63.34</c:v>
                </c:pt>
                <c:pt idx="910">
                  <c:v>64.059997999999993</c:v>
                </c:pt>
                <c:pt idx="911">
                  <c:v>64</c:v>
                </c:pt>
                <c:pt idx="912">
                  <c:v>64.720000999999996</c:v>
                </c:pt>
                <c:pt idx="913">
                  <c:v>64.569999999999993</c:v>
                </c:pt>
                <c:pt idx="914">
                  <c:v>64.529999000000004</c:v>
                </c:pt>
                <c:pt idx="915">
                  <c:v>64.519997000000004</c:v>
                </c:pt>
                <c:pt idx="916">
                  <c:v>64.620002999999997</c:v>
                </c:pt>
                <c:pt idx="917">
                  <c:v>64.489998</c:v>
                </c:pt>
                <c:pt idx="918">
                  <c:v>64.360000999999997</c:v>
                </c:pt>
                <c:pt idx="919">
                  <c:v>64.620002999999997</c:v>
                </c:pt>
                <c:pt idx="920">
                  <c:v>64.620002999999997</c:v>
                </c:pt>
                <c:pt idx="921">
                  <c:v>64.230002999999996</c:v>
                </c:pt>
                <c:pt idx="922">
                  <c:v>63.98</c:v>
                </c:pt>
                <c:pt idx="923">
                  <c:v>64.940002000000007</c:v>
                </c:pt>
                <c:pt idx="924">
                  <c:v>64.010002</c:v>
                </c:pt>
                <c:pt idx="925">
                  <c:v>64.25</c:v>
                </c:pt>
                <c:pt idx="926">
                  <c:v>64.269997000000004</c:v>
                </c:pt>
                <c:pt idx="927">
                  <c:v>64.400002000000001</c:v>
                </c:pt>
                <c:pt idx="928">
                  <c:v>64.989998</c:v>
                </c:pt>
                <c:pt idx="929">
                  <c:v>64.730002999999996</c:v>
                </c:pt>
                <c:pt idx="930">
                  <c:v>64.930000000000007</c:v>
                </c:pt>
                <c:pt idx="931">
                  <c:v>64.709998999999996</c:v>
                </c:pt>
                <c:pt idx="932">
                  <c:v>64.410004000000001</c:v>
                </c:pt>
                <c:pt idx="933">
                  <c:v>64.75</c:v>
                </c:pt>
                <c:pt idx="934">
                  <c:v>64.639999000000003</c:v>
                </c:pt>
                <c:pt idx="935">
                  <c:v>64.870002999999997</c:v>
                </c:pt>
                <c:pt idx="936">
                  <c:v>64.930000000000007</c:v>
                </c:pt>
                <c:pt idx="937">
                  <c:v>64.209998999999996</c:v>
                </c:pt>
                <c:pt idx="938">
                  <c:v>65.029999000000004</c:v>
                </c:pt>
                <c:pt idx="939">
                  <c:v>64.870002999999997</c:v>
                </c:pt>
                <c:pt idx="940">
                  <c:v>64.980002999999996</c:v>
                </c:pt>
                <c:pt idx="941">
                  <c:v>65.099997999999999</c:v>
                </c:pt>
                <c:pt idx="942">
                  <c:v>65.290001000000004</c:v>
                </c:pt>
                <c:pt idx="943">
                  <c:v>65.470000999999996</c:v>
                </c:pt>
                <c:pt idx="944">
                  <c:v>65.709998999999996</c:v>
                </c:pt>
                <c:pt idx="945">
                  <c:v>65.860000999999997</c:v>
                </c:pt>
                <c:pt idx="946">
                  <c:v>65.550003000000004</c:v>
                </c:pt>
                <c:pt idx="947">
                  <c:v>65.730002999999996</c:v>
                </c:pt>
                <c:pt idx="948">
                  <c:v>65.559997999999993</c:v>
                </c:pt>
                <c:pt idx="949">
                  <c:v>65.730002999999996</c:v>
                </c:pt>
                <c:pt idx="950">
                  <c:v>65.680000000000007</c:v>
                </c:pt>
                <c:pt idx="951">
                  <c:v>65.529999000000004</c:v>
                </c:pt>
                <c:pt idx="952">
                  <c:v>65.480002999999996</c:v>
                </c:pt>
                <c:pt idx="953">
                  <c:v>65.230002999999996</c:v>
                </c:pt>
                <c:pt idx="954">
                  <c:v>64.949996999999996</c:v>
                </c:pt>
                <c:pt idx="955">
                  <c:v>65.480002999999996</c:v>
                </c:pt>
                <c:pt idx="956">
                  <c:v>65.389999000000003</c:v>
                </c:pt>
                <c:pt idx="957">
                  <c:v>65.040001000000004</c:v>
                </c:pt>
                <c:pt idx="958">
                  <c:v>65.5</c:v>
                </c:pt>
                <c:pt idx="959">
                  <c:v>66.400002000000001</c:v>
                </c:pt>
                <c:pt idx="960">
                  <c:v>67.529999000000004</c:v>
                </c:pt>
                <c:pt idx="961">
                  <c:v>67.919998000000007</c:v>
                </c:pt>
                <c:pt idx="962">
                  <c:v>67.830001999999993</c:v>
                </c:pt>
                <c:pt idx="963">
                  <c:v>68.269997000000004</c:v>
                </c:pt>
                <c:pt idx="964">
                  <c:v>68.459998999999996</c:v>
                </c:pt>
                <c:pt idx="965">
                  <c:v>69.410004000000001</c:v>
                </c:pt>
                <c:pt idx="966">
                  <c:v>69.300003000000004</c:v>
                </c:pt>
                <c:pt idx="967">
                  <c:v>69.080001999999993</c:v>
                </c:pt>
                <c:pt idx="968">
                  <c:v>68.809997999999993</c:v>
                </c:pt>
                <c:pt idx="969">
                  <c:v>69</c:v>
                </c:pt>
                <c:pt idx="970">
                  <c:v>68.940002000000007</c:v>
                </c:pt>
                <c:pt idx="971">
                  <c:v>69.040001000000004</c:v>
                </c:pt>
                <c:pt idx="972">
                  <c:v>69.309997999999993</c:v>
                </c:pt>
                <c:pt idx="973">
                  <c:v>68.459998999999996</c:v>
                </c:pt>
                <c:pt idx="974">
                  <c:v>68.379997000000003</c:v>
                </c:pt>
                <c:pt idx="975">
                  <c:v>68.430000000000007</c:v>
                </c:pt>
                <c:pt idx="976">
                  <c:v>69.410004000000001</c:v>
                </c:pt>
                <c:pt idx="977">
                  <c:v>67.480002999999996</c:v>
                </c:pt>
                <c:pt idx="978">
                  <c:v>67.709998999999996</c:v>
                </c:pt>
                <c:pt idx="979">
                  <c:v>67.690002000000007</c:v>
                </c:pt>
                <c:pt idx="980">
                  <c:v>68.449996999999996</c:v>
                </c:pt>
                <c:pt idx="981">
                  <c:v>68.680000000000007</c:v>
                </c:pt>
                <c:pt idx="982">
                  <c:v>68.769997000000004</c:v>
                </c:pt>
                <c:pt idx="983">
                  <c:v>69.620002999999997</c:v>
                </c:pt>
                <c:pt idx="984">
                  <c:v>69.959998999999996</c:v>
                </c:pt>
                <c:pt idx="985">
                  <c:v>70.410004000000001</c:v>
                </c:pt>
                <c:pt idx="986">
                  <c:v>69.839995999999999</c:v>
                </c:pt>
                <c:pt idx="987">
                  <c:v>70.099997999999999</c:v>
                </c:pt>
                <c:pt idx="988">
                  <c:v>71.760002</c:v>
                </c:pt>
                <c:pt idx="989">
                  <c:v>72.279999000000004</c:v>
                </c:pt>
                <c:pt idx="990">
                  <c:v>72.519997000000004</c:v>
                </c:pt>
                <c:pt idx="991">
                  <c:v>72.389999000000003</c:v>
                </c:pt>
                <c:pt idx="992">
                  <c:v>71.949996999999996</c:v>
                </c:pt>
                <c:pt idx="993">
                  <c:v>70.319999999999993</c:v>
                </c:pt>
                <c:pt idx="994">
                  <c:v>69.779999000000004</c:v>
                </c:pt>
                <c:pt idx="995">
                  <c:v>70.650002000000001</c:v>
                </c:pt>
                <c:pt idx="996">
                  <c:v>70.269997000000004</c:v>
                </c:pt>
                <c:pt idx="997">
                  <c:v>69.900002000000001</c:v>
                </c:pt>
                <c:pt idx="998">
                  <c:v>70</c:v>
                </c:pt>
                <c:pt idx="999">
                  <c:v>70.870002999999997</c:v>
                </c:pt>
                <c:pt idx="1000">
                  <c:v>69.910004000000001</c:v>
                </c:pt>
                <c:pt idx="1001">
                  <c:v>70.269997000000004</c:v>
                </c:pt>
                <c:pt idx="1002">
                  <c:v>70.260002</c:v>
                </c:pt>
                <c:pt idx="1003">
                  <c:v>71.209998999999996</c:v>
                </c:pt>
                <c:pt idx="1004">
                  <c:v>70.529999000000004</c:v>
                </c:pt>
                <c:pt idx="1005">
                  <c:v>69.209998999999996</c:v>
                </c:pt>
                <c:pt idx="1006">
                  <c:v>69.800003000000004</c:v>
                </c:pt>
                <c:pt idx="1007">
                  <c:v>68.489998</c:v>
                </c:pt>
                <c:pt idx="1008">
                  <c:v>68.930000000000007</c:v>
                </c:pt>
                <c:pt idx="1009">
                  <c:v>68.169998000000007</c:v>
                </c:pt>
                <c:pt idx="1010">
                  <c:v>69.080001999999993</c:v>
                </c:pt>
                <c:pt idx="1011">
                  <c:v>68.569999999999993</c:v>
                </c:pt>
                <c:pt idx="1012">
                  <c:v>69.459998999999996</c:v>
                </c:pt>
                <c:pt idx="1013">
                  <c:v>69.980002999999996</c:v>
                </c:pt>
                <c:pt idx="1014">
                  <c:v>69.989998</c:v>
                </c:pt>
                <c:pt idx="1015">
                  <c:v>71.150002000000001</c:v>
                </c:pt>
                <c:pt idx="1016">
                  <c:v>71.769997000000004</c:v>
                </c:pt>
                <c:pt idx="1017">
                  <c:v>72.779999000000004</c:v>
                </c:pt>
                <c:pt idx="1018">
                  <c:v>73.349997999999999</c:v>
                </c:pt>
                <c:pt idx="1019">
                  <c:v>73.300003000000004</c:v>
                </c:pt>
                <c:pt idx="1020">
                  <c:v>73.860000999999997</c:v>
                </c:pt>
                <c:pt idx="1021">
                  <c:v>74.220000999999996</c:v>
                </c:pt>
                <c:pt idx="1022">
                  <c:v>73.790001000000004</c:v>
                </c:pt>
                <c:pt idx="1023">
                  <c:v>73.599997999999999</c:v>
                </c:pt>
                <c:pt idx="1024">
                  <c:v>74.190002000000007</c:v>
                </c:pt>
                <c:pt idx="1025">
                  <c:v>74.050003000000004</c:v>
                </c:pt>
                <c:pt idx="1026">
                  <c:v>73.160004000000001</c:v>
                </c:pt>
                <c:pt idx="1027">
                  <c:v>73.040001000000004</c:v>
                </c:pt>
                <c:pt idx="1028">
                  <c:v>72.699996999999996</c:v>
                </c:pt>
                <c:pt idx="1029">
                  <c:v>72.580001999999993</c:v>
                </c:pt>
                <c:pt idx="1030">
                  <c:v>72.260002</c:v>
                </c:pt>
                <c:pt idx="1031">
                  <c:v>72.150002000000001</c:v>
                </c:pt>
                <c:pt idx="1032">
                  <c:v>72.680000000000007</c:v>
                </c:pt>
                <c:pt idx="1033">
                  <c:v>72.400002000000001</c:v>
                </c:pt>
                <c:pt idx="1034">
                  <c:v>72.790001000000004</c:v>
                </c:pt>
                <c:pt idx="1035">
                  <c:v>72.470000999999996</c:v>
                </c:pt>
                <c:pt idx="1036">
                  <c:v>71.410004000000001</c:v>
                </c:pt>
                <c:pt idx="1037">
                  <c:v>72.5</c:v>
                </c:pt>
                <c:pt idx="1038">
                  <c:v>73.589995999999999</c:v>
                </c:pt>
                <c:pt idx="1039">
                  <c:v>73.220000999999996</c:v>
                </c:pt>
                <c:pt idx="1040">
                  <c:v>73.650002000000001</c:v>
                </c:pt>
                <c:pt idx="1041">
                  <c:v>72.400002000000001</c:v>
                </c:pt>
                <c:pt idx="1042">
                  <c:v>72.489998</c:v>
                </c:pt>
                <c:pt idx="1043">
                  <c:v>72.150002000000001</c:v>
                </c:pt>
                <c:pt idx="1044">
                  <c:v>73.160004000000001</c:v>
                </c:pt>
                <c:pt idx="1045">
                  <c:v>72.720000999999996</c:v>
                </c:pt>
                <c:pt idx="1046">
                  <c:v>72.690002000000007</c:v>
                </c:pt>
                <c:pt idx="1047">
                  <c:v>72.819999999999993</c:v>
                </c:pt>
                <c:pt idx="1048">
                  <c:v>72.830001999999993</c:v>
                </c:pt>
                <c:pt idx="1049">
                  <c:v>73.050003000000004</c:v>
                </c:pt>
                <c:pt idx="1050">
                  <c:v>74.010002</c:v>
                </c:pt>
                <c:pt idx="1051">
                  <c:v>74.769997000000004</c:v>
                </c:pt>
                <c:pt idx="1052">
                  <c:v>73.940002000000007</c:v>
                </c:pt>
                <c:pt idx="1053">
                  <c:v>73.610000999999997</c:v>
                </c:pt>
                <c:pt idx="1054">
                  <c:v>73.400002000000001</c:v>
                </c:pt>
                <c:pt idx="1055">
                  <c:v>74.339995999999999</c:v>
                </c:pt>
                <c:pt idx="1056">
                  <c:v>73.980002999999996</c:v>
                </c:pt>
                <c:pt idx="1057">
                  <c:v>74.760002</c:v>
                </c:pt>
                <c:pt idx="1058">
                  <c:v>74.680000000000007</c:v>
                </c:pt>
                <c:pt idx="1059">
                  <c:v>75.209998999999996</c:v>
                </c:pt>
                <c:pt idx="1060">
                  <c:v>74.769997000000004</c:v>
                </c:pt>
                <c:pt idx="1061">
                  <c:v>75.309997999999993</c:v>
                </c:pt>
                <c:pt idx="1062">
                  <c:v>75.160004000000001</c:v>
                </c:pt>
                <c:pt idx="1063">
                  <c:v>75.440002000000007</c:v>
                </c:pt>
                <c:pt idx="1064">
                  <c:v>74.940002000000007</c:v>
                </c:pt>
                <c:pt idx="1065">
                  <c:v>74.209998999999996</c:v>
                </c:pt>
                <c:pt idx="1066">
                  <c:v>74.410004000000001</c:v>
                </c:pt>
                <c:pt idx="1067">
                  <c:v>73.260002</c:v>
                </c:pt>
                <c:pt idx="1068">
                  <c:v>73.260002</c:v>
                </c:pt>
                <c:pt idx="1069">
                  <c:v>73.849997999999999</c:v>
                </c:pt>
                <c:pt idx="1070">
                  <c:v>73.870002999999997</c:v>
                </c:pt>
                <c:pt idx="1071">
                  <c:v>74.489998</c:v>
                </c:pt>
                <c:pt idx="1072">
                  <c:v>74.610000999999997</c:v>
                </c:pt>
                <c:pt idx="1073">
                  <c:v>74.260002</c:v>
                </c:pt>
                <c:pt idx="1074">
                  <c:v>74.690002000000007</c:v>
                </c:pt>
                <c:pt idx="1075">
                  <c:v>75.970000999999996</c:v>
                </c:pt>
                <c:pt idx="1076">
                  <c:v>76</c:v>
                </c:pt>
                <c:pt idx="1077">
                  <c:v>76.290001000000004</c:v>
                </c:pt>
                <c:pt idx="1078">
                  <c:v>76.290001000000004</c:v>
                </c:pt>
                <c:pt idx="1079">
                  <c:v>76.419998000000007</c:v>
                </c:pt>
                <c:pt idx="1080">
                  <c:v>77.120002999999997</c:v>
                </c:pt>
                <c:pt idx="1081">
                  <c:v>77.489998</c:v>
                </c:pt>
                <c:pt idx="1082">
                  <c:v>77.650002000000001</c:v>
                </c:pt>
                <c:pt idx="1083">
                  <c:v>77.589995999999999</c:v>
                </c:pt>
                <c:pt idx="1084">
                  <c:v>77.610000999999997</c:v>
                </c:pt>
                <c:pt idx="1085">
                  <c:v>77.910004000000001</c:v>
                </c:pt>
                <c:pt idx="1086">
                  <c:v>78.809997999999993</c:v>
                </c:pt>
                <c:pt idx="1087">
                  <c:v>78.830001999999993</c:v>
                </c:pt>
                <c:pt idx="1088">
                  <c:v>78.860000999999997</c:v>
                </c:pt>
                <c:pt idx="1089">
                  <c:v>78.629997000000003</c:v>
                </c:pt>
                <c:pt idx="1090">
                  <c:v>78.760002</c:v>
                </c:pt>
                <c:pt idx="1091">
                  <c:v>83.809997999999993</c:v>
                </c:pt>
                <c:pt idx="1092">
                  <c:v>83.889999000000003</c:v>
                </c:pt>
                <c:pt idx="1093">
                  <c:v>83.18</c:v>
                </c:pt>
                <c:pt idx="1094">
                  <c:v>83.18</c:v>
                </c:pt>
                <c:pt idx="1095">
                  <c:v>84.050003000000004</c:v>
                </c:pt>
                <c:pt idx="1096">
                  <c:v>84.139999000000003</c:v>
                </c:pt>
                <c:pt idx="1097">
                  <c:v>84.470000999999996</c:v>
                </c:pt>
                <c:pt idx="1098">
                  <c:v>84.269997000000004</c:v>
                </c:pt>
                <c:pt idx="1099">
                  <c:v>84.559997999999993</c:v>
                </c:pt>
                <c:pt idx="1100">
                  <c:v>84.089995999999999</c:v>
                </c:pt>
                <c:pt idx="1101">
                  <c:v>83.870002999999997</c:v>
                </c:pt>
                <c:pt idx="1102">
                  <c:v>83.93</c:v>
                </c:pt>
                <c:pt idx="1103">
                  <c:v>84.050003000000004</c:v>
                </c:pt>
                <c:pt idx="1104">
                  <c:v>82.980002999999996</c:v>
                </c:pt>
                <c:pt idx="1105">
                  <c:v>83.199996999999996</c:v>
                </c:pt>
                <c:pt idx="1106">
                  <c:v>82.400002000000001</c:v>
                </c:pt>
                <c:pt idx="1107">
                  <c:v>82.529999000000004</c:v>
                </c:pt>
                <c:pt idx="1108">
                  <c:v>83.720000999999996</c:v>
                </c:pt>
                <c:pt idx="1109">
                  <c:v>83.110000999999997</c:v>
                </c:pt>
                <c:pt idx="1110">
                  <c:v>83.260002</c:v>
                </c:pt>
                <c:pt idx="1111">
                  <c:v>83.870002999999997</c:v>
                </c:pt>
                <c:pt idx="1112">
                  <c:v>84.879997000000003</c:v>
                </c:pt>
                <c:pt idx="1113">
                  <c:v>83.339995999999999</c:v>
                </c:pt>
                <c:pt idx="1114">
                  <c:v>84.169998000000007</c:v>
                </c:pt>
                <c:pt idx="1115">
                  <c:v>84.260002</c:v>
                </c:pt>
                <c:pt idx="1116">
                  <c:v>81.080001999999993</c:v>
                </c:pt>
                <c:pt idx="1117">
                  <c:v>81.589995999999999</c:v>
                </c:pt>
                <c:pt idx="1118">
                  <c:v>82.779999000000004</c:v>
                </c:pt>
                <c:pt idx="1119">
                  <c:v>82.489998</c:v>
                </c:pt>
                <c:pt idx="1120">
                  <c:v>84.160004000000001</c:v>
                </c:pt>
                <c:pt idx="1121">
                  <c:v>85.230002999999996</c:v>
                </c:pt>
                <c:pt idx="1122">
                  <c:v>85.580001999999993</c:v>
                </c:pt>
                <c:pt idx="1123">
                  <c:v>85.349997999999999</c:v>
                </c:pt>
                <c:pt idx="1124">
                  <c:v>84.690002000000007</c:v>
                </c:pt>
                <c:pt idx="1125">
                  <c:v>86.849997999999999</c:v>
                </c:pt>
                <c:pt idx="1126">
                  <c:v>86.379997000000003</c:v>
                </c:pt>
                <c:pt idx="1127">
                  <c:v>85.830001999999993</c:v>
                </c:pt>
                <c:pt idx="1128">
                  <c:v>85.519997000000004</c:v>
                </c:pt>
                <c:pt idx="1129">
                  <c:v>85.5</c:v>
                </c:pt>
                <c:pt idx="1130">
                  <c:v>85.510002</c:v>
                </c:pt>
                <c:pt idx="1131">
                  <c:v>85.400002000000001</c:v>
                </c:pt>
                <c:pt idx="1132">
                  <c:v>85.709998999999996</c:v>
                </c:pt>
                <c:pt idx="1133">
                  <c:v>85.720000999999996</c:v>
                </c:pt>
                <c:pt idx="1134">
                  <c:v>85.540001000000004</c:v>
                </c:pt>
                <c:pt idx="1135">
                  <c:v>85.949996999999996</c:v>
                </c:pt>
                <c:pt idx="1136">
                  <c:v>86.349997999999999</c:v>
                </c:pt>
                <c:pt idx="1137">
                  <c:v>87.110000999999997</c:v>
                </c:pt>
                <c:pt idx="1138">
                  <c:v>88.190002000000007</c:v>
                </c:pt>
                <c:pt idx="1139">
                  <c:v>88.279999000000004</c:v>
                </c:pt>
                <c:pt idx="1140">
                  <c:v>88.220000999999996</c:v>
                </c:pt>
                <c:pt idx="1141">
                  <c:v>87.82</c:v>
                </c:pt>
                <c:pt idx="1142">
                  <c:v>88.080001999999993</c:v>
                </c:pt>
                <c:pt idx="1143">
                  <c:v>89.599997999999999</c:v>
                </c:pt>
                <c:pt idx="1144">
                  <c:v>88.349997999999999</c:v>
                </c:pt>
                <c:pt idx="1145">
                  <c:v>90.139999000000003</c:v>
                </c:pt>
                <c:pt idx="1146">
                  <c:v>90.099997999999999</c:v>
                </c:pt>
                <c:pt idx="1147">
                  <c:v>90</c:v>
                </c:pt>
                <c:pt idx="1148">
                  <c:v>91.610000999999997</c:v>
                </c:pt>
                <c:pt idx="1149">
                  <c:v>91.900002000000001</c:v>
                </c:pt>
                <c:pt idx="1150">
                  <c:v>91.82</c:v>
                </c:pt>
                <c:pt idx="1151">
                  <c:v>92.330001999999993</c:v>
                </c:pt>
                <c:pt idx="1152">
                  <c:v>94.059997999999993</c:v>
                </c:pt>
                <c:pt idx="1153">
                  <c:v>93.919998000000007</c:v>
                </c:pt>
                <c:pt idx="1154">
                  <c:v>92.739998</c:v>
                </c:pt>
                <c:pt idx="1155">
                  <c:v>95.010002</c:v>
                </c:pt>
                <c:pt idx="1156">
                  <c:v>94.260002</c:v>
                </c:pt>
                <c:pt idx="1157">
                  <c:v>91.779999000000004</c:v>
                </c:pt>
                <c:pt idx="1158">
                  <c:v>88</c:v>
                </c:pt>
                <c:pt idx="1159">
                  <c:v>91.330001999999993</c:v>
                </c:pt>
                <c:pt idx="1160">
                  <c:v>89.610000999999997</c:v>
                </c:pt>
                <c:pt idx="1161">
                  <c:v>85.010002</c:v>
                </c:pt>
                <c:pt idx="1162">
                  <c:v>88.18</c:v>
                </c:pt>
                <c:pt idx="1163">
                  <c:v>89.129997000000003</c:v>
                </c:pt>
                <c:pt idx="1164">
                  <c:v>89.830001999999993</c:v>
                </c:pt>
                <c:pt idx="1165">
                  <c:v>90.809997999999993</c:v>
                </c:pt>
                <c:pt idx="1166">
                  <c:v>92.660004000000001</c:v>
                </c:pt>
                <c:pt idx="1167">
                  <c:v>92</c:v>
                </c:pt>
                <c:pt idx="1168">
                  <c:v>92.720000999999996</c:v>
                </c:pt>
                <c:pt idx="1169">
                  <c:v>91.489998</c:v>
                </c:pt>
                <c:pt idx="1170">
                  <c:v>91.730002999999996</c:v>
                </c:pt>
                <c:pt idx="1171">
                  <c:v>94.059997999999993</c:v>
                </c:pt>
                <c:pt idx="1172">
                  <c:v>95.419998000000007</c:v>
                </c:pt>
                <c:pt idx="1173">
                  <c:v>94.199996999999996</c:v>
                </c:pt>
                <c:pt idx="1174">
                  <c:v>93.769997000000004</c:v>
                </c:pt>
                <c:pt idx="1175">
                  <c:v>92.849997999999999</c:v>
                </c:pt>
                <c:pt idx="1176">
                  <c:v>93.050003000000004</c:v>
                </c:pt>
                <c:pt idx="1177">
                  <c:v>93.639999000000003</c:v>
                </c:pt>
                <c:pt idx="1178">
                  <c:v>93.32</c:v>
                </c:pt>
                <c:pt idx="1179">
                  <c:v>93.860000999999997</c:v>
                </c:pt>
                <c:pt idx="1180">
                  <c:v>94.43</c:v>
                </c:pt>
                <c:pt idx="1181">
                  <c:v>96.540001000000004</c:v>
                </c:pt>
                <c:pt idx="1182">
                  <c:v>96.769997000000004</c:v>
                </c:pt>
                <c:pt idx="1183">
                  <c:v>94.410004000000001</c:v>
                </c:pt>
                <c:pt idx="1184">
                  <c:v>93.849997999999999</c:v>
                </c:pt>
                <c:pt idx="1185">
                  <c:v>94.18</c:v>
                </c:pt>
                <c:pt idx="1186">
                  <c:v>94.599997999999999</c:v>
                </c:pt>
                <c:pt idx="1187">
                  <c:v>92.889999000000003</c:v>
                </c:pt>
                <c:pt idx="1188">
                  <c:v>93.129997000000003</c:v>
                </c:pt>
                <c:pt idx="1189">
                  <c:v>92.480002999999996</c:v>
                </c:pt>
                <c:pt idx="1190">
                  <c:v>89.790001000000004</c:v>
                </c:pt>
                <c:pt idx="1191">
                  <c:v>87.18</c:v>
                </c:pt>
                <c:pt idx="1192">
                  <c:v>93.779999000000004</c:v>
                </c:pt>
                <c:pt idx="1193">
                  <c:v>89.470000999999996</c:v>
                </c:pt>
                <c:pt idx="1194">
                  <c:v>89.389999000000003</c:v>
                </c:pt>
                <c:pt idx="1195">
                  <c:v>91.269997000000004</c:v>
                </c:pt>
                <c:pt idx="1196">
                  <c:v>88.519997000000004</c:v>
                </c:pt>
                <c:pt idx="1197">
                  <c:v>89.709998999999996</c:v>
                </c:pt>
                <c:pt idx="1198">
                  <c:v>92.330001999999993</c:v>
                </c:pt>
                <c:pt idx="1199">
                  <c:v>92.379997000000003</c:v>
                </c:pt>
                <c:pt idx="1200">
                  <c:v>90.230002999999996</c:v>
                </c:pt>
                <c:pt idx="1201">
                  <c:v>90.769997000000004</c:v>
                </c:pt>
                <c:pt idx="1202">
                  <c:v>92.879997000000003</c:v>
                </c:pt>
                <c:pt idx="1203">
                  <c:v>91.860000999999997</c:v>
                </c:pt>
                <c:pt idx="1204">
                  <c:v>93.580001999999993</c:v>
                </c:pt>
                <c:pt idx="1205">
                  <c:v>93.080001999999993</c:v>
                </c:pt>
                <c:pt idx="1206">
                  <c:v>94.169998000000007</c:v>
                </c:pt>
                <c:pt idx="1207">
                  <c:v>96.07</c:v>
                </c:pt>
                <c:pt idx="1208">
                  <c:v>96.440002000000007</c:v>
                </c:pt>
                <c:pt idx="1209">
                  <c:v>96.110000999999997</c:v>
                </c:pt>
                <c:pt idx="1210">
                  <c:v>95</c:v>
                </c:pt>
                <c:pt idx="1211">
                  <c:v>95.349997999999999</c:v>
                </c:pt>
                <c:pt idx="1212">
                  <c:v>93.120002999999997</c:v>
                </c:pt>
                <c:pt idx="1213">
                  <c:v>92.309997999999993</c:v>
                </c:pt>
                <c:pt idx="1214">
                  <c:v>94.260002</c:v>
                </c:pt>
                <c:pt idx="1215">
                  <c:v>95.82</c:v>
                </c:pt>
                <c:pt idx="1216">
                  <c:v>93.519997000000004</c:v>
                </c:pt>
                <c:pt idx="1217">
                  <c:v>95</c:v>
                </c:pt>
                <c:pt idx="1218">
                  <c:v>93.510002</c:v>
                </c:pt>
                <c:pt idx="1219">
                  <c:v>94.07</c:v>
                </c:pt>
                <c:pt idx="1220">
                  <c:v>95.160004000000001</c:v>
                </c:pt>
                <c:pt idx="1221">
                  <c:v>96.220000999999996</c:v>
                </c:pt>
                <c:pt idx="1222">
                  <c:v>95.809997999999993</c:v>
                </c:pt>
                <c:pt idx="1223">
                  <c:v>96.940002000000007</c:v>
                </c:pt>
                <c:pt idx="1224">
                  <c:v>97.910004000000001</c:v>
                </c:pt>
                <c:pt idx="1225">
                  <c:v>97.699996999999996</c:v>
                </c:pt>
                <c:pt idx="1226">
                  <c:v>98.029999000000004</c:v>
                </c:pt>
                <c:pt idx="1227">
                  <c:v>97.32</c:v>
                </c:pt>
                <c:pt idx="1228">
                  <c:v>97.150002000000001</c:v>
                </c:pt>
                <c:pt idx="1229">
                  <c:v>96.18</c:v>
                </c:pt>
                <c:pt idx="1230">
                  <c:v>96.360000999999997</c:v>
                </c:pt>
                <c:pt idx="1231">
                  <c:v>97.599997999999999</c:v>
                </c:pt>
                <c:pt idx="1232">
                  <c:v>97.5</c:v>
                </c:pt>
                <c:pt idx="1233">
                  <c:v>98.660004000000001</c:v>
                </c:pt>
                <c:pt idx="1234">
                  <c:v>98.309997999999993</c:v>
                </c:pt>
                <c:pt idx="1235">
                  <c:v>98.360000999999997</c:v>
                </c:pt>
                <c:pt idx="1236">
                  <c:v>98.010002</c:v>
                </c:pt>
                <c:pt idx="1237">
                  <c:v>98.949996999999996</c:v>
                </c:pt>
                <c:pt idx="1238">
                  <c:v>98.839995999999999</c:v>
                </c:pt>
                <c:pt idx="1239">
                  <c:v>100.790001</c:v>
                </c:pt>
                <c:pt idx="1240">
                  <c:v>101.66999800000001</c:v>
                </c:pt>
                <c:pt idx="1241">
                  <c:v>102.19000200000001</c:v>
                </c:pt>
                <c:pt idx="1242">
                  <c:v>102.489998</c:v>
                </c:pt>
                <c:pt idx="1243">
                  <c:v>100.879997</c:v>
                </c:pt>
                <c:pt idx="1244">
                  <c:v>101.629997</c:v>
                </c:pt>
                <c:pt idx="1245">
                  <c:v>101.050003</c:v>
                </c:pt>
                <c:pt idx="1246">
                  <c:v>101.30999799999999</c:v>
                </c:pt>
                <c:pt idx="1247">
                  <c:v>100.849998</c:v>
                </c:pt>
                <c:pt idx="1248">
                  <c:v>101.41999800000001</c:v>
                </c:pt>
                <c:pt idx="1249">
                  <c:v>100.129997</c:v>
                </c:pt>
                <c:pt idx="1250">
                  <c:v>100.860001</c:v>
                </c:pt>
                <c:pt idx="1251">
                  <c:v>100.860001</c:v>
                </c:pt>
                <c:pt idx="1252">
                  <c:v>101.870003</c:v>
                </c:pt>
                <c:pt idx="1253">
                  <c:v>101.139999</c:v>
                </c:pt>
                <c:pt idx="1254">
                  <c:v>100.410004</c:v>
                </c:pt>
                <c:pt idx="1255">
                  <c:v>98.389999000000003</c:v>
                </c:pt>
                <c:pt idx="1256">
                  <c:v>99.080001999999993</c:v>
                </c:pt>
                <c:pt idx="1257">
                  <c:v>97.540001000000004</c:v>
                </c:pt>
                <c:pt idx="1258">
                  <c:v>98.629997000000003</c:v>
                </c:pt>
                <c:pt idx="1259">
                  <c:v>98.610000999999997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35B-E146-BAFF-E6036231B3D9}"/>
            </c:ext>
          </c:extLst>
        </c:ser>
        <c:ser>
          <c:idx val="1"/>
          <c:order val="1"/>
          <c:tx>
            <c:strRef>
              <c:f>Исходник!$C$1</c:f>
              <c:strCache>
                <c:ptCount val="1"/>
                <c:pt idx="0">
                  <c:v>YNDX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Исходник!$A$2:$A$1261</c:f>
              <c:numCache>
                <c:formatCode>m/d/yy</c:formatCode>
                <c:ptCount val="1260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41460</c:v>
                </c:pt>
                <c:pt idx="4">
                  <c:v>41463</c:v>
                </c:pt>
                <c:pt idx="5">
                  <c:v>41464</c:v>
                </c:pt>
                <c:pt idx="6">
                  <c:v>41465</c:v>
                </c:pt>
                <c:pt idx="7">
                  <c:v>41466</c:v>
                </c:pt>
                <c:pt idx="8">
                  <c:v>41467</c:v>
                </c:pt>
                <c:pt idx="9">
                  <c:v>41470</c:v>
                </c:pt>
                <c:pt idx="10">
                  <c:v>41471</c:v>
                </c:pt>
                <c:pt idx="11">
                  <c:v>41472</c:v>
                </c:pt>
                <c:pt idx="12">
                  <c:v>41473</c:v>
                </c:pt>
                <c:pt idx="13">
                  <c:v>41474</c:v>
                </c:pt>
                <c:pt idx="14">
                  <c:v>41477</c:v>
                </c:pt>
                <c:pt idx="15">
                  <c:v>41478</c:v>
                </c:pt>
                <c:pt idx="16">
                  <c:v>41479</c:v>
                </c:pt>
                <c:pt idx="17">
                  <c:v>41480</c:v>
                </c:pt>
                <c:pt idx="18">
                  <c:v>41481</c:v>
                </c:pt>
                <c:pt idx="19">
                  <c:v>41484</c:v>
                </c:pt>
                <c:pt idx="20">
                  <c:v>41485</c:v>
                </c:pt>
                <c:pt idx="21">
                  <c:v>41486</c:v>
                </c:pt>
                <c:pt idx="22">
                  <c:v>41487</c:v>
                </c:pt>
                <c:pt idx="23">
                  <c:v>41488</c:v>
                </c:pt>
                <c:pt idx="24">
                  <c:v>41491</c:v>
                </c:pt>
                <c:pt idx="25">
                  <c:v>41492</c:v>
                </c:pt>
                <c:pt idx="26">
                  <c:v>41493</c:v>
                </c:pt>
                <c:pt idx="27">
                  <c:v>41494</c:v>
                </c:pt>
                <c:pt idx="28">
                  <c:v>41495</c:v>
                </c:pt>
                <c:pt idx="29">
                  <c:v>41498</c:v>
                </c:pt>
                <c:pt idx="30">
                  <c:v>41499</c:v>
                </c:pt>
                <c:pt idx="31">
                  <c:v>41500</c:v>
                </c:pt>
                <c:pt idx="32">
                  <c:v>41501</c:v>
                </c:pt>
                <c:pt idx="33">
                  <c:v>41502</c:v>
                </c:pt>
                <c:pt idx="34">
                  <c:v>41505</c:v>
                </c:pt>
                <c:pt idx="35">
                  <c:v>41506</c:v>
                </c:pt>
                <c:pt idx="36">
                  <c:v>41507</c:v>
                </c:pt>
                <c:pt idx="37">
                  <c:v>41508</c:v>
                </c:pt>
                <c:pt idx="38">
                  <c:v>41509</c:v>
                </c:pt>
                <c:pt idx="39">
                  <c:v>41512</c:v>
                </c:pt>
                <c:pt idx="40">
                  <c:v>41513</c:v>
                </c:pt>
                <c:pt idx="41">
                  <c:v>41514</c:v>
                </c:pt>
                <c:pt idx="42">
                  <c:v>41515</c:v>
                </c:pt>
                <c:pt idx="43">
                  <c:v>41516</c:v>
                </c:pt>
                <c:pt idx="44">
                  <c:v>41520</c:v>
                </c:pt>
                <c:pt idx="45">
                  <c:v>41521</c:v>
                </c:pt>
                <c:pt idx="46">
                  <c:v>41522</c:v>
                </c:pt>
                <c:pt idx="47">
                  <c:v>41523</c:v>
                </c:pt>
                <c:pt idx="48">
                  <c:v>41526</c:v>
                </c:pt>
                <c:pt idx="49">
                  <c:v>41527</c:v>
                </c:pt>
                <c:pt idx="50">
                  <c:v>41528</c:v>
                </c:pt>
                <c:pt idx="51">
                  <c:v>41529</c:v>
                </c:pt>
                <c:pt idx="52">
                  <c:v>41530</c:v>
                </c:pt>
                <c:pt idx="53">
                  <c:v>41533</c:v>
                </c:pt>
                <c:pt idx="54">
                  <c:v>41534</c:v>
                </c:pt>
                <c:pt idx="55">
                  <c:v>41535</c:v>
                </c:pt>
                <c:pt idx="56">
                  <c:v>41536</c:v>
                </c:pt>
                <c:pt idx="57">
                  <c:v>41537</c:v>
                </c:pt>
                <c:pt idx="58">
                  <c:v>41540</c:v>
                </c:pt>
                <c:pt idx="59">
                  <c:v>41541</c:v>
                </c:pt>
                <c:pt idx="60">
                  <c:v>41542</c:v>
                </c:pt>
                <c:pt idx="61">
                  <c:v>41543</c:v>
                </c:pt>
                <c:pt idx="62">
                  <c:v>41544</c:v>
                </c:pt>
                <c:pt idx="63">
                  <c:v>41547</c:v>
                </c:pt>
                <c:pt idx="64">
                  <c:v>41548</c:v>
                </c:pt>
                <c:pt idx="65">
                  <c:v>41549</c:v>
                </c:pt>
                <c:pt idx="66">
                  <c:v>41550</c:v>
                </c:pt>
                <c:pt idx="67">
                  <c:v>41551</c:v>
                </c:pt>
                <c:pt idx="68">
                  <c:v>41554</c:v>
                </c:pt>
                <c:pt idx="69">
                  <c:v>41555</c:v>
                </c:pt>
                <c:pt idx="70">
                  <c:v>41556</c:v>
                </c:pt>
                <c:pt idx="71">
                  <c:v>41557</c:v>
                </c:pt>
                <c:pt idx="72">
                  <c:v>41558</c:v>
                </c:pt>
                <c:pt idx="73">
                  <c:v>41561</c:v>
                </c:pt>
                <c:pt idx="74">
                  <c:v>41562</c:v>
                </c:pt>
                <c:pt idx="75">
                  <c:v>41563</c:v>
                </c:pt>
                <c:pt idx="76">
                  <c:v>41564</c:v>
                </c:pt>
                <c:pt idx="77">
                  <c:v>41565</c:v>
                </c:pt>
                <c:pt idx="78">
                  <c:v>41568</c:v>
                </c:pt>
                <c:pt idx="79">
                  <c:v>41569</c:v>
                </c:pt>
                <c:pt idx="80">
                  <c:v>41570</c:v>
                </c:pt>
                <c:pt idx="81">
                  <c:v>41571</c:v>
                </c:pt>
                <c:pt idx="82">
                  <c:v>41572</c:v>
                </c:pt>
                <c:pt idx="83">
                  <c:v>41575</c:v>
                </c:pt>
                <c:pt idx="84">
                  <c:v>41576</c:v>
                </c:pt>
                <c:pt idx="85">
                  <c:v>41577</c:v>
                </c:pt>
                <c:pt idx="86">
                  <c:v>41578</c:v>
                </c:pt>
                <c:pt idx="87">
                  <c:v>41579</c:v>
                </c:pt>
                <c:pt idx="88">
                  <c:v>41582</c:v>
                </c:pt>
                <c:pt idx="89">
                  <c:v>41583</c:v>
                </c:pt>
                <c:pt idx="90">
                  <c:v>41584</c:v>
                </c:pt>
                <c:pt idx="91">
                  <c:v>41585</c:v>
                </c:pt>
                <c:pt idx="92">
                  <c:v>41586</c:v>
                </c:pt>
                <c:pt idx="93">
                  <c:v>41589</c:v>
                </c:pt>
                <c:pt idx="94">
                  <c:v>41590</c:v>
                </c:pt>
                <c:pt idx="95">
                  <c:v>41591</c:v>
                </c:pt>
                <c:pt idx="96">
                  <c:v>41592</c:v>
                </c:pt>
                <c:pt idx="97">
                  <c:v>41593</c:v>
                </c:pt>
                <c:pt idx="98">
                  <c:v>41596</c:v>
                </c:pt>
                <c:pt idx="99">
                  <c:v>41597</c:v>
                </c:pt>
                <c:pt idx="100">
                  <c:v>41598</c:v>
                </c:pt>
                <c:pt idx="101">
                  <c:v>41599</c:v>
                </c:pt>
                <c:pt idx="102">
                  <c:v>41600</c:v>
                </c:pt>
                <c:pt idx="103">
                  <c:v>41603</c:v>
                </c:pt>
                <c:pt idx="104">
                  <c:v>41604</c:v>
                </c:pt>
                <c:pt idx="105">
                  <c:v>41605</c:v>
                </c:pt>
                <c:pt idx="106">
                  <c:v>41607</c:v>
                </c:pt>
                <c:pt idx="107">
                  <c:v>41610</c:v>
                </c:pt>
                <c:pt idx="108">
                  <c:v>41611</c:v>
                </c:pt>
                <c:pt idx="109">
                  <c:v>41612</c:v>
                </c:pt>
                <c:pt idx="110">
                  <c:v>41613</c:v>
                </c:pt>
                <c:pt idx="111">
                  <c:v>41614</c:v>
                </c:pt>
                <c:pt idx="112">
                  <c:v>41617</c:v>
                </c:pt>
                <c:pt idx="113">
                  <c:v>41618</c:v>
                </c:pt>
                <c:pt idx="114">
                  <c:v>41619</c:v>
                </c:pt>
                <c:pt idx="115">
                  <c:v>41620</c:v>
                </c:pt>
                <c:pt idx="116">
                  <c:v>41621</c:v>
                </c:pt>
                <c:pt idx="117">
                  <c:v>41624</c:v>
                </c:pt>
                <c:pt idx="118">
                  <c:v>41625</c:v>
                </c:pt>
                <c:pt idx="119">
                  <c:v>41626</c:v>
                </c:pt>
                <c:pt idx="120">
                  <c:v>41627</c:v>
                </c:pt>
                <c:pt idx="121">
                  <c:v>41628</c:v>
                </c:pt>
                <c:pt idx="122">
                  <c:v>41631</c:v>
                </c:pt>
                <c:pt idx="123">
                  <c:v>41632</c:v>
                </c:pt>
                <c:pt idx="124">
                  <c:v>41634</c:v>
                </c:pt>
                <c:pt idx="125">
                  <c:v>41635</c:v>
                </c:pt>
                <c:pt idx="126">
                  <c:v>41638</c:v>
                </c:pt>
                <c:pt idx="127">
                  <c:v>41639</c:v>
                </c:pt>
                <c:pt idx="128">
                  <c:v>41641</c:v>
                </c:pt>
                <c:pt idx="129">
                  <c:v>41642</c:v>
                </c:pt>
                <c:pt idx="130">
                  <c:v>41645</c:v>
                </c:pt>
                <c:pt idx="131">
                  <c:v>41646</c:v>
                </c:pt>
                <c:pt idx="132">
                  <c:v>41647</c:v>
                </c:pt>
                <c:pt idx="133">
                  <c:v>41648</c:v>
                </c:pt>
                <c:pt idx="134">
                  <c:v>41649</c:v>
                </c:pt>
                <c:pt idx="135">
                  <c:v>41652</c:v>
                </c:pt>
                <c:pt idx="136">
                  <c:v>41653</c:v>
                </c:pt>
                <c:pt idx="137">
                  <c:v>41654</c:v>
                </c:pt>
                <c:pt idx="138">
                  <c:v>41655</c:v>
                </c:pt>
                <c:pt idx="139">
                  <c:v>41656</c:v>
                </c:pt>
                <c:pt idx="140">
                  <c:v>41660</c:v>
                </c:pt>
                <c:pt idx="141">
                  <c:v>41661</c:v>
                </c:pt>
                <c:pt idx="142">
                  <c:v>41662</c:v>
                </c:pt>
                <c:pt idx="143">
                  <c:v>41663</c:v>
                </c:pt>
                <c:pt idx="144">
                  <c:v>41666</c:v>
                </c:pt>
                <c:pt idx="145">
                  <c:v>41667</c:v>
                </c:pt>
                <c:pt idx="146">
                  <c:v>41668</c:v>
                </c:pt>
                <c:pt idx="147">
                  <c:v>41669</c:v>
                </c:pt>
                <c:pt idx="148">
                  <c:v>41670</c:v>
                </c:pt>
                <c:pt idx="149">
                  <c:v>41673</c:v>
                </c:pt>
                <c:pt idx="150">
                  <c:v>41674</c:v>
                </c:pt>
                <c:pt idx="151">
                  <c:v>41675</c:v>
                </c:pt>
                <c:pt idx="152">
                  <c:v>41676</c:v>
                </c:pt>
                <c:pt idx="153">
                  <c:v>41677</c:v>
                </c:pt>
                <c:pt idx="154">
                  <c:v>41680</c:v>
                </c:pt>
                <c:pt idx="155">
                  <c:v>41681</c:v>
                </c:pt>
                <c:pt idx="156">
                  <c:v>41682</c:v>
                </c:pt>
                <c:pt idx="157">
                  <c:v>41683</c:v>
                </c:pt>
                <c:pt idx="158">
                  <c:v>41684</c:v>
                </c:pt>
                <c:pt idx="159">
                  <c:v>41688</c:v>
                </c:pt>
                <c:pt idx="160">
                  <c:v>41689</c:v>
                </c:pt>
                <c:pt idx="161">
                  <c:v>41690</c:v>
                </c:pt>
                <c:pt idx="162">
                  <c:v>41691</c:v>
                </c:pt>
                <c:pt idx="163">
                  <c:v>41694</c:v>
                </c:pt>
                <c:pt idx="164">
                  <c:v>41695</c:v>
                </c:pt>
                <c:pt idx="165">
                  <c:v>41696</c:v>
                </c:pt>
                <c:pt idx="166">
                  <c:v>41697</c:v>
                </c:pt>
                <c:pt idx="167">
                  <c:v>41698</c:v>
                </c:pt>
                <c:pt idx="168">
                  <c:v>41701</c:v>
                </c:pt>
                <c:pt idx="169">
                  <c:v>41702</c:v>
                </c:pt>
                <c:pt idx="170">
                  <c:v>41703</c:v>
                </c:pt>
                <c:pt idx="171">
                  <c:v>41704</c:v>
                </c:pt>
                <c:pt idx="172">
                  <c:v>41705</c:v>
                </c:pt>
                <c:pt idx="173">
                  <c:v>41708</c:v>
                </c:pt>
                <c:pt idx="174">
                  <c:v>41709</c:v>
                </c:pt>
                <c:pt idx="175">
                  <c:v>41710</c:v>
                </c:pt>
                <c:pt idx="176">
                  <c:v>41711</c:v>
                </c:pt>
                <c:pt idx="177">
                  <c:v>41712</c:v>
                </c:pt>
                <c:pt idx="178">
                  <c:v>41715</c:v>
                </c:pt>
                <c:pt idx="179">
                  <c:v>41716</c:v>
                </c:pt>
                <c:pt idx="180">
                  <c:v>41717</c:v>
                </c:pt>
                <c:pt idx="181">
                  <c:v>41718</c:v>
                </c:pt>
                <c:pt idx="182">
                  <c:v>41719</c:v>
                </c:pt>
                <c:pt idx="183">
                  <c:v>41722</c:v>
                </c:pt>
                <c:pt idx="184">
                  <c:v>41723</c:v>
                </c:pt>
                <c:pt idx="185">
                  <c:v>41724</c:v>
                </c:pt>
                <c:pt idx="186">
                  <c:v>41725</c:v>
                </c:pt>
                <c:pt idx="187">
                  <c:v>41726</c:v>
                </c:pt>
                <c:pt idx="188">
                  <c:v>41729</c:v>
                </c:pt>
                <c:pt idx="189">
                  <c:v>41730</c:v>
                </c:pt>
                <c:pt idx="190">
                  <c:v>41731</c:v>
                </c:pt>
                <c:pt idx="191">
                  <c:v>41732</c:v>
                </c:pt>
                <c:pt idx="192">
                  <c:v>41733</c:v>
                </c:pt>
                <c:pt idx="193">
                  <c:v>41736</c:v>
                </c:pt>
                <c:pt idx="194">
                  <c:v>41737</c:v>
                </c:pt>
                <c:pt idx="195">
                  <c:v>41738</c:v>
                </c:pt>
                <c:pt idx="196">
                  <c:v>41739</c:v>
                </c:pt>
                <c:pt idx="197">
                  <c:v>41740</c:v>
                </c:pt>
                <c:pt idx="198">
                  <c:v>41743</c:v>
                </c:pt>
                <c:pt idx="199">
                  <c:v>41744</c:v>
                </c:pt>
                <c:pt idx="200">
                  <c:v>41745</c:v>
                </c:pt>
                <c:pt idx="201">
                  <c:v>41746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41757</c:v>
                </c:pt>
                <c:pt idx="208">
                  <c:v>41758</c:v>
                </c:pt>
                <c:pt idx="209">
                  <c:v>41759</c:v>
                </c:pt>
                <c:pt idx="210">
                  <c:v>41760</c:v>
                </c:pt>
                <c:pt idx="211">
                  <c:v>41761</c:v>
                </c:pt>
                <c:pt idx="212">
                  <c:v>41764</c:v>
                </c:pt>
                <c:pt idx="213">
                  <c:v>41765</c:v>
                </c:pt>
                <c:pt idx="214">
                  <c:v>41766</c:v>
                </c:pt>
                <c:pt idx="215">
                  <c:v>41767</c:v>
                </c:pt>
                <c:pt idx="216">
                  <c:v>41768</c:v>
                </c:pt>
                <c:pt idx="217">
                  <c:v>41771</c:v>
                </c:pt>
                <c:pt idx="218">
                  <c:v>41772</c:v>
                </c:pt>
                <c:pt idx="219">
                  <c:v>41773</c:v>
                </c:pt>
                <c:pt idx="220">
                  <c:v>41774</c:v>
                </c:pt>
                <c:pt idx="221">
                  <c:v>41775</c:v>
                </c:pt>
                <c:pt idx="222">
                  <c:v>41778</c:v>
                </c:pt>
                <c:pt idx="223">
                  <c:v>41779</c:v>
                </c:pt>
                <c:pt idx="224">
                  <c:v>41780</c:v>
                </c:pt>
                <c:pt idx="225">
                  <c:v>41781</c:v>
                </c:pt>
                <c:pt idx="226">
                  <c:v>41782</c:v>
                </c:pt>
                <c:pt idx="227">
                  <c:v>41786</c:v>
                </c:pt>
                <c:pt idx="228">
                  <c:v>41787</c:v>
                </c:pt>
                <c:pt idx="229">
                  <c:v>41788</c:v>
                </c:pt>
                <c:pt idx="230">
                  <c:v>41789</c:v>
                </c:pt>
                <c:pt idx="231">
                  <c:v>41792</c:v>
                </c:pt>
                <c:pt idx="232">
                  <c:v>41793</c:v>
                </c:pt>
                <c:pt idx="233">
                  <c:v>41794</c:v>
                </c:pt>
                <c:pt idx="234">
                  <c:v>41795</c:v>
                </c:pt>
                <c:pt idx="235">
                  <c:v>41796</c:v>
                </c:pt>
                <c:pt idx="236">
                  <c:v>41799</c:v>
                </c:pt>
                <c:pt idx="237">
                  <c:v>41800</c:v>
                </c:pt>
                <c:pt idx="238">
                  <c:v>41801</c:v>
                </c:pt>
                <c:pt idx="239">
                  <c:v>41802</c:v>
                </c:pt>
                <c:pt idx="240">
                  <c:v>41803</c:v>
                </c:pt>
                <c:pt idx="241">
                  <c:v>41806</c:v>
                </c:pt>
                <c:pt idx="242">
                  <c:v>41807</c:v>
                </c:pt>
                <c:pt idx="243">
                  <c:v>41808</c:v>
                </c:pt>
                <c:pt idx="244">
                  <c:v>41809</c:v>
                </c:pt>
                <c:pt idx="245">
                  <c:v>41810</c:v>
                </c:pt>
                <c:pt idx="246">
                  <c:v>41813</c:v>
                </c:pt>
                <c:pt idx="247">
                  <c:v>41814</c:v>
                </c:pt>
                <c:pt idx="248">
                  <c:v>41815</c:v>
                </c:pt>
                <c:pt idx="249">
                  <c:v>41816</c:v>
                </c:pt>
                <c:pt idx="250">
                  <c:v>41817</c:v>
                </c:pt>
                <c:pt idx="251">
                  <c:v>41820</c:v>
                </c:pt>
                <c:pt idx="252">
                  <c:v>41821</c:v>
                </c:pt>
                <c:pt idx="253">
                  <c:v>41822</c:v>
                </c:pt>
                <c:pt idx="254">
                  <c:v>41823</c:v>
                </c:pt>
                <c:pt idx="255">
                  <c:v>41827</c:v>
                </c:pt>
                <c:pt idx="256">
                  <c:v>41828</c:v>
                </c:pt>
                <c:pt idx="257">
                  <c:v>41829</c:v>
                </c:pt>
                <c:pt idx="258">
                  <c:v>41830</c:v>
                </c:pt>
                <c:pt idx="259">
                  <c:v>41831</c:v>
                </c:pt>
                <c:pt idx="260">
                  <c:v>41834</c:v>
                </c:pt>
                <c:pt idx="261">
                  <c:v>41835</c:v>
                </c:pt>
                <c:pt idx="262">
                  <c:v>41836</c:v>
                </c:pt>
                <c:pt idx="263">
                  <c:v>41837</c:v>
                </c:pt>
                <c:pt idx="264">
                  <c:v>41838</c:v>
                </c:pt>
                <c:pt idx="265">
                  <c:v>41841</c:v>
                </c:pt>
                <c:pt idx="266">
                  <c:v>41842</c:v>
                </c:pt>
                <c:pt idx="267">
                  <c:v>41843</c:v>
                </c:pt>
                <c:pt idx="268">
                  <c:v>41844</c:v>
                </c:pt>
                <c:pt idx="269">
                  <c:v>41845</c:v>
                </c:pt>
                <c:pt idx="270">
                  <c:v>41848</c:v>
                </c:pt>
                <c:pt idx="271">
                  <c:v>41849</c:v>
                </c:pt>
                <c:pt idx="272">
                  <c:v>41850</c:v>
                </c:pt>
                <c:pt idx="273">
                  <c:v>41851</c:v>
                </c:pt>
                <c:pt idx="274">
                  <c:v>41852</c:v>
                </c:pt>
                <c:pt idx="275">
                  <c:v>41855</c:v>
                </c:pt>
                <c:pt idx="276">
                  <c:v>41856</c:v>
                </c:pt>
                <c:pt idx="277">
                  <c:v>41857</c:v>
                </c:pt>
                <c:pt idx="278">
                  <c:v>41858</c:v>
                </c:pt>
                <c:pt idx="279">
                  <c:v>41859</c:v>
                </c:pt>
                <c:pt idx="280">
                  <c:v>41862</c:v>
                </c:pt>
                <c:pt idx="281">
                  <c:v>41863</c:v>
                </c:pt>
                <c:pt idx="282">
                  <c:v>41864</c:v>
                </c:pt>
                <c:pt idx="283">
                  <c:v>41865</c:v>
                </c:pt>
                <c:pt idx="284">
                  <c:v>41866</c:v>
                </c:pt>
                <c:pt idx="285">
                  <c:v>41869</c:v>
                </c:pt>
                <c:pt idx="286">
                  <c:v>41870</c:v>
                </c:pt>
                <c:pt idx="287">
                  <c:v>41871</c:v>
                </c:pt>
                <c:pt idx="288">
                  <c:v>41872</c:v>
                </c:pt>
                <c:pt idx="289">
                  <c:v>41873</c:v>
                </c:pt>
                <c:pt idx="290">
                  <c:v>41876</c:v>
                </c:pt>
                <c:pt idx="291">
                  <c:v>41877</c:v>
                </c:pt>
                <c:pt idx="292">
                  <c:v>41878</c:v>
                </c:pt>
                <c:pt idx="293">
                  <c:v>41879</c:v>
                </c:pt>
                <c:pt idx="294">
                  <c:v>41880</c:v>
                </c:pt>
                <c:pt idx="295">
                  <c:v>41884</c:v>
                </c:pt>
                <c:pt idx="296">
                  <c:v>41885</c:v>
                </c:pt>
                <c:pt idx="297">
                  <c:v>41886</c:v>
                </c:pt>
                <c:pt idx="298">
                  <c:v>41887</c:v>
                </c:pt>
                <c:pt idx="299">
                  <c:v>41890</c:v>
                </c:pt>
                <c:pt idx="300">
                  <c:v>41891</c:v>
                </c:pt>
                <c:pt idx="301">
                  <c:v>41892</c:v>
                </c:pt>
                <c:pt idx="302">
                  <c:v>41893</c:v>
                </c:pt>
                <c:pt idx="303">
                  <c:v>41894</c:v>
                </c:pt>
                <c:pt idx="304">
                  <c:v>41897</c:v>
                </c:pt>
                <c:pt idx="305">
                  <c:v>41898</c:v>
                </c:pt>
                <c:pt idx="306">
                  <c:v>41899</c:v>
                </c:pt>
                <c:pt idx="307">
                  <c:v>41900</c:v>
                </c:pt>
                <c:pt idx="308">
                  <c:v>41901</c:v>
                </c:pt>
                <c:pt idx="309">
                  <c:v>41904</c:v>
                </c:pt>
                <c:pt idx="310">
                  <c:v>41905</c:v>
                </c:pt>
                <c:pt idx="311">
                  <c:v>41906</c:v>
                </c:pt>
                <c:pt idx="312">
                  <c:v>41907</c:v>
                </c:pt>
                <c:pt idx="313">
                  <c:v>41908</c:v>
                </c:pt>
                <c:pt idx="314">
                  <c:v>41911</c:v>
                </c:pt>
                <c:pt idx="315">
                  <c:v>41912</c:v>
                </c:pt>
                <c:pt idx="316">
                  <c:v>41913</c:v>
                </c:pt>
                <c:pt idx="317">
                  <c:v>41914</c:v>
                </c:pt>
                <c:pt idx="318">
                  <c:v>41915</c:v>
                </c:pt>
                <c:pt idx="319">
                  <c:v>41918</c:v>
                </c:pt>
                <c:pt idx="320">
                  <c:v>41919</c:v>
                </c:pt>
                <c:pt idx="321">
                  <c:v>41920</c:v>
                </c:pt>
                <c:pt idx="322">
                  <c:v>41921</c:v>
                </c:pt>
                <c:pt idx="323">
                  <c:v>41922</c:v>
                </c:pt>
                <c:pt idx="324">
                  <c:v>41925</c:v>
                </c:pt>
                <c:pt idx="325">
                  <c:v>41926</c:v>
                </c:pt>
                <c:pt idx="326">
                  <c:v>41927</c:v>
                </c:pt>
                <c:pt idx="327">
                  <c:v>41928</c:v>
                </c:pt>
                <c:pt idx="328">
                  <c:v>41929</c:v>
                </c:pt>
                <c:pt idx="329">
                  <c:v>41932</c:v>
                </c:pt>
                <c:pt idx="330">
                  <c:v>41933</c:v>
                </c:pt>
                <c:pt idx="331">
                  <c:v>41934</c:v>
                </c:pt>
                <c:pt idx="332">
                  <c:v>41935</c:v>
                </c:pt>
                <c:pt idx="333">
                  <c:v>41936</c:v>
                </c:pt>
                <c:pt idx="334">
                  <c:v>41939</c:v>
                </c:pt>
                <c:pt idx="335">
                  <c:v>41940</c:v>
                </c:pt>
                <c:pt idx="336">
                  <c:v>41941</c:v>
                </c:pt>
                <c:pt idx="337">
                  <c:v>41942</c:v>
                </c:pt>
                <c:pt idx="338">
                  <c:v>41943</c:v>
                </c:pt>
                <c:pt idx="339">
                  <c:v>41946</c:v>
                </c:pt>
                <c:pt idx="340">
                  <c:v>41947</c:v>
                </c:pt>
                <c:pt idx="341">
                  <c:v>41948</c:v>
                </c:pt>
                <c:pt idx="342">
                  <c:v>41949</c:v>
                </c:pt>
                <c:pt idx="343">
                  <c:v>41950</c:v>
                </c:pt>
                <c:pt idx="344">
                  <c:v>41953</c:v>
                </c:pt>
                <c:pt idx="345">
                  <c:v>41954</c:v>
                </c:pt>
                <c:pt idx="346">
                  <c:v>41955</c:v>
                </c:pt>
                <c:pt idx="347">
                  <c:v>41956</c:v>
                </c:pt>
                <c:pt idx="348">
                  <c:v>41957</c:v>
                </c:pt>
                <c:pt idx="349">
                  <c:v>41960</c:v>
                </c:pt>
                <c:pt idx="350">
                  <c:v>41961</c:v>
                </c:pt>
                <c:pt idx="351">
                  <c:v>41962</c:v>
                </c:pt>
                <c:pt idx="352">
                  <c:v>41963</c:v>
                </c:pt>
                <c:pt idx="353">
                  <c:v>41964</c:v>
                </c:pt>
                <c:pt idx="354">
                  <c:v>41967</c:v>
                </c:pt>
                <c:pt idx="355">
                  <c:v>41968</c:v>
                </c:pt>
                <c:pt idx="356">
                  <c:v>41969</c:v>
                </c:pt>
                <c:pt idx="357">
                  <c:v>41971</c:v>
                </c:pt>
                <c:pt idx="358">
                  <c:v>41974</c:v>
                </c:pt>
                <c:pt idx="359">
                  <c:v>41975</c:v>
                </c:pt>
                <c:pt idx="360">
                  <c:v>41976</c:v>
                </c:pt>
                <c:pt idx="361">
                  <c:v>41977</c:v>
                </c:pt>
                <c:pt idx="362">
                  <c:v>41978</c:v>
                </c:pt>
                <c:pt idx="363">
                  <c:v>41981</c:v>
                </c:pt>
                <c:pt idx="364">
                  <c:v>41982</c:v>
                </c:pt>
                <c:pt idx="365">
                  <c:v>41983</c:v>
                </c:pt>
                <c:pt idx="366">
                  <c:v>41984</c:v>
                </c:pt>
                <c:pt idx="367">
                  <c:v>41985</c:v>
                </c:pt>
                <c:pt idx="368">
                  <c:v>41988</c:v>
                </c:pt>
                <c:pt idx="369">
                  <c:v>41989</c:v>
                </c:pt>
                <c:pt idx="370">
                  <c:v>41990</c:v>
                </c:pt>
                <c:pt idx="371">
                  <c:v>41991</c:v>
                </c:pt>
                <c:pt idx="372">
                  <c:v>41992</c:v>
                </c:pt>
                <c:pt idx="373">
                  <c:v>41995</c:v>
                </c:pt>
                <c:pt idx="374">
                  <c:v>41996</c:v>
                </c:pt>
                <c:pt idx="375">
                  <c:v>41997</c:v>
                </c:pt>
                <c:pt idx="376">
                  <c:v>41999</c:v>
                </c:pt>
                <c:pt idx="377">
                  <c:v>42002</c:v>
                </c:pt>
                <c:pt idx="378">
                  <c:v>42003</c:v>
                </c:pt>
                <c:pt idx="379">
                  <c:v>42004</c:v>
                </c:pt>
                <c:pt idx="380">
                  <c:v>42006</c:v>
                </c:pt>
                <c:pt idx="381">
                  <c:v>42009</c:v>
                </c:pt>
                <c:pt idx="382">
                  <c:v>42010</c:v>
                </c:pt>
                <c:pt idx="383">
                  <c:v>42011</c:v>
                </c:pt>
                <c:pt idx="384">
                  <c:v>42012</c:v>
                </c:pt>
                <c:pt idx="385">
                  <c:v>42013</c:v>
                </c:pt>
                <c:pt idx="386">
                  <c:v>42016</c:v>
                </c:pt>
                <c:pt idx="387">
                  <c:v>42017</c:v>
                </c:pt>
                <c:pt idx="388">
                  <c:v>42018</c:v>
                </c:pt>
                <c:pt idx="389">
                  <c:v>42019</c:v>
                </c:pt>
                <c:pt idx="390">
                  <c:v>42020</c:v>
                </c:pt>
                <c:pt idx="391">
                  <c:v>42024</c:v>
                </c:pt>
                <c:pt idx="392">
                  <c:v>42025</c:v>
                </c:pt>
                <c:pt idx="393">
                  <c:v>42026</c:v>
                </c:pt>
                <c:pt idx="394">
                  <c:v>42027</c:v>
                </c:pt>
                <c:pt idx="395">
                  <c:v>42030</c:v>
                </c:pt>
                <c:pt idx="396">
                  <c:v>42031</c:v>
                </c:pt>
                <c:pt idx="397">
                  <c:v>42032</c:v>
                </c:pt>
                <c:pt idx="398">
                  <c:v>42033</c:v>
                </c:pt>
                <c:pt idx="399">
                  <c:v>42034</c:v>
                </c:pt>
                <c:pt idx="400">
                  <c:v>42037</c:v>
                </c:pt>
                <c:pt idx="401">
                  <c:v>42038</c:v>
                </c:pt>
                <c:pt idx="402">
                  <c:v>42039</c:v>
                </c:pt>
                <c:pt idx="403">
                  <c:v>42040</c:v>
                </c:pt>
                <c:pt idx="404">
                  <c:v>42041</c:v>
                </c:pt>
                <c:pt idx="405">
                  <c:v>42044</c:v>
                </c:pt>
                <c:pt idx="406">
                  <c:v>42045</c:v>
                </c:pt>
                <c:pt idx="407">
                  <c:v>42046</c:v>
                </c:pt>
                <c:pt idx="408">
                  <c:v>42047</c:v>
                </c:pt>
                <c:pt idx="409">
                  <c:v>42048</c:v>
                </c:pt>
                <c:pt idx="410">
                  <c:v>42052</c:v>
                </c:pt>
                <c:pt idx="411">
                  <c:v>42053</c:v>
                </c:pt>
                <c:pt idx="412">
                  <c:v>42054</c:v>
                </c:pt>
                <c:pt idx="413">
                  <c:v>42055</c:v>
                </c:pt>
                <c:pt idx="414">
                  <c:v>42058</c:v>
                </c:pt>
                <c:pt idx="415">
                  <c:v>42059</c:v>
                </c:pt>
                <c:pt idx="416">
                  <c:v>42060</c:v>
                </c:pt>
                <c:pt idx="417">
                  <c:v>42061</c:v>
                </c:pt>
                <c:pt idx="418">
                  <c:v>42062</c:v>
                </c:pt>
                <c:pt idx="419">
                  <c:v>42065</c:v>
                </c:pt>
                <c:pt idx="420">
                  <c:v>42066</c:v>
                </c:pt>
                <c:pt idx="421">
                  <c:v>42067</c:v>
                </c:pt>
                <c:pt idx="422">
                  <c:v>42068</c:v>
                </c:pt>
                <c:pt idx="423">
                  <c:v>42069</c:v>
                </c:pt>
                <c:pt idx="424">
                  <c:v>42072</c:v>
                </c:pt>
                <c:pt idx="425">
                  <c:v>42073</c:v>
                </c:pt>
                <c:pt idx="426">
                  <c:v>42074</c:v>
                </c:pt>
                <c:pt idx="427">
                  <c:v>42075</c:v>
                </c:pt>
                <c:pt idx="428">
                  <c:v>42076</c:v>
                </c:pt>
                <c:pt idx="429">
                  <c:v>42079</c:v>
                </c:pt>
                <c:pt idx="430">
                  <c:v>42080</c:v>
                </c:pt>
                <c:pt idx="431">
                  <c:v>42081</c:v>
                </c:pt>
                <c:pt idx="432">
                  <c:v>42082</c:v>
                </c:pt>
                <c:pt idx="433">
                  <c:v>42083</c:v>
                </c:pt>
                <c:pt idx="434">
                  <c:v>42086</c:v>
                </c:pt>
                <c:pt idx="435">
                  <c:v>42087</c:v>
                </c:pt>
                <c:pt idx="436">
                  <c:v>42088</c:v>
                </c:pt>
                <c:pt idx="437">
                  <c:v>42089</c:v>
                </c:pt>
                <c:pt idx="438">
                  <c:v>42090</c:v>
                </c:pt>
                <c:pt idx="439">
                  <c:v>42093</c:v>
                </c:pt>
                <c:pt idx="440">
                  <c:v>42094</c:v>
                </c:pt>
                <c:pt idx="441">
                  <c:v>42095</c:v>
                </c:pt>
                <c:pt idx="442">
                  <c:v>42096</c:v>
                </c:pt>
                <c:pt idx="443">
                  <c:v>42100</c:v>
                </c:pt>
                <c:pt idx="444">
                  <c:v>42101</c:v>
                </c:pt>
                <c:pt idx="445">
                  <c:v>42102</c:v>
                </c:pt>
                <c:pt idx="446">
                  <c:v>42103</c:v>
                </c:pt>
                <c:pt idx="447">
                  <c:v>42104</c:v>
                </c:pt>
                <c:pt idx="448">
                  <c:v>42107</c:v>
                </c:pt>
                <c:pt idx="449">
                  <c:v>42108</c:v>
                </c:pt>
                <c:pt idx="450">
                  <c:v>42109</c:v>
                </c:pt>
                <c:pt idx="451">
                  <c:v>42110</c:v>
                </c:pt>
                <c:pt idx="452">
                  <c:v>42111</c:v>
                </c:pt>
                <c:pt idx="453">
                  <c:v>42114</c:v>
                </c:pt>
                <c:pt idx="454">
                  <c:v>42115</c:v>
                </c:pt>
                <c:pt idx="455">
                  <c:v>42116</c:v>
                </c:pt>
                <c:pt idx="456">
                  <c:v>42117</c:v>
                </c:pt>
                <c:pt idx="457">
                  <c:v>42118</c:v>
                </c:pt>
                <c:pt idx="458">
                  <c:v>42121</c:v>
                </c:pt>
                <c:pt idx="459">
                  <c:v>42122</c:v>
                </c:pt>
                <c:pt idx="460">
                  <c:v>42123</c:v>
                </c:pt>
                <c:pt idx="461">
                  <c:v>42124</c:v>
                </c:pt>
                <c:pt idx="462">
                  <c:v>42125</c:v>
                </c:pt>
                <c:pt idx="463">
                  <c:v>42128</c:v>
                </c:pt>
                <c:pt idx="464">
                  <c:v>42129</c:v>
                </c:pt>
                <c:pt idx="465">
                  <c:v>42130</c:v>
                </c:pt>
                <c:pt idx="466">
                  <c:v>42131</c:v>
                </c:pt>
                <c:pt idx="467">
                  <c:v>42132</c:v>
                </c:pt>
                <c:pt idx="468">
                  <c:v>42135</c:v>
                </c:pt>
                <c:pt idx="469">
                  <c:v>42136</c:v>
                </c:pt>
                <c:pt idx="470">
                  <c:v>42137</c:v>
                </c:pt>
                <c:pt idx="471">
                  <c:v>42138</c:v>
                </c:pt>
                <c:pt idx="472">
                  <c:v>42139</c:v>
                </c:pt>
                <c:pt idx="473">
                  <c:v>42142</c:v>
                </c:pt>
                <c:pt idx="474">
                  <c:v>42143</c:v>
                </c:pt>
                <c:pt idx="475">
                  <c:v>42144</c:v>
                </c:pt>
                <c:pt idx="476">
                  <c:v>42145</c:v>
                </c:pt>
                <c:pt idx="477">
                  <c:v>42146</c:v>
                </c:pt>
                <c:pt idx="478">
                  <c:v>42150</c:v>
                </c:pt>
                <c:pt idx="479">
                  <c:v>42151</c:v>
                </c:pt>
                <c:pt idx="480">
                  <c:v>42152</c:v>
                </c:pt>
                <c:pt idx="481">
                  <c:v>42153</c:v>
                </c:pt>
                <c:pt idx="482">
                  <c:v>42156</c:v>
                </c:pt>
                <c:pt idx="483">
                  <c:v>42157</c:v>
                </c:pt>
                <c:pt idx="484">
                  <c:v>42158</c:v>
                </c:pt>
                <c:pt idx="485">
                  <c:v>42159</c:v>
                </c:pt>
                <c:pt idx="486">
                  <c:v>42160</c:v>
                </c:pt>
                <c:pt idx="487">
                  <c:v>42163</c:v>
                </c:pt>
                <c:pt idx="488">
                  <c:v>42164</c:v>
                </c:pt>
                <c:pt idx="489">
                  <c:v>42165</c:v>
                </c:pt>
                <c:pt idx="490">
                  <c:v>42166</c:v>
                </c:pt>
                <c:pt idx="491">
                  <c:v>42167</c:v>
                </c:pt>
                <c:pt idx="492">
                  <c:v>42170</c:v>
                </c:pt>
                <c:pt idx="493">
                  <c:v>42171</c:v>
                </c:pt>
                <c:pt idx="494">
                  <c:v>42172</c:v>
                </c:pt>
                <c:pt idx="495">
                  <c:v>42173</c:v>
                </c:pt>
                <c:pt idx="496">
                  <c:v>42174</c:v>
                </c:pt>
                <c:pt idx="497">
                  <c:v>42177</c:v>
                </c:pt>
                <c:pt idx="498">
                  <c:v>42178</c:v>
                </c:pt>
                <c:pt idx="499">
                  <c:v>42179</c:v>
                </c:pt>
                <c:pt idx="500">
                  <c:v>42180</c:v>
                </c:pt>
                <c:pt idx="501">
                  <c:v>42181</c:v>
                </c:pt>
                <c:pt idx="502">
                  <c:v>42184</c:v>
                </c:pt>
                <c:pt idx="503">
                  <c:v>42185</c:v>
                </c:pt>
                <c:pt idx="504">
                  <c:v>42186</c:v>
                </c:pt>
                <c:pt idx="505">
                  <c:v>42187</c:v>
                </c:pt>
                <c:pt idx="506">
                  <c:v>42191</c:v>
                </c:pt>
                <c:pt idx="507">
                  <c:v>42192</c:v>
                </c:pt>
                <c:pt idx="508">
                  <c:v>42193</c:v>
                </c:pt>
                <c:pt idx="509">
                  <c:v>42194</c:v>
                </c:pt>
                <c:pt idx="510">
                  <c:v>42195</c:v>
                </c:pt>
                <c:pt idx="511">
                  <c:v>42198</c:v>
                </c:pt>
                <c:pt idx="512">
                  <c:v>42199</c:v>
                </c:pt>
                <c:pt idx="513">
                  <c:v>42200</c:v>
                </c:pt>
                <c:pt idx="514">
                  <c:v>42201</c:v>
                </c:pt>
                <c:pt idx="515">
                  <c:v>42202</c:v>
                </c:pt>
                <c:pt idx="516">
                  <c:v>42205</c:v>
                </c:pt>
                <c:pt idx="517">
                  <c:v>42206</c:v>
                </c:pt>
                <c:pt idx="518">
                  <c:v>42207</c:v>
                </c:pt>
                <c:pt idx="519">
                  <c:v>42208</c:v>
                </c:pt>
                <c:pt idx="520">
                  <c:v>42209</c:v>
                </c:pt>
                <c:pt idx="521">
                  <c:v>42212</c:v>
                </c:pt>
                <c:pt idx="522">
                  <c:v>42213</c:v>
                </c:pt>
                <c:pt idx="523">
                  <c:v>42214</c:v>
                </c:pt>
                <c:pt idx="524">
                  <c:v>42215</c:v>
                </c:pt>
                <c:pt idx="525">
                  <c:v>42216</c:v>
                </c:pt>
                <c:pt idx="526">
                  <c:v>42219</c:v>
                </c:pt>
                <c:pt idx="527">
                  <c:v>42220</c:v>
                </c:pt>
                <c:pt idx="528">
                  <c:v>42221</c:v>
                </c:pt>
                <c:pt idx="529">
                  <c:v>42222</c:v>
                </c:pt>
                <c:pt idx="530">
                  <c:v>42223</c:v>
                </c:pt>
                <c:pt idx="531">
                  <c:v>42226</c:v>
                </c:pt>
                <c:pt idx="532">
                  <c:v>42227</c:v>
                </c:pt>
                <c:pt idx="533">
                  <c:v>42228</c:v>
                </c:pt>
                <c:pt idx="534">
                  <c:v>42229</c:v>
                </c:pt>
                <c:pt idx="535">
                  <c:v>42230</c:v>
                </c:pt>
                <c:pt idx="536">
                  <c:v>42233</c:v>
                </c:pt>
                <c:pt idx="537">
                  <c:v>42234</c:v>
                </c:pt>
                <c:pt idx="538">
                  <c:v>42235</c:v>
                </c:pt>
                <c:pt idx="539">
                  <c:v>42236</c:v>
                </c:pt>
                <c:pt idx="540">
                  <c:v>42237</c:v>
                </c:pt>
                <c:pt idx="541">
                  <c:v>42240</c:v>
                </c:pt>
                <c:pt idx="542">
                  <c:v>42241</c:v>
                </c:pt>
                <c:pt idx="543">
                  <c:v>42242</c:v>
                </c:pt>
                <c:pt idx="544">
                  <c:v>42243</c:v>
                </c:pt>
                <c:pt idx="545">
                  <c:v>42244</c:v>
                </c:pt>
                <c:pt idx="546">
                  <c:v>42247</c:v>
                </c:pt>
                <c:pt idx="547">
                  <c:v>42248</c:v>
                </c:pt>
                <c:pt idx="548">
                  <c:v>42249</c:v>
                </c:pt>
                <c:pt idx="549">
                  <c:v>42250</c:v>
                </c:pt>
                <c:pt idx="550">
                  <c:v>42251</c:v>
                </c:pt>
                <c:pt idx="551">
                  <c:v>42255</c:v>
                </c:pt>
                <c:pt idx="552">
                  <c:v>42256</c:v>
                </c:pt>
                <c:pt idx="553">
                  <c:v>42257</c:v>
                </c:pt>
                <c:pt idx="554">
                  <c:v>42258</c:v>
                </c:pt>
                <c:pt idx="555">
                  <c:v>42261</c:v>
                </c:pt>
                <c:pt idx="556">
                  <c:v>42262</c:v>
                </c:pt>
                <c:pt idx="557">
                  <c:v>42263</c:v>
                </c:pt>
                <c:pt idx="558">
                  <c:v>42264</c:v>
                </c:pt>
                <c:pt idx="559">
                  <c:v>42265</c:v>
                </c:pt>
                <c:pt idx="560">
                  <c:v>42268</c:v>
                </c:pt>
                <c:pt idx="561">
                  <c:v>42269</c:v>
                </c:pt>
                <c:pt idx="562">
                  <c:v>42270</c:v>
                </c:pt>
                <c:pt idx="563">
                  <c:v>42271</c:v>
                </c:pt>
                <c:pt idx="564">
                  <c:v>42272</c:v>
                </c:pt>
                <c:pt idx="565">
                  <c:v>42275</c:v>
                </c:pt>
                <c:pt idx="566">
                  <c:v>42276</c:v>
                </c:pt>
                <c:pt idx="567">
                  <c:v>42277</c:v>
                </c:pt>
                <c:pt idx="568">
                  <c:v>42278</c:v>
                </c:pt>
                <c:pt idx="569">
                  <c:v>42279</c:v>
                </c:pt>
                <c:pt idx="570">
                  <c:v>42282</c:v>
                </c:pt>
                <c:pt idx="571">
                  <c:v>42283</c:v>
                </c:pt>
                <c:pt idx="572">
                  <c:v>42284</c:v>
                </c:pt>
                <c:pt idx="573">
                  <c:v>42285</c:v>
                </c:pt>
                <c:pt idx="574">
                  <c:v>42286</c:v>
                </c:pt>
                <c:pt idx="575">
                  <c:v>42289</c:v>
                </c:pt>
                <c:pt idx="576">
                  <c:v>42290</c:v>
                </c:pt>
                <c:pt idx="577">
                  <c:v>42291</c:v>
                </c:pt>
                <c:pt idx="578">
                  <c:v>42292</c:v>
                </c:pt>
                <c:pt idx="579">
                  <c:v>42293</c:v>
                </c:pt>
                <c:pt idx="580">
                  <c:v>42296</c:v>
                </c:pt>
                <c:pt idx="581">
                  <c:v>42297</c:v>
                </c:pt>
                <c:pt idx="582">
                  <c:v>42298</c:v>
                </c:pt>
                <c:pt idx="583">
                  <c:v>42299</c:v>
                </c:pt>
                <c:pt idx="584">
                  <c:v>42300</c:v>
                </c:pt>
                <c:pt idx="585">
                  <c:v>42303</c:v>
                </c:pt>
                <c:pt idx="586">
                  <c:v>42304</c:v>
                </c:pt>
                <c:pt idx="587">
                  <c:v>42305</c:v>
                </c:pt>
                <c:pt idx="588">
                  <c:v>42306</c:v>
                </c:pt>
                <c:pt idx="589">
                  <c:v>42307</c:v>
                </c:pt>
                <c:pt idx="590">
                  <c:v>42310</c:v>
                </c:pt>
                <c:pt idx="591">
                  <c:v>42311</c:v>
                </c:pt>
                <c:pt idx="592">
                  <c:v>42312</c:v>
                </c:pt>
                <c:pt idx="593">
                  <c:v>42313</c:v>
                </c:pt>
                <c:pt idx="594">
                  <c:v>42314</c:v>
                </c:pt>
                <c:pt idx="595">
                  <c:v>42317</c:v>
                </c:pt>
                <c:pt idx="596">
                  <c:v>42318</c:v>
                </c:pt>
                <c:pt idx="597">
                  <c:v>42319</c:v>
                </c:pt>
                <c:pt idx="598">
                  <c:v>42320</c:v>
                </c:pt>
                <c:pt idx="599">
                  <c:v>42321</c:v>
                </c:pt>
                <c:pt idx="600">
                  <c:v>42324</c:v>
                </c:pt>
                <c:pt idx="601">
                  <c:v>42325</c:v>
                </c:pt>
                <c:pt idx="602">
                  <c:v>42326</c:v>
                </c:pt>
                <c:pt idx="603">
                  <c:v>42327</c:v>
                </c:pt>
                <c:pt idx="604">
                  <c:v>42328</c:v>
                </c:pt>
                <c:pt idx="605">
                  <c:v>42331</c:v>
                </c:pt>
                <c:pt idx="606">
                  <c:v>42332</c:v>
                </c:pt>
                <c:pt idx="607">
                  <c:v>42333</c:v>
                </c:pt>
                <c:pt idx="608">
                  <c:v>42335</c:v>
                </c:pt>
                <c:pt idx="609">
                  <c:v>42338</c:v>
                </c:pt>
                <c:pt idx="610">
                  <c:v>42339</c:v>
                </c:pt>
                <c:pt idx="611">
                  <c:v>42340</c:v>
                </c:pt>
                <c:pt idx="612">
                  <c:v>42341</c:v>
                </c:pt>
                <c:pt idx="613">
                  <c:v>42342</c:v>
                </c:pt>
                <c:pt idx="614">
                  <c:v>42345</c:v>
                </c:pt>
                <c:pt idx="615">
                  <c:v>42346</c:v>
                </c:pt>
                <c:pt idx="616">
                  <c:v>42347</c:v>
                </c:pt>
                <c:pt idx="617">
                  <c:v>42348</c:v>
                </c:pt>
                <c:pt idx="618">
                  <c:v>42349</c:v>
                </c:pt>
                <c:pt idx="619">
                  <c:v>42352</c:v>
                </c:pt>
                <c:pt idx="620">
                  <c:v>42353</c:v>
                </c:pt>
                <c:pt idx="621">
                  <c:v>42354</c:v>
                </c:pt>
                <c:pt idx="622">
                  <c:v>42355</c:v>
                </c:pt>
                <c:pt idx="623">
                  <c:v>42356</c:v>
                </c:pt>
                <c:pt idx="624">
                  <c:v>42359</c:v>
                </c:pt>
                <c:pt idx="625">
                  <c:v>42360</c:v>
                </c:pt>
                <c:pt idx="626">
                  <c:v>42361</c:v>
                </c:pt>
                <c:pt idx="627">
                  <c:v>42362</c:v>
                </c:pt>
                <c:pt idx="628">
                  <c:v>42366</c:v>
                </c:pt>
                <c:pt idx="629">
                  <c:v>42367</c:v>
                </c:pt>
                <c:pt idx="630">
                  <c:v>42368</c:v>
                </c:pt>
                <c:pt idx="631">
                  <c:v>42369</c:v>
                </c:pt>
                <c:pt idx="632">
                  <c:v>42373</c:v>
                </c:pt>
                <c:pt idx="633">
                  <c:v>42374</c:v>
                </c:pt>
                <c:pt idx="634">
                  <c:v>42375</c:v>
                </c:pt>
                <c:pt idx="635">
                  <c:v>42376</c:v>
                </c:pt>
                <c:pt idx="636">
                  <c:v>42377</c:v>
                </c:pt>
                <c:pt idx="637">
                  <c:v>42380</c:v>
                </c:pt>
                <c:pt idx="638">
                  <c:v>42381</c:v>
                </c:pt>
                <c:pt idx="639">
                  <c:v>42382</c:v>
                </c:pt>
                <c:pt idx="640">
                  <c:v>42383</c:v>
                </c:pt>
                <c:pt idx="641">
                  <c:v>42384</c:v>
                </c:pt>
                <c:pt idx="642">
                  <c:v>42388</c:v>
                </c:pt>
                <c:pt idx="643">
                  <c:v>42389</c:v>
                </c:pt>
                <c:pt idx="644">
                  <c:v>42390</c:v>
                </c:pt>
                <c:pt idx="645">
                  <c:v>42391</c:v>
                </c:pt>
                <c:pt idx="646">
                  <c:v>42394</c:v>
                </c:pt>
                <c:pt idx="647">
                  <c:v>42395</c:v>
                </c:pt>
                <c:pt idx="648">
                  <c:v>42396</c:v>
                </c:pt>
                <c:pt idx="649">
                  <c:v>42397</c:v>
                </c:pt>
                <c:pt idx="650">
                  <c:v>42398</c:v>
                </c:pt>
                <c:pt idx="651">
                  <c:v>42401</c:v>
                </c:pt>
                <c:pt idx="652">
                  <c:v>42402</c:v>
                </c:pt>
                <c:pt idx="653">
                  <c:v>42403</c:v>
                </c:pt>
                <c:pt idx="654">
                  <c:v>42404</c:v>
                </c:pt>
                <c:pt idx="655">
                  <c:v>42405</c:v>
                </c:pt>
                <c:pt idx="656">
                  <c:v>42408</c:v>
                </c:pt>
                <c:pt idx="657">
                  <c:v>42409</c:v>
                </c:pt>
                <c:pt idx="658">
                  <c:v>42410</c:v>
                </c:pt>
                <c:pt idx="659">
                  <c:v>42411</c:v>
                </c:pt>
                <c:pt idx="660">
                  <c:v>42412</c:v>
                </c:pt>
                <c:pt idx="661">
                  <c:v>42416</c:v>
                </c:pt>
                <c:pt idx="662">
                  <c:v>42417</c:v>
                </c:pt>
                <c:pt idx="663">
                  <c:v>42418</c:v>
                </c:pt>
                <c:pt idx="664">
                  <c:v>42419</c:v>
                </c:pt>
                <c:pt idx="665">
                  <c:v>42422</c:v>
                </c:pt>
                <c:pt idx="666">
                  <c:v>42423</c:v>
                </c:pt>
                <c:pt idx="667">
                  <c:v>42424</c:v>
                </c:pt>
                <c:pt idx="668">
                  <c:v>42425</c:v>
                </c:pt>
                <c:pt idx="669">
                  <c:v>42426</c:v>
                </c:pt>
                <c:pt idx="670">
                  <c:v>42429</c:v>
                </c:pt>
                <c:pt idx="671">
                  <c:v>42430</c:v>
                </c:pt>
                <c:pt idx="672">
                  <c:v>42431</c:v>
                </c:pt>
                <c:pt idx="673">
                  <c:v>42432</c:v>
                </c:pt>
                <c:pt idx="674">
                  <c:v>42433</c:v>
                </c:pt>
                <c:pt idx="675">
                  <c:v>42436</c:v>
                </c:pt>
                <c:pt idx="676">
                  <c:v>42437</c:v>
                </c:pt>
                <c:pt idx="677">
                  <c:v>42438</c:v>
                </c:pt>
                <c:pt idx="678">
                  <c:v>42439</c:v>
                </c:pt>
                <c:pt idx="679">
                  <c:v>42440</c:v>
                </c:pt>
                <c:pt idx="680">
                  <c:v>42443</c:v>
                </c:pt>
                <c:pt idx="681">
                  <c:v>42444</c:v>
                </c:pt>
                <c:pt idx="682">
                  <c:v>42445</c:v>
                </c:pt>
                <c:pt idx="683">
                  <c:v>42446</c:v>
                </c:pt>
                <c:pt idx="684">
                  <c:v>42447</c:v>
                </c:pt>
                <c:pt idx="685">
                  <c:v>42450</c:v>
                </c:pt>
                <c:pt idx="686">
                  <c:v>42451</c:v>
                </c:pt>
                <c:pt idx="687">
                  <c:v>42452</c:v>
                </c:pt>
                <c:pt idx="688">
                  <c:v>42453</c:v>
                </c:pt>
                <c:pt idx="689">
                  <c:v>42457</c:v>
                </c:pt>
                <c:pt idx="690">
                  <c:v>42458</c:v>
                </c:pt>
                <c:pt idx="691">
                  <c:v>42459</c:v>
                </c:pt>
                <c:pt idx="692">
                  <c:v>42460</c:v>
                </c:pt>
                <c:pt idx="693">
                  <c:v>42461</c:v>
                </c:pt>
                <c:pt idx="694">
                  <c:v>42464</c:v>
                </c:pt>
                <c:pt idx="695">
                  <c:v>42465</c:v>
                </c:pt>
                <c:pt idx="696">
                  <c:v>42466</c:v>
                </c:pt>
                <c:pt idx="697">
                  <c:v>42467</c:v>
                </c:pt>
                <c:pt idx="698">
                  <c:v>42468</c:v>
                </c:pt>
                <c:pt idx="699">
                  <c:v>42471</c:v>
                </c:pt>
                <c:pt idx="700">
                  <c:v>42472</c:v>
                </c:pt>
                <c:pt idx="701">
                  <c:v>42473</c:v>
                </c:pt>
                <c:pt idx="702">
                  <c:v>42474</c:v>
                </c:pt>
                <c:pt idx="703">
                  <c:v>42475</c:v>
                </c:pt>
                <c:pt idx="704">
                  <c:v>42478</c:v>
                </c:pt>
                <c:pt idx="705">
                  <c:v>42479</c:v>
                </c:pt>
                <c:pt idx="706">
                  <c:v>42480</c:v>
                </c:pt>
                <c:pt idx="707">
                  <c:v>42481</c:v>
                </c:pt>
                <c:pt idx="708">
                  <c:v>42482</c:v>
                </c:pt>
                <c:pt idx="709">
                  <c:v>42485</c:v>
                </c:pt>
                <c:pt idx="710">
                  <c:v>42486</c:v>
                </c:pt>
                <c:pt idx="711">
                  <c:v>42487</c:v>
                </c:pt>
                <c:pt idx="712">
                  <c:v>42488</c:v>
                </c:pt>
                <c:pt idx="713">
                  <c:v>42489</c:v>
                </c:pt>
                <c:pt idx="714">
                  <c:v>42492</c:v>
                </c:pt>
                <c:pt idx="715">
                  <c:v>42493</c:v>
                </c:pt>
                <c:pt idx="716">
                  <c:v>42494</c:v>
                </c:pt>
                <c:pt idx="717">
                  <c:v>42495</c:v>
                </c:pt>
                <c:pt idx="718">
                  <c:v>42496</c:v>
                </c:pt>
                <c:pt idx="719">
                  <c:v>42499</c:v>
                </c:pt>
                <c:pt idx="720">
                  <c:v>42500</c:v>
                </c:pt>
                <c:pt idx="721">
                  <c:v>42501</c:v>
                </c:pt>
                <c:pt idx="722">
                  <c:v>42502</c:v>
                </c:pt>
                <c:pt idx="723">
                  <c:v>42503</c:v>
                </c:pt>
                <c:pt idx="724">
                  <c:v>42506</c:v>
                </c:pt>
                <c:pt idx="725">
                  <c:v>42507</c:v>
                </c:pt>
                <c:pt idx="726">
                  <c:v>42508</c:v>
                </c:pt>
                <c:pt idx="727">
                  <c:v>42509</c:v>
                </c:pt>
                <c:pt idx="728">
                  <c:v>42510</c:v>
                </c:pt>
                <c:pt idx="729">
                  <c:v>42513</c:v>
                </c:pt>
                <c:pt idx="730">
                  <c:v>42514</c:v>
                </c:pt>
                <c:pt idx="731">
                  <c:v>42515</c:v>
                </c:pt>
                <c:pt idx="732">
                  <c:v>42516</c:v>
                </c:pt>
                <c:pt idx="733">
                  <c:v>42517</c:v>
                </c:pt>
                <c:pt idx="734">
                  <c:v>42521</c:v>
                </c:pt>
                <c:pt idx="735">
                  <c:v>42522</c:v>
                </c:pt>
                <c:pt idx="736">
                  <c:v>42523</c:v>
                </c:pt>
                <c:pt idx="737">
                  <c:v>42524</c:v>
                </c:pt>
                <c:pt idx="738">
                  <c:v>42527</c:v>
                </c:pt>
                <c:pt idx="739">
                  <c:v>42528</c:v>
                </c:pt>
                <c:pt idx="740">
                  <c:v>42529</c:v>
                </c:pt>
                <c:pt idx="741">
                  <c:v>42530</c:v>
                </c:pt>
                <c:pt idx="742">
                  <c:v>42531</c:v>
                </c:pt>
                <c:pt idx="743">
                  <c:v>42534</c:v>
                </c:pt>
                <c:pt idx="744">
                  <c:v>42535</c:v>
                </c:pt>
                <c:pt idx="745">
                  <c:v>42536</c:v>
                </c:pt>
                <c:pt idx="746">
                  <c:v>42537</c:v>
                </c:pt>
                <c:pt idx="747">
                  <c:v>42538</c:v>
                </c:pt>
                <c:pt idx="748">
                  <c:v>42541</c:v>
                </c:pt>
                <c:pt idx="749">
                  <c:v>42542</c:v>
                </c:pt>
                <c:pt idx="750">
                  <c:v>42543</c:v>
                </c:pt>
                <c:pt idx="751">
                  <c:v>42544</c:v>
                </c:pt>
                <c:pt idx="752">
                  <c:v>42545</c:v>
                </c:pt>
                <c:pt idx="753">
                  <c:v>42548</c:v>
                </c:pt>
                <c:pt idx="754">
                  <c:v>42549</c:v>
                </c:pt>
                <c:pt idx="755">
                  <c:v>42550</c:v>
                </c:pt>
                <c:pt idx="756">
                  <c:v>42551</c:v>
                </c:pt>
                <c:pt idx="757">
                  <c:v>42552</c:v>
                </c:pt>
                <c:pt idx="758">
                  <c:v>42556</c:v>
                </c:pt>
                <c:pt idx="759">
                  <c:v>42557</c:v>
                </c:pt>
                <c:pt idx="760">
                  <c:v>42558</c:v>
                </c:pt>
                <c:pt idx="761">
                  <c:v>42559</c:v>
                </c:pt>
                <c:pt idx="762">
                  <c:v>42562</c:v>
                </c:pt>
                <c:pt idx="763">
                  <c:v>42563</c:v>
                </c:pt>
                <c:pt idx="764">
                  <c:v>42564</c:v>
                </c:pt>
                <c:pt idx="765">
                  <c:v>42565</c:v>
                </c:pt>
                <c:pt idx="766">
                  <c:v>42566</c:v>
                </c:pt>
                <c:pt idx="767">
                  <c:v>42569</c:v>
                </c:pt>
                <c:pt idx="768">
                  <c:v>42570</c:v>
                </c:pt>
                <c:pt idx="769">
                  <c:v>42571</c:v>
                </c:pt>
                <c:pt idx="770">
                  <c:v>42572</c:v>
                </c:pt>
                <c:pt idx="771">
                  <c:v>42573</c:v>
                </c:pt>
                <c:pt idx="772">
                  <c:v>42576</c:v>
                </c:pt>
                <c:pt idx="773">
                  <c:v>42577</c:v>
                </c:pt>
                <c:pt idx="774">
                  <c:v>42578</c:v>
                </c:pt>
                <c:pt idx="775">
                  <c:v>42579</c:v>
                </c:pt>
                <c:pt idx="776">
                  <c:v>42580</c:v>
                </c:pt>
                <c:pt idx="777">
                  <c:v>42583</c:v>
                </c:pt>
                <c:pt idx="778">
                  <c:v>42584</c:v>
                </c:pt>
                <c:pt idx="779">
                  <c:v>42585</c:v>
                </c:pt>
                <c:pt idx="780">
                  <c:v>42586</c:v>
                </c:pt>
                <c:pt idx="781">
                  <c:v>42587</c:v>
                </c:pt>
                <c:pt idx="782">
                  <c:v>42590</c:v>
                </c:pt>
                <c:pt idx="783">
                  <c:v>42591</c:v>
                </c:pt>
                <c:pt idx="784">
                  <c:v>42592</c:v>
                </c:pt>
                <c:pt idx="785">
                  <c:v>42593</c:v>
                </c:pt>
                <c:pt idx="786">
                  <c:v>42594</c:v>
                </c:pt>
                <c:pt idx="787">
                  <c:v>42597</c:v>
                </c:pt>
                <c:pt idx="788">
                  <c:v>42598</c:v>
                </c:pt>
                <c:pt idx="789">
                  <c:v>42599</c:v>
                </c:pt>
                <c:pt idx="790">
                  <c:v>42600</c:v>
                </c:pt>
                <c:pt idx="791">
                  <c:v>42601</c:v>
                </c:pt>
                <c:pt idx="792">
                  <c:v>42604</c:v>
                </c:pt>
                <c:pt idx="793">
                  <c:v>42605</c:v>
                </c:pt>
                <c:pt idx="794">
                  <c:v>42606</c:v>
                </c:pt>
                <c:pt idx="795">
                  <c:v>42607</c:v>
                </c:pt>
                <c:pt idx="796">
                  <c:v>42608</c:v>
                </c:pt>
                <c:pt idx="797">
                  <c:v>42611</c:v>
                </c:pt>
                <c:pt idx="798">
                  <c:v>42612</c:v>
                </c:pt>
                <c:pt idx="799">
                  <c:v>42613</c:v>
                </c:pt>
                <c:pt idx="800">
                  <c:v>42614</c:v>
                </c:pt>
                <c:pt idx="801">
                  <c:v>42615</c:v>
                </c:pt>
                <c:pt idx="802">
                  <c:v>42619</c:v>
                </c:pt>
                <c:pt idx="803">
                  <c:v>42620</c:v>
                </c:pt>
                <c:pt idx="804">
                  <c:v>42621</c:v>
                </c:pt>
                <c:pt idx="805">
                  <c:v>42622</c:v>
                </c:pt>
                <c:pt idx="806">
                  <c:v>42625</c:v>
                </c:pt>
                <c:pt idx="807">
                  <c:v>42626</c:v>
                </c:pt>
                <c:pt idx="808">
                  <c:v>42627</c:v>
                </c:pt>
                <c:pt idx="809">
                  <c:v>42628</c:v>
                </c:pt>
                <c:pt idx="810">
                  <c:v>42629</c:v>
                </c:pt>
                <c:pt idx="811">
                  <c:v>42632</c:v>
                </c:pt>
                <c:pt idx="812">
                  <c:v>42633</c:v>
                </c:pt>
                <c:pt idx="813">
                  <c:v>42634</c:v>
                </c:pt>
                <c:pt idx="814">
                  <c:v>42635</c:v>
                </c:pt>
                <c:pt idx="815">
                  <c:v>42636</c:v>
                </c:pt>
                <c:pt idx="816">
                  <c:v>42639</c:v>
                </c:pt>
                <c:pt idx="817">
                  <c:v>42640</c:v>
                </c:pt>
                <c:pt idx="818">
                  <c:v>42641</c:v>
                </c:pt>
                <c:pt idx="819">
                  <c:v>42642</c:v>
                </c:pt>
                <c:pt idx="820">
                  <c:v>42643</c:v>
                </c:pt>
                <c:pt idx="821">
                  <c:v>42646</c:v>
                </c:pt>
                <c:pt idx="822">
                  <c:v>42647</c:v>
                </c:pt>
                <c:pt idx="823">
                  <c:v>42648</c:v>
                </c:pt>
                <c:pt idx="824">
                  <c:v>42649</c:v>
                </c:pt>
                <c:pt idx="825">
                  <c:v>42650</c:v>
                </c:pt>
                <c:pt idx="826">
                  <c:v>42653</c:v>
                </c:pt>
                <c:pt idx="827">
                  <c:v>42654</c:v>
                </c:pt>
                <c:pt idx="828">
                  <c:v>42655</c:v>
                </c:pt>
                <c:pt idx="829">
                  <c:v>42656</c:v>
                </c:pt>
                <c:pt idx="830">
                  <c:v>42657</c:v>
                </c:pt>
                <c:pt idx="831">
                  <c:v>42660</c:v>
                </c:pt>
                <c:pt idx="832">
                  <c:v>42661</c:v>
                </c:pt>
                <c:pt idx="833">
                  <c:v>42662</c:v>
                </c:pt>
                <c:pt idx="834">
                  <c:v>42663</c:v>
                </c:pt>
                <c:pt idx="835">
                  <c:v>42664</c:v>
                </c:pt>
                <c:pt idx="836">
                  <c:v>42667</c:v>
                </c:pt>
                <c:pt idx="837">
                  <c:v>42668</c:v>
                </c:pt>
                <c:pt idx="838">
                  <c:v>42669</c:v>
                </c:pt>
                <c:pt idx="839">
                  <c:v>42670</c:v>
                </c:pt>
                <c:pt idx="840">
                  <c:v>42671</c:v>
                </c:pt>
                <c:pt idx="841">
                  <c:v>42674</c:v>
                </c:pt>
                <c:pt idx="842">
                  <c:v>42675</c:v>
                </c:pt>
                <c:pt idx="843">
                  <c:v>42676</c:v>
                </c:pt>
                <c:pt idx="844">
                  <c:v>42677</c:v>
                </c:pt>
                <c:pt idx="845">
                  <c:v>42678</c:v>
                </c:pt>
                <c:pt idx="846">
                  <c:v>42681</c:v>
                </c:pt>
                <c:pt idx="847">
                  <c:v>42682</c:v>
                </c:pt>
                <c:pt idx="848">
                  <c:v>42683</c:v>
                </c:pt>
                <c:pt idx="849">
                  <c:v>42684</c:v>
                </c:pt>
                <c:pt idx="850">
                  <c:v>42685</c:v>
                </c:pt>
                <c:pt idx="851">
                  <c:v>42688</c:v>
                </c:pt>
                <c:pt idx="852">
                  <c:v>42689</c:v>
                </c:pt>
                <c:pt idx="853">
                  <c:v>42690</c:v>
                </c:pt>
                <c:pt idx="854">
                  <c:v>42691</c:v>
                </c:pt>
                <c:pt idx="855">
                  <c:v>42692</c:v>
                </c:pt>
                <c:pt idx="856">
                  <c:v>42695</c:v>
                </c:pt>
                <c:pt idx="857">
                  <c:v>42696</c:v>
                </c:pt>
                <c:pt idx="858">
                  <c:v>42697</c:v>
                </c:pt>
                <c:pt idx="859">
                  <c:v>42699</c:v>
                </c:pt>
                <c:pt idx="860">
                  <c:v>42702</c:v>
                </c:pt>
                <c:pt idx="861">
                  <c:v>42703</c:v>
                </c:pt>
                <c:pt idx="862">
                  <c:v>42704</c:v>
                </c:pt>
                <c:pt idx="863">
                  <c:v>42705</c:v>
                </c:pt>
                <c:pt idx="864">
                  <c:v>42706</c:v>
                </c:pt>
                <c:pt idx="865">
                  <c:v>42709</c:v>
                </c:pt>
                <c:pt idx="866">
                  <c:v>42710</c:v>
                </c:pt>
                <c:pt idx="867">
                  <c:v>42711</c:v>
                </c:pt>
                <c:pt idx="868">
                  <c:v>42712</c:v>
                </c:pt>
                <c:pt idx="869">
                  <c:v>42713</c:v>
                </c:pt>
                <c:pt idx="870">
                  <c:v>42716</c:v>
                </c:pt>
                <c:pt idx="871">
                  <c:v>42717</c:v>
                </c:pt>
                <c:pt idx="872">
                  <c:v>42718</c:v>
                </c:pt>
                <c:pt idx="873">
                  <c:v>42719</c:v>
                </c:pt>
                <c:pt idx="874">
                  <c:v>42720</c:v>
                </c:pt>
                <c:pt idx="875">
                  <c:v>42723</c:v>
                </c:pt>
                <c:pt idx="876">
                  <c:v>42724</c:v>
                </c:pt>
                <c:pt idx="877">
                  <c:v>42725</c:v>
                </c:pt>
                <c:pt idx="878">
                  <c:v>42726</c:v>
                </c:pt>
                <c:pt idx="879">
                  <c:v>42727</c:v>
                </c:pt>
                <c:pt idx="880">
                  <c:v>42731</c:v>
                </c:pt>
                <c:pt idx="881">
                  <c:v>42732</c:v>
                </c:pt>
                <c:pt idx="882">
                  <c:v>42733</c:v>
                </c:pt>
                <c:pt idx="883">
                  <c:v>42734</c:v>
                </c:pt>
                <c:pt idx="884">
                  <c:v>42738</c:v>
                </c:pt>
                <c:pt idx="885">
                  <c:v>42739</c:v>
                </c:pt>
                <c:pt idx="886">
                  <c:v>42740</c:v>
                </c:pt>
                <c:pt idx="887">
                  <c:v>42741</c:v>
                </c:pt>
                <c:pt idx="888">
                  <c:v>42744</c:v>
                </c:pt>
                <c:pt idx="889">
                  <c:v>42745</c:v>
                </c:pt>
                <c:pt idx="890">
                  <c:v>42746</c:v>
                </c:pt>
                <c:pt idx="891">
                  <c:v>42747</c:v>
                </c:pt>
                <c:pt idx="892">
                  <c:v>42748</c:v>
                </c:pt>
                <c:pt idx="893">
                  <c:v>42752</c:v>
                </c:pt>
                <c:pt idx="894">
                  <c:v>42753</c:v>
                </c:pt>
                <c:pt idx="895">
                  <c:v>42754</c:v>
                </c:pt>
                <c:pt idx="896">
                  <c:v>42755</c:v>
                </c:pt>
                <c:pt idx="897">
                  <c:v>42758</c:v>
                </c:pt>
                <c:pt idx="898">
                  <c:v>42759</c:v>
                </c:pt>
                <c:pt idx="899">
                  <c:v>42760</c:v>
                </c:pt>
                <c:pt idx="900">
                  <c:v>42761</c:v>
                </c:pt>
                <c:pt idx="901">
                  <c:v>42762</c:v>
                </c:pt>
                <c:pt idx="902">
                  <c:v>42765</c:v>
                </c:pt>
                <c:pt idx="903">
                  <c:v>42766</c:v>
                </c:pt>
                <c:pt idx="904">
                  <c:v>42767</c:v>
                </c:pt>
                <c:pt idx="905">
                  <c:v>42768</c:v>
                </c:pt>
                <c:pt idx="906">
                  <c:v>42769</c:v>
                </c:pt>
                <c:pt idx="907">
                  <c:v>42772</c:v>
                </c:pt>
                <c:pt idx="908">
                  <c:v>42773</c:v>
                </c:pt>
                <c:pt idx="909">
                  <c:v>42774</c:v>
                </c:pt>
                <c:pt idx="910">
                  <c:v>42775</c:v>
                </c:pt>
                <c:pt idx="911">
                  <c:v>42776</c:v>
                </c:pt>
                <c:pt idx="912">
                  <c:v>42779</c:v>
                </c:pt>
                <c:pt idx="913">
                  <c:v>42780</c:v>
                </c:pt>
                <c:pt idx="914">
                  <c:v>42781</c:v>
                </c:pt>
                <c:pt idx="915">
                  <c:v>42782</c:v>
                </c:pt>
                <c:pt idx="916">
                  <c:v>42783</c:v>
                </c:pt>
                <c:pt idx="917">
                  <c:v>42787</c:v>
                </c:pt>
                <c:pt idx="918">
                  <c:v>42788</c:v>
                </c:pt>
                <c:pt idx="919">
                  <c:v>42789</c:v>
                </c:pt>
                <c:pt idx="920">
                  <c:v>42790</c:v>
                </c:pt>
                <c:pt idx="921">
                  <c:v>42793</c:v>
                </c:pt>
                <c:pt idx="922">
                  <c:v>42794</c:v>
                </c:pt>
                <c:pt idx="923">
                  <c:v>42795</c:v>
                </c:pt>
                <c:pt idx="924">
                  <c:v>42796</c:v>
                </c:pt>
                <c:pt idx="925">
                  <c:v>42797</c:v>
                </c:pt>
                <c:pt idx="926">
                  <c:v>42800</c:v>
                </c:pt>
                <c:pt idx="927">
                  <c:v>42801</c:v>
                </c:pt>
                <c:pt idx="928">
                  <c:v>42802</c:v>
                </c:pt>
                <c:pt idx="929">
                  <c:v>42803</c:v>
                </c:pt>
                <c:pt idx="930">
                  <c:v>42804</c:v>
                </c:pt>
                <c:pt idx="931">
                  <c:v>42807</c:v>
                </c:pt>
                <c:pt idx="932">
                  <c:v>42808</c:v>
                </c:pt>
                <c:pt idx="933">
                  <c:v>42809</c:v>
                </c:pt>
                <c:pt idx="934">
                  <c:v>42810</c:v>
                </c:pt>
                <c:pt idx="935">
                  <c:v>42811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42821</c:v>
                </c:pt>
                <c:pt idx="942">
                  <c:v>42822</c:v>
                </c:pt>
                <c:pt idx="943">
                  <c:v>42823</c:v>
                </c:pt>
                <c:pt idx="944">
                  <c:v>42824</c:v>
                </c:pt>
                <c:pt idx="945">
                  <c:v>42825</c:v>
                </c:pt>
                <c:pt idx="946">
                  <c:v>42828</c:v>
                </c:pt>
                <c:pt idx="947">
                  <c:v>42829</c:v>
                </c:pt>
                <c:pt idx="948">
                  <c:v>42830</c:v>
                </c:pt>
                <c:pt idx="949">
                  <c:v>42831</c:v>
                </c:pt>
                <c:pt idx="950">
                  <c:v>42832</c:v>
                </c:pt>
                <c:pt idx="951">
                  <c:v>42835</c:v>
                </c:pt>
                <c:pt idx="952">
                  <c:v>42836</c:v>
                </c:pt>
                <c:pt idx="953">
                  <c:v>42837</c:v>
                </c:pt>
                <c:pt idx="954">
                  <c:v>42838</c:v>
                </c:pt>
                <c:pt idx="955">
                  <c:v>42842</c:v>
                </c:pt>
                <c:pt idx="956">
                  <c:v>42843</c:v>
                </c:pt>
                <c:pt idx="957">
                  <c:v>42844</c:v>
                </c:pt>
                <c:pt idx="958">
                  <c:v>42845</c:v>
                </c:pt>
                <c:pt idx="959">
                  <c:v>42846</c:v>
                </c:pt>
                <c:pt idx="960">
                  <c:v>42849</c:v>
                </c:pt>
                <c:pt idx="961">
                  <c:v>42850</c:v>
                </c:pt>
                <c:pt idx="962">
                  <c:v>42851</c:v>
                </c:pt>
                <c:pt idx="963">
                  <c:v>42852</c:v>
                </c:pt>
                <c:pt idx="964">
                  <c:v>42853</c:v>
                </c:pt>
                <c:pt idx="965">
                  <c:v>42856</c:v>
                </c:pt>
                <c:pt idx="966">
                  <c:v>42857</c:v>
                </c:pt>
                <c:pt idx="967">
                  <c:v>42858</c:v>
                </c:pt>
                <c:pt idx="968">
                  <c:v>42859</c:v>
                </c:pt>
                <c:pt idx="969">
                  <c:v>42860</c:v>
                </c:pt>
                <c:pt idx="970">
                  <c:v>42863</c:v>
                </c:pt>
                <c:pt idx="971">
                  <c:v>42864</c:v>
                </c:pt>
                <c:pt idx="972">
                  <c:v>42865</c:v>
                </c:pt>
                <c:pt idx="973">
                  <c:v>42866</c:v>
                </c:pt>
                <c:pt idx="974">
                  <c:v>42867</c:v>
                </c:pt>
                <c:pt idx="975">
                  <c:v>42870</c:v>
                </c:pt>
                <c:pt idx="976">
                  <c:v>42871</c:v>
                </c:pt>
                <c:pt idx="977">
                  <c:v>42872</c:v>
                </c:pt>
                <c:pt idx="978">
                  <c:v>42873</c:v>
                </c:pt>
                <c:pt idx="979">
                  <c:v>42874</c:v>
                </c:pt>
                <c:pt idx="980">
                  <c:v>42877</c:v>
                </c:pt>
                <c:pt idx="981">
                  <c:v>42878</c:v>
                </c:pt>
                <c:pt idx="982">
                  <c:v>42879</c:v>
                </c:pt>
                <c:pt idx="983">
                  <c:v>42880</c:v>
                </c:pt>
                <c:pt idx="984">
                  <c:v>42881</c:v>
                </c:pt>
                <c:pt idx="985">
                  <c:v>42885</c:v>
                </c:pt>
                <c:pt idx="986">
                  <c:v>42886</c:v>
                </c:pt>
                <c:pt idx="987">
                  <c:v>42887</c:v>
                </c:pt>
                <c:pt idx="988">
                  <c:v>42888</c:v>
                </c:pt>
                <c:pt idx="989">
                  <c:v>42891</c:v>
                </c:pt>
                <c:pt idx="990">
                  <c:v>42892</c:v>
                </c:pt>
                <c:pt idx="991">
                  <c:v>42893</c:v>
                </c:pt>
                <c:pt idx="992">
                  <c:v>42894</c:v>
                </c:pt>
                <c:pt idx="993">
                  <c:v>42895</c:v>
                </c:pt>
                <c:pt idx="994">
                  <c:v>42898</c:v>
                </c:pt>
                <c:pt idx="995">
                  <c:v>42899</c:v>
                </c:pt>
                <c:pt idx="996">
                  <c:v>42900</c:v>
                </c:pt>
                <c:pt idx="997">
                  <c:v>42901</c:v>
                </c:pt>
                <c:pt idx="998">
                  <c:v>42902</c:v>
                </c:pt>
                <c:pt idx="999">
                  <c:v>42905</c:v>
                </c:pt>
                <c:pt idx="1000">
                  <c:v>42906</c:v>
                </c:pt>
                <c:pt idx="1001">
                  <c:v>42907</c:v>
                </c:pt>
                <c:pt idx="1002">
                  <c:v>42908</c:v>
                </c:pt>
                <c:pt idx="1003">
                  <c:v>42909</c:v>
                </c:pt>
                <c:pt idx="1004">
                  <c:v>42912</c:v>
                </c:pt>
                <c:pt idx="1005">
                  <c:v>42913</c:v>
                </c:pt>
                <c:pt idx="1006">
                  <c:v>42914</c:v>
                </c:pt>
                <c:pt idx="1007">
                  <c:v>42915</c:v>
                </c:pt>
                <c:pt idx="1008">
                  <c:v>42916</c:v>
                </c:pt>
                <c:pt idx="1009">
                  <c:v>42919</c:v>
                </c:pt>
                <c:pt idx="1010">
                  <c:v>42921</c:v>
                </c:pt>
                <c:pt idx="1011">
                  <c:v>42922</c:v>
                </c:pt>
                <c:pt idx="1012">
                  <c:v>42923</c:v>
                </c:pt>
                <c:pt idx="1013">
                  <c:v>42926</c:v>
                </c:pt>
                <c:pt idx="1014">
                  <c:v>42927</c:v>
                </c:pt>
                <c:pt idx="1015">
                  <c:v>42928</c:v>
                </c:pt>
                <c:pt idx="1016">
                  <c:v>42929</c:v>
                </c:pt>
                <c:pt idx="1017">
                  <c:v>42930</c:v>
                </c:pt>
                <c:pt idx="1018">
                  <c:v>42933</c:v>
                </c:pt>
                <c:pt idx="1019">
                  <c:v>42934</c:v>
                </c:pt>
                <c:pt idx="1020">
                  <c:v>42935</c:v>
                </c:pt>
                <c:pt idx="1021">
                  <c:v>42936</c:v>
                </c:pt>
                <c:pt idx="1022">
                  <c:v>42937</c:v>
                </c:pt>
                <c:pt idx="1023">
                  <c:v>42940</c:v>
                </c:pt>
                <c:pt idx="1024">
                  <c:v>42941</c:v>
                </c:pt>
                <c:pt idx="1025">
                  <c:v>42942</c:v>
                </c:pt>
                <c:pt idx="1026">
                  <c:v>42943</c:v>
                </c:pt>
                <c:pt idx="1027">
                  <c:v>42944</c:v>
                </c:pt>
                <c:pt idx="1028">
                  <c:v>42947</c:v>
                </c:pt>
                <c:pt idx="1029">
                  <c:v>42948</c:v>
                </c:pt>
                <c:pt idx="1030">
                  <c:v>42949</c:v>
                </c:pt>
                <c:pt idx="1031">
                  <c:v>42950</c:v>
                </c:pt>
                <c:pt idx="1032">
                  <c:v>42951</c:v>
                </c:pt>
                <c:pt idx="1033">
                  <c:v>42954</c:v>
                </c:pt>
                <c:pt idx="1034">
                  <c:v>42955</c:v>
                </c:pt>
                <c:pt idx="1035">
                  <c:v>42956</c:v>
                </c:pt>
                <c:pt idx="1036">
                  <c:v>42957</c:v>
                </c:pt>
                <c:pt idx="1037">
                  <c:v>42958</c:v>
                </c:pt>
                <c:pt idx="1038">
                  <c:v>42961</c:v>
                </c:pt>
                <c:pt idx="1039">
                  <c:v>42962</c:v>
                </c:pt>
                <c:pt idx="1040">
                  <c:v>42963</c:v>
                </c:pt>
                <c:pt idx="1041">
                  <c:v>42964</c:v>
                </c:pt>
                <c:pt idx="1042">
                  <c:v>42965</c:v>
                </c:pt>
                <c:pt idx="1043">
                  <c:v>42968</c:v>
                </c:pt>
                <c:pt idx="1044">
                  <c:v>42969</c:v>
                </c:pt>
                <c:pt idx="1045">
                  <c:v>42970</c:v>
                </c:pt>
                <c:pt idx="1046">
                  <c:v>42971</c:v>
                </c:pt>
                <c:pt idx="1047">
                  <c:v>42972</c:v>
                </c:pt>
                <c:pt idx="1048">
                  <c:v>42975</c:v>
                </c:pt>
                <c:pt idx="1049">
                  <c:v>42976</c:v>
                </c:pt>
                <c:pt idx="1050">
                  <c:v>42977</c:v>
                </c:pt>
                <c:pt idx="1051">
                  <c:v>42978</c:v>
                </c:pt>
                <c:pt idx="1052">
                  <c:v>42979</c:v>
                </c:pt>
                <c:pt idx="1053">
                  <c:v>42983</c:v>
                </c:pt>
                <c:pt idx="1054">
                  <c:v>42984</c:v>
                </c:pt>
                <c:pt idx="1055">
                  <c:v>42985</c:v>
                </c:pt>
                <c:pt idx="1056">
                  <c:v>42986</c:v>
                </c:pt>
                <c:pt idx="1057">
                  <c:v>42989</c:v>
                </c:pt>
                <c:pt idx="1058">
                  <c:v>42990</c:v>
                </c:pt>
                <c:pt idx="1059">
                  <c:v>42991</c:v>
                </c:pt>
                <c:pt idx="1060">
                  <c:v>42992</c:v>
                </c:pt>
                <c:pt idx="1061">
                  <c:v>42993</c:v>
                </c:pt>
                <c:pt idx="1062">
                  <c:v>42996</c:v>
                </c:pt>
                <c:pt idx="1063">
                  <c:v>42997</c:v>
                </c:pt>
                <c:pt idx="1064">
                  <c:v>42998</c:v>
                </c:pt>
                <c:pt idx="1065">
                  <c:v>42999</c:v>
                </c:pt>
                <c:pt idx="1066">
                  <c:v>43000</c:v>
                </c:pt>
                <c:pt idx="1067">
                  <c:v>43003</c:v>
                </c:pt>
                <c:pt idx="1068">
                  <c:v>43004</c:v>
                </c:pt>
                <c:pt idx="1069">
                  <c:v>43005</c:v>
                </c:pt>
                <c:pt idx="1070">
                  <c:v>43006</c:v>
                </c:pt>
                <c:pt idx="1071">
                  <c:v>43007</c:v>
                </c:pt>
                <c:pt idx="1072">
                  <c:v>43010</c:v>
                </c:pt>
                <c:pt idx="1073">
                  <c:v>43011</c:v>
                </c:pt>
                <c:pt idx="1074">
                  <c:v>43012</c:v>
                </c:pt>
                <c:pt idx="1075">
                  <c:v>43013</c:v>
                </c:pt>
                <c:pt idx="1076">
                  <c:v>43014</c:v>
                </c:pt>
                <c:pt idx="1077">
                  <c:v>43017</c:v>
                </c:pt>
                <c:pt idx="1078">
                  <c:v>43018</c:v>
                </c:pt>
                <c:pt idx="1079">
                  <c:v>43019</c:v>
                </c:pt>
                <c:pt idx="1080">
                  <c:v>43020</c:v>
                </c:pt>
                <c:pt idx="1081">
                  <c:v>43021</c:v>
                </c:pt>
                <c:pt idx="1082">
                  <c:v>43024</c:v>
                </c:pt>
                <c:pt idx="1083">
                  <c:v>43025</c:v>
                </c:pt>
                <c:pt idx="1084">
                  <c:v>43026</c:v>
                </c:pt>
                <c:pt idx="1085">
                  <c:v>43027</c:v>
                </c:pt>
                <c:pt idx="1086">
                  <c:v>43028</c:v>
                </c:pt>
                <c:pt idx="1087">
                  <c:v>43031</c:v>
                </c:pt>
                <c:pt idx="1088">
                  <c:v>43032</c:v>
                </c:pt>
                <c:pt idx="1089">
                  <c:v>43033</c:v>
                </c:pt>
                <c:pt idx="1090">
                  <c:v>43034</c:v>
                </c:pt>
                <c:pt idx="1091">
                  <c:v>43035</c:v>
                </c:pt>
                <c:pt idx="1092">
                  <c:v>43038</c:v>
                </c:pt>
                <c:pt idx="1093">
                  <c:v>43039</c:v>
                </c:pt>
                <c:pt idx="1094">
                  <c:v>43040</c:v>
                </c:pt>
                <c:pt idx="1095">
                  <c:v>43041</c:v>
                </c:pt>
                <c:pt idx="1096">
                  <c:v>43042</c:v>
                </c:pt>
                <c:pt idx="1097">
                  <c:v>43045</c:v>
                </c:pt>
                <c:pt idx="1098">
                  <c:v>43046</c:v>
                </c:pt>
                <c:pt idx="1099">
                  <c:v>43047</c:v>
                </c:pt>
                <c:pt idx="1100">
                  <c:v>43048</c:v>
                </c:pt>
                <c:pt idx="1101">
                  <c:v>43049</c:v>
                </c:pt>
                <c:pt idx="1102">
                  <c:v>43052</c:v>
                </c:pt>
                <c:pt idx="1103">
                  <c:v>43053</c:v>
                </c:pt>
                <c:pt idx="1104">
                  <c:v>43054</c:v>
                </c:pt>
                <c:pt idx="1105">
                  <c:v>43055</c:v>
                </c:pt>
                <c:pt idx="1106">
                  <c:v>43056</c:v>
                </c:pt>
                <c:pt idx="1107">
                  <c:v>43059</c:v>
                </c:pt>
                <c:pt idx="1108">
                  <c:v>43060</c:v>
                </c:pt>
                <c:pt idx="1109">
                  <c:v>43061</c:v>
                </c:pt>
                <c:pt idx="1110">
                  <c:v>43063</c:v>
                </c:pt>
                <c:pt idx="1111">
                  <c:v>43066</c:v>
                </c:pt>
                <c:pt idx="1112">
                  <c:v>43067</c:v>
                </c:pt>
                <c:pt idx="1113">
                  <c:v>43068</c:v>
                </c:pt>
                <c:pt idx="1114">
                  <c:v>43069</c:v>
                </c:pt>
                <c:pt idx="1115">
                  <c:v>43070</c:v>
                </c:pt>
                <c:pt idx="1116">
                  <c:v>43073</c:v>
                </c:pt>
                <c:pt idx="1117">
                  <c:v>43074</c:v>
                </c:pt>
                <c:pt idx="1118">
                  <c:v>43075</c:v>
                </c:pt>
                <c:pt idx="1119">
                  <c:v>43076</c:v>
                </c:pt>
                <c:pt idx="1120">
                  <c:v>43077</c:v>
                </c:pt>
                <c:pt idx="1121">
                  <c:v>43080</c:v>
                </c:pt>
                <c:pt idx="1122">
                  <c:v>43081</c:v>
                </c:pt>
                <c:pt idx="1123">
                  <c:v>43082</c:v>
                </c:pt>
                <c:pt idx="1124">
                  <c:v>43083</c:v>
                </c:pt>
                <c:pt idx="1125">
                  <c:v>43084</c:v>
                </c:pt>
                <c:pt idx="1126">
                  <c:v>43087</c:v>
                </c:pt>
                <c:pt idx="1127">
                  <c:v>43088</c:v>
                </c:pt>
                <c:pt idx="1128">
                  <c:v>43089</c:v>
                </c:pt>
                <c:pt idx="1129">
                  <c:v>43090</c:v>
                </c:pt>
                <c:pt idx="1130">
                  <c:v>43091</c:v>
                </c:pt>
                <c:pt idx="1131">
                  <c:v>43095</c:v>
                </c:pt>
                <c:pt idx="1132">
                  <c:v>43096</c:v>
                </c:pt>
                <c:pt idx="1133">
                  <c:v>43097</c:v>
                </c:pt>
                <c:pt idx="1134">
                  <c:v>43098</c:v>
                </c:pt>
                <c:pt idx="1135">
                  <c:v>43102</c:v>
                </c:pt>
                <c:pt idx="1136">
                  <c:v>43103</c:v>
                </c:pt>
                <c:pt idx="1137">
                  <c:v>43104</c:v>
                </c:pt>
                <c:pt idx="1138">
                  <c:v>43105</c:v>
                </c:pt>
                <c:pt idx="1139">
                  <c:v>43108</c:v>
                </c:pt>
                <c:pt idx="1140">
                  <c:v>43109</c:v>
                </c:pt>
                <c:pt idx="1141">
                  <c:v>43110</c:v>
                </c:pt>
                <c:pt idx="1142">
                  <c:v>43111</c:v>
                </c:pt>
                <c:pt idx="1143">
                  <c:v>43112</c:v>
                </c:pt>
                <c:pt idx="1144">
                  <c:v>43116</c:v>
                </c:pt>
                <c:pt idx="1145">
                  <c:v>43117</c:v>
                </c:pt>
                <c:pt idx="1146">
                  <c:v>43118</c:v>
                </c:pt>
                <c:pt idx="1147">
                  <c:v>43119</c:v>
                </c:pt>
                <c:pt idx="1148">
                  <c:v>43122</c:v>
                </c:pt>
                <c:pt idx="1149">
                  <c:v>43123</c:v>
                </c:pt>
                <c:pt idx="1150">
                  <c:v>43124</c:v>
                </c:pt>
                <c:pt idx="1151">
                  <c:v>43125</c:v>
                </c:pt>
                <c:pt idx="1152">
                  <c:v>43126</c:v>
                </c:pt>
                <c:pt idx="1153">
                  <c:v>43129</c:v>
                </c:pt>
                <c:pt idx="1154">
                  <c:v>43130</c:v>
                </c:pt>
                <c:pt idx="1155">
                  <c:v>43131</c:v>
                </c:pt>
                <c:pt idx="1156">
                  <c:v>43132</c:v>
                </c:pt>
                <c:pt idx="1157">
                  <c:v>43133</c:v>
                </c:pt>
                <c:pt idx="1158">
                  <c:v>43136</c:v>
                </c:pt>
                <c:pt idx="1159">
                  <c:v>43137</c:v>
                </c:pt>
                <c:pt idx="1160">
                  <c:v>43138</c:v>
                </c:pt>
                <c:pt idx="1161">
                  <c:v>43139</c:v>
                </c:pt>
                <c:pt idx="1162">
                  <c:v>43140</c:v>
                </c:pt>
                <c:pt idx="1163">
                  <c:v>43143</c:v>
                </c:pt>
                <c:pt idx="1164">
                  <c:v>43144</c:v>
                </c:pt>
                <c:pt idx="1165">
                  <c:v>43145</c:v>
                </c:pt>
                <c:pt idx="1166">
                  <c:v>43146</c:v>
                </c:pt>
                <c:pt idx="1167">
                  <c:v>43147</c:v>
                </c:pt>
                <c:pt idx="1168">
                  <c:v>43151</c:v>
                </c:pt>
                <c:pt idx="1169">
                  <c:v>43152</c:v>
                </c:pt>
                <c:pt idx="1170">
                  <c:v>43153</c:v>
                </c:pt>
                <c:pt idx="1171">
                  <c:v>43154</c:v>
                </c:pt>
                <c:pt idx="1172">
                  <c:v>43157</c:v>
                </c:pt>
                <c:pt idx="1173">
                  <c:v>43158</c:v>
                </c:pt>
                <c:pt idx="1174">
                  <c:v>43159</c:v>
                </c:pt>
                <c:pt idx="1175">
                  <c:v>43160</c:v>
                </c:pt>
                <c:pt idx="1176">
                  <c:v>43161</c:v>
                </c:pt>
                <c:pt idx="1177">
                  <c:v>43164</c:v>
                </c:pt>
                <c:pt idx="1178">
                  <c:v>43165</c:v>
                </c:pt>
                <c:pt idx="1179">
                  <c:v>43166</c:v>
                </c:pt>
                <c:pt idx="1180">
                  <c:v>43167</c:v>
                </c:pt>
                <c:pt idx="1181">
                  <c:v>43168</c:v>
                </c:pt>
                <c:pt idx="1182">
                  <c:v>43171</c:v>
                </c:pt>
                <c:pt idx="1183">
                  <c:v>43172</c:v>
                </c:pt>
                <c:pt idx="1184">
                  <c:v>43173</c:v>
                </c:pt>
                <c:pt idx="1185">
                  <c:v>43174</c:v>
                </c:pt>
                <c:pt idx="1186">
                  <c:v>43175</c:v>
                </c:pt>
                <c:pt idx="1187">
                  <c:v>43178</c:v>
                </c:pt>
                <c:pt idx="1188">
                  <c:v>43179</c:v>
                </c:pt>
                <c:pt idx="1189">
                  <c:v>43180</c:v>
                </c:pt>
                <c:pt idx="1190">
                  <c:v>43181</c:v>
                </c:pt>
                <c:pt idx="1191">
                  <c:v>43182</c:v>
                </c:pt>
                <c:pt idx="1192">
                  <c:v>43185</c:v>
                </c:pt>
                <c:pt idx="1193">
                  <c:v>43186</c:v>
                </c:pt>
                <c:pt idx="1194">
                  <c:v>43187</c:v>
                </c:pt>
                <c:pt idx="1195">
                  <c:v>43188</c:v>
                </c:pt>
                <c:pt idx="1196">
                  <c:v>43192</c:v>
                </c:pt>
                <c:pt idx="1197">
                  <c:v>43193</c:v>
                </c:pt>
                <c:pt idx="1198">
                  <c:v>43194</c:v>
                </c:pt>
                <c:pt idx="1199">
                  <c:v>43195</c:v>
                </c:pt>
                <c:pt idx="1200">
                  <c:v>43196</c:v>
                </c:pt>
                <c:pt idx="1201">
                  <c:v>43199</c:v>
                </c:pt>
                <c:pt idx="1202">
                  <c:v>43200</c:v>
                </c:pt>
                <c:pt idx="1203">
                  <c:v>43201</c:v>
                </c:pt>
                <c:pt idx="1204">
                  <c:v>43202</c:v>
                </c:pt>
                <c:pt idx="1205">
                  <c:v>43203</c:v>
                </c:pt>
                <c:pt idx="1206">
                  <c:v>43206</c:v>
                </c:pt>
                <c:pt idx="1207">
                  <c:v>43207</c:v>
                </c:pt>
                <c:pt idx="1208">
                  <c:v>43208</c:v>
                </c:pt>
                <c:pt idx="1209">
                  <c:v>43209</c:v>
                </c:pt>
                <c:pt idx="1210">
                  <c:v>43210</c:v>
                </c:pt>
                <c:pt idx="1211">
                  <c:v>43213</c:v>
                </c:pt>
                <c:pt idx="1212">
                  <c:v>43214</c:v>
                </c:pt>
                <c:pt idx="1213">
                  <c:v>43215</c:v>
                </c:pt>
                <c:pt idx="1214">
                  <c:v>43216</c:v>
                </c:pt>
                <c:pt idx="1215">
                  <c:v>43217</c:v>
                </c:pt>
                <c:pt idx="1216">
                  <c:v>43220</c:v>
                </c:pt>
                <c:pt idx="1217">
                  <c:v>43221</c:v>
                </c:pt>
                <c:pt idx="1218">
                  <c:v>43222</c:v>
                </c:pt>
                <c:pt idx="1219">
                  <c:v>43223</c:v>
                </c:pt>
                <c:pt idx="1220">
                  <c:v>43224</c:v>
                </c:pt>
                <c:pt idx="1221">
                  <c:v>43227</c:v>
                </c:pt>
                <c:pt idx="1222">
                  <c:v>43228</c:v>
                </c:pt>
                <c:pt idx="1223">
                  <c:v>43229</c:v>
                </c:pt>
                <c:pt idx="1224">
                  <c:v>43230</c:v>
                </c:pt>
                <c:pt idx="1225">
                  <c:v>43231</c:v>
                </c:pt>
                <c:pt idx="1226">
                  <c:v>43234</c:v>
                </c:pt>
                <c:pt idx="1227">
                  <c:v>43235</c:v>
                </c:pt>
                <c:pt idx="1228">
                  <c:v>43236</c:v>
                </c:pt>
                <c:pt idx="1229">
                  <c:v>43237</c:v>
                </c:pt>
                <c:pt idx="1230">
                  <c:v>43238</c:v>
                </c:pt>
                <c:pt idx="1231">
                  <c:v>43241</c:v>
                </c:pt>
                <c:pt idx="1232">
                  <c:v>43242</c:v>
                </c:pt>
                <c:pt idx="1233">
                  <c:v>43243</c:v>
                </c:pt>
                <c:pt idx="1234">
                  <c:v>43244</c:v>
                </c:pt>
                <c:pt idx="1235">
                  <c:v>43245</c:v>
                </c:pt>
                <c:pt idx="1236">
                  <c:v>43249</c:v>
                </c:pt>
                <c:pt idx="1237">
                  <c:v>43250</c:v>
                </c:pt>
                <c:pt idx="1238">
                  <c:v>43251</c:v>
                </c:pt>
                <c:pt idx="1239">
                  <c:v>43252</c:v>
                </c:pt>
                <c:pt idx="1240">
                  <c:v>43255</c:v>
                </c:pt>
                <c:pt idx="1241">
                  <c:v>43256</c:v>
                </c:pt>
                <c:pt idx="1242">
                  <c:v>43257</c:v>
                </c:pt>
                <c:pt idx="1243">
                  <c:v>43258</c:v>
                </c:pt>
                <c:pt idx="1244">
                  <c:v>43259</c:v>
                </c:pt>
                <c:pt idx="1245">
                  <c:v>43262</c:v>
                </c:pt>
                <c:pt idx="1246">
                  <c:v>43263</c:v>
                </c:pt>
                <c:pt idx="1247">
                  <c:v>43264</c:v>
                </c:pt>
                <c:pt idx="1248">
                  <c:v>43265</c:v>
                </c:pt>
                <c:pt idx="1249">
                  <c:v>43266</c:v>
                </c:pt>
                <c:pt idx="1250">
                  <c:v>43269</c:v>
                </c:pt>
                <c:pt idx="1251">
                  <c:v>43270</c:v>
                </c:pt>
                <c:pt idx="1252">
                  <c:v>43271</c:v>
                </c:pt>
                <c:pt idx="1253">
                  <c:v>43272</c:v>
                </c:pt>
                <c:pt idx="1254">
                  <c:v>43273</c:v>
                </c:pt>
                <c:pt idx="1255">
                  <c:v>43276</c:v>
                </c:pt>
                <c:pt idx="1256">
                  <c:v>43277</c:v>
                </c:pt>
                <c:pt idx="1257">
                  <c:v>43278</c:v>
                </c:pt>
                <c:pt idx="1258">
                  <c:v>43279</c:v>
                </c:pt>
                <c:pt idx="1259">
                  <c:v>43280</c:v>
                </c:pt>
              </c:numCache>
            </c:numRef>
          </c:cat>
          <c:val>
            <c:numRef>
              <c:f>Исходник!$C$2:$C$1261</c:f>
              <c:numCache>
                <c:formatCode>0.00</c:formatCode>
                <c:ptCount val="1260"/>
                <c:pt idx="0">
                  <c:v>28.059999000000001</c:v>
                </c:pt>
                <c:pt idx="1">
                  <c:v>27.700001</c:v>
                </c:pt>
                <c:pt idx="2">
                  <c:v>27.49</c:v>
                </c:pt>
                <c:pt idx="3">
                  <c:v>27.549999</c:v>
                </c:pt>
                <c:pt idx="4">
                  <c:v>28</c:v>
                </c:pt>
                <c:pt idx="5">
                  <c:v>28.34</c:v>
                </c:pt>
                <c:pt idx="6">
                  <c:v>29.49</c:v>
                </c:pt>
                <c:pt idx="7">
                  <c:v>30.389999</c:v>
                </c:pt>
                <c:pt idx="8">
                  <c:v>30.75</c:v>
                </c:pt>
                <c:pt idx="9">
                  <c:v>30.780000999999999</c:v>
                </c:pt>
                <c:pt idx="10">
                  <c:v>29.559999000000001</c:v>
                </c:pt>
                <c:pt idx="11">
                  <c:v>31.059999000000001</c:v>
                </c:pt>
                <c:pt idx="12">
                  <c:v>30.860001</c:v>
                </c:pt>
                <c:pt idx="13">
                  <c:v>31.200001</c:v>
                </c:pt>
                <c:pt idx="14">
                  <c:v>31.459999</c:v>
                </c:pt>
                <c:pt idx="15">
                  <c:v>31.450001</c:v>
                </c:pt>
                <c:pt idx="16">
                  <c:v>30.860001</c:v>
                </c:pt>
                <c:pt idx="17">
                  <c:v>31.809999000000001</c:v>
                </c:pt>
                <c:pt idx="18">
                  <c:v>33.419998</c:v>
                </c:pt>
                <c:pt idx="19">
                  <c:v>31.99</c:v>
                </c:pt>
                <c:pt idx="20">
                  <c:v>32.479999999999997</c:v>
                </c:pt>
                <c:pt idx="21">
                  <c:v>32.509998000000003</c:v>
                </c:pt>
                <c:pt idx="22">
                  <c:v>33.720001000000003</c:v>
                </c:pt>
                <c:pt idx="23">
                  <c:v>33.779998999999997</c:v>
                </c:pt>
                <c:pt idx="24">
                  <c:v>33.5</c:v>
                </c:pt>
                <c:pt idx="25">
                  <c:v>33.349997999999999</c:v>
                </c:pt>
                <c:pt idx="26">
                  <c:v>32.759998000000003</c:v>
                </c:pt>
                <c:pt idx="27">
                  <c:v>33</c:v>
                </c:pt>
                <c:pt idx="28">
                  <c:v>33.040000999999997</c:v>
                </c:pt>
                <c:pt idx="29">
                  <c:v>32.68</c:v>
                </c:pt>
                <c:pt idx="30">
                  <c:v>33.200001</c:v>
                </c:pt>
                <c:pt idx="31">
                  <c:v>33.700001</c:v>
                </c:pt>
                <c:pt idx="32">
                  <c:v>33</c:v>
                </c:pt>
                <c:pt idx="33">
                  <c:v>33.119999</c:v>
                </c:pt>
                <c:pt idx="34">
                  <c:v>32.380001</c:v>
                </c:pt>
                <c:pt idx="35">
                  <c:v>32.770000000000003</c:v>
                </c:pt>
                <c:pt idx="36">
                  <c:v>32.729999999999997</c:v>
                </c:pt>
                <c:pt idx="37">
                  <c:v>33.299999</c:v>
                </c:pt>
                <c:pt idx="38">
                  <c:v>33.439999</c:v>
                </c:pt>
                <c:pt idx="39">
                  <c:v>33.240001999999997</c:v>
                </c:pt>
                <c:pt idx="40">
                  <c:v>32.139999000000003</c:v>
                </c:pt>
                <c:pt idx="41">
                  <c:v>32.409999999999997</c:v>
                </c:pt>
                <c:pt idx="42">
                  <c:v>32.009998000000003</c:v>
                </c:pt>
                <c:pt idx="43">
                  <c:v>32</c:v>
                </c:pt>
                <c:pt idx="44">
                  <c:v>32.020000000000003</c:v>
                </c:pt>
                <c:pt idx="45">
                  <c:v>32.979999999999997</c:v>
                </c:pt>
                <c:pt idx="46">
                  <c:v>34.669998</c:v>
                </c:pt>
                <c:pt idx="47">
                  <c:v>34.240001999999997</c:v>
                </c:pt>
                <c:pt idx="48">
                  <c:v>35.169998</c:v>
                </c:pt>
                <c:pt idx="49">
                  <c:v>35</c:v>
                </c:pt>
                <c:pt idx="50">
                  <c:v>34.5</c:v>
                </c:pt>
                <c:pt idx="51">
                  <c:v>34.400002000000001</c:v>
                </c:pt>
                <c:pt idx="52">
                  <c:v>34.380001</c:v>
                </c:pt>
                <c:pt idx="53">
                  <c:v>34.909999999999997</c:v>
                </c:pt>
                <c:pt idx="54">
                  <c:v>35.189999</c:v>
                </c:pt>
                <c:pt idx="55">
                  <c:v>36.220001000000003</c:v>
                </c:pt>
                <c:pt idx="56">
                  <c:v>37.93</c:v>
                </c:pt>
                <c:pt idx="57">
                  <c:v>36.590000000000003</c:v>
                </c:pt>
                <c:pt idx="58">
                  <c:v>36.689999</c:v>
                </c:pt>
                <c:pt idx="59">
                  <c:v>37.479999999999997</c:v>
                </c:pt>
                <c:pt idx="60">
                  <c:v>36.869999</c:v>
                </c:pt>
                <c:pt idx="61">
                  <c:v>37.360000999999997</c:v>
                </c:pt>
                <c:pt idx="62">
                  <c:v>36.799999</c:v>
                </c:pt>
                <c:pt idx="63">
                  <c:v>36.419998</c:v>
                </c:pt>
                <c:pt idx="64">
                  <c:v>37.840000000000003</c:v>
                </c:pt>
                <c:pt idx="65">
                  <c:v>37.75</c:v>
                </c:pt>
                <c:pt idx="66">
                  <c:v>38.380001</c:v>
                </c:pt>
                <c:pt idx="67">
                  <c:v>38.349997999999999</c:v>
                </c:pt>
                <c:pt idx="68">
                  <c:v>37.439999</c:v>
                </c:pt>
                <c:pt idx="69">
                  <c:v>35.540000999999997</c:v>
                </c:pt>
                <c:pt idx="70">
                  <c:v>36.159999999999997</c:v>
                </c:pt>
                <c:pt idx="71">
                  <c:v>38.529998999999997</c:v>
                </c:pt>
                <c:pt idx="72">
                  <c:v>38.330002</c:v>
                </c:pt>
                <c:pt idx="73">
                  <c:v>38.360000999999997</c:v>
                </c:pt>
                <c:pt idx="74">
                  <c:v>38.590000000000003</c:v>
                </c:pt>
                <c:pt idx="75">
                  <c:v>39.310001</c:v>
                </c:pt>
                <c:pt idx="76">
                  <c:v>39.220001000000003</c:v>
                </c:pt>
                <c:pt idx="77">
                  <c:v>40.810001</c:v>
                </c:pt>
                <c:pt idx="78">
                  <c:v>41.040000999999997</c:v>
                </c:pt>
                <c:pt idx="79">
                  <c:v>40.669998</c:v>
                </c:pt>
                <c:pt idx="80">
                  <c:v>41</c:v>
                </c:pt>
                <c:pt idx="81">
                  <c:v>40.790000999999997</c:v>
                </c:pt>
                <c:pt idx="82">
                  <c:v>38.189999</c:v>
                </c:pt>
                <c:pt idx="83">
                  <c:v>38.159999999999997</c:v>
                </c:pt>
                <c:pt idx="84">
                  <c:v>37.790000999999997</c:v>
                </c:pt>
                <c:pt idx="85">
                  <c:v>37.310001</c:v>
                </c:pt>
                <c:pt idx="86">
                  <c:v>36.860000999999997</c:v>
                </c:pt>
                <c:pt idx="87">
                  <c:v>38.029998999999997</c:v>
                </c:pt>
                <c:pt idx="88">
                  <c:v>37.709999000000003</c:v>
                </c:pt>
                <c:pt idx="89">
                  <c:v>37.520000000000003</c:v>
                </c:pt>
                <c:pt idx="90">
                  <c:v>38.270000000000003</c:v>
                </c:pt>
                <c:pt idx="91">
                  <c:v>36.090000000000003</c:v>
                </c:pt>
                <c:pt idx="92">
                  <c:v>36.349997999999999</c:v>
                </c:pt>
                <c:pt idx="93">
                  <c:v>36.799999</c:v>
                </c:pt>
                <c:pt idx="94">
                  <c:v>36.310001</c:v>
                </c:pt>
                <c:pt idx="95">
                  <c:v>37.090000000000003</c:v>
                </c:pt>
                <c:pt idx="96">
                  <c:v>38.639999000000003</c:v>
                </c:pt>
                <c:pt idx="97">
                  <c:v>38.529998999999997</c:v>
                </c:pt>
                <c:pt idx="98">
                  <c:v>38.779998999999997</c:v>
                </c:pt>
                <c:pt idx="99">
                  <c:v>36.970001000000003</c:v>
                </c:pt>
                <c:pt idx="100">
                  <c:v>36.150002000000001</c:v>
                </c:pt>
                <c:pt idx="101">
                  <c:v>38</c:v>
                </c:pt>
                <c:pt idx="102">
                  <c:v>38.470001000000003</c:v>
                </c:pt>
                <c:pt idx="103">
                  <c:v>38.729999999999997</c:v>
                </c:pt>
                <c:pt idx="104">
                  <c:v>39.889999000000003</c:v>
                </c:pt>
                <c:pt idx="105">
                  <c:v>39.610000999999997</c:v>
                </c:pt>
                <c:pt idx="106">
                  <c:v>39.75</c:v>
                </c:pt>
                <c:pt idx="107">
                  <c:v>40.07</c:v>
                </c:pt>
                <c:pt idx="108">
                  <c:v>39.849997999999999</c:v>
                </c:pt>
                <c:pt idx="109">
                  <c:v>40.099997999999999</c:v>
                </c:pt>
                <c:pt idx="110">
                  <c:v>40.970001000000003</c:v>
                </c:pt>
                <c:pt idx="111">
                  <c:v>39.939999</c:v>
                </c:pt>
                <c:pt idx="112">
                  <c:v>39.840000000000003</c:v>
                </c:pt>
                <c:pt idx="113">
                  <c:v>39.919998</c:v>
                </c:pt>
                <c:pt idx="114">
                  <c:v>37.419998</c:v>
                </c:pt>
                <c:pt idx="115">
                  <c:v>38.159999999999997</c:v>
                </c:pt>
                <c:pt idx="116">
                  <c:v>38.209999000000003</c:v>
                </c:pt>
                <c:pt idx="117">
                  <c:v>38.330002</c:v>
                </c:pt>
                <c:pt idx="118">
                  <c:v>38.389999000000003</c:v>
                </c:pt>
                <c:pt idx="119">
                  <c:v>39.330002</c:v>
                </c:pt>
                <c:pt idx="120">
                  <c:v>39.68</c:v>
                </c:pt>
                <c:pt idx="121">
                  <c:v>40.290000999999997</c:v>
                </c:pt>
                <c:pt idx="122">
                  <c:v>41.849997999999999</c:v>
                </c:pt>
                <c:pt idx="123">
                  <c:v>41.880001</c:v>
                </c:pt>
                <c:pt idx="124">
                  <c:v>42.939999</c:v>
                </c:pt>
                <c:pt idx="125">
                  <c:v>42.580002</c:v>
                </c:pt>
                <c:pt idx="126">
                  <c:v>42.169998</c:v>
                </c:pt>
                <c:pt idx="127">
                  <c:v>43.150002000000001</c:v>
                </c:pt>
                <c:pt idx="128">
                  <c:v>42.630001</c:v>
                </c:pt>
                <c:pt idx="129">
                  <c:v>42.900002000000001</c:v>
                </c:pt>
                <c:pt idx="130">
                  <c:v>42.91</c:v>
                </c:pt>
                <c:pt idx="131">
                  <c:v>43.529998999999997</c:v>
                </c:pt>
                <c:pt idx="132">
                  <c:v>42.25</c:v>
                </c:pt>
                <c:pt idx="133">
                  <c:v>44.220001000000003</c:v>
                </c:pt>
                <c:pt idx="134">
                  <c:v>44</c:v>
                </c:pt>
                <c:pt idx="135">
                  <c:v>42.650002000000001</c:v>
                </c:pt>
                <c:pt idx="136">
                  <c:v>43.779998999999997</c:v>
                </c:pt>
                <c:pt idx="137">
                  <c:v>43.360000999999997</c:v>
                </c:pt>
                <c:pt idx="138">
                  <c:v>43.759998000000003</c:v>
                </c:pt>
                <c:pt idx="139">
                  <c:v>43.02</c:v>
                </c:pt>
                <c:pt idx="140">
                  <c:v>43.66</c:v>
                </c:pt>
                <c:pt idx="141">
                  <c:v>42.689999</c:v>
                </c:pt>
                <c:pt idx="142">
                  <c:v>40.869999</c:v>
                </c:pt>
                <c:pt idx="143">
                  <c:v>38.020000000000003</c:v>
                </c:pt>
                <c:pt idx="144">
                  <c:v>37.220001000000003</c:v>
                </c:pt>
                <c:pt idx="145">
                  <c:v>37.68</c:v>
                </c:pt>
                <c:pt idx="146">
                  <c:v>35.340000000000003</c:v>
                </c:pt>
                <c:pt idx="147">
                  <c:v>36.939999</c:v>
                </c:pt>
                <c:pt idx="148">
                  <c:v>36.75</c:v>
                </c:pt>
                <c:pt idx="149">
                  <c:v>35.009998000000003</c:v>
                </c:pt>
                <c:pt idx="150">
                  <c:v>36.279998999999997</c:v>
                </c:pt>
                <c:pt idx="151">
                  <c:v>36.669998</c:v>
                </c:pt>
                <c:pt idx="152">
                  <c:v>38.639999000000003</c:v>
                </c:pt>
                <c:pt idx="153">
                  <c:v>39.259998000000003</c:v>
                </c:pt>
                <c:pt idx="154">
                  <c:v>39.450001</c:v>
                </c:pt>
                <c:pt idx="155">
                  <c:v>40.169998</c:v>
                </c:pt>
                <c:pt idx="156">
                  <c:v>40.389999000000003</c:v>
                </c:pt>
                <c:pt idx="157">
                  <c:v>40.290000999999997</c:v>
                </c:pt>
                <c:pt idx="158">
                  <c:v>40.290000999999997</c:v>
                </c:pt>
                <c:pt idx="159">
                  <c:v>41.209999000000003</c:v>
                </c:pt>
                <c:pt idx="160">
                  <c:v>39.830002</c:v>
                </c:pt>
                <c:pt idx="161">
                  <c:v>37.290000999999997</c:v>
                </c:pt>
                <c:pt idx="162">
                  <c:v>36.659999999999997</c:v>
                </c:pt>
                <c:pt idx="163">
                  <c:v>36.470001000000003</c:v>
                </c:pt>
                <c:pt idx="164">
                  <c:v>36.200001</c:v>
                </c:pt>
                <c:pt idx="165">
                  <c:v>37.759998000000003</c:v>
                </c:pt>
                <c:pt idx="166">
                  <c:v>37.68</c:v>
                </c:pt>
                <c:pt idx="167">
                  <c:v>37.5</c:v>
                </c:pt>
                <c:pt idx="168">
                  <c:v>32.229999999999997</c:v>
                </c:pt>
                <c:pt idx="169">
                  <c:v>34.310001</c:v>
                </c:pt>
                <c:pt idx="170">
                  <c:v>34.310001</c:v>
                </c:pt>
                <c:pt idx="171">
                  <c:v>34.290000999999997</c:v>
                </c:pt>
                <c:pt idx="172">
                  <c:v>33.18</c:v>
                </c:pt>
                <c:pt idx="173">
                  <c:v>33.380001</c:v>
                </c:pt>
                <c:pt idx="174">
                  <c:v>32.490001999999997</c:v>
                </c:pt>
                <c:pt idx="175">
                  <c:v>31.84</c:v>
                </c:pt>
                <c:pt idx="176">
                  <c:v>29.16</c:v>
                </c:pt>
                <c:pt idx="177">
                  <c:v>30.389999</c:v>
                </c:pt>
                <c:pt idx="178">
                  <c:v>30.01</c:v>
                </c:pt>
                <c:pt idx="179">
                  <c:v>32.029998999999997</c:v>
                </c:pt>
                <c:pt idx="180">
                  <c:v>31.42</c:v>
                </c:pt>
                <c:pt idx="181">
                  <c:v>30.379999000000002</c:v>
                </c:pt>
                <c:pt idx="182">
                  <c:v>30.01</c:v>
                </c:pt>
                <c:pt idx="183">
                  <c:v>29.16</c:v>
                </c:pt>
                <c:pt idx="184">
                  <c:v>29.67</c:v>
                </c:pt>
                <c:pt idx="185">
                  <c:v>29.440000999999999</c:v>
                </c:pt>
                <c:pt idx="186">
                  <c:v>28.75</c:v>
                </c:pt>
                <c:pt idx="187">
                  <c:v>29.469999000000001</c:v>
                </c:pt>
                <c:pt idx="188">
                  <c:v>30.190000999999999</c:v>
                </c:pt>
                <c:pt idx="189">
                  <c:v>31.49</c:v>
                </c:pt>
                <c:pt idx="190">
                  <c:v>31.190000999999999</c:v>
                </c:pt>
                <c:pt idx="191">
                  <c:v>30.459999</c:v>
                </c:pt>
                <c:pt idx="192">
                  <c:v>29.959999</c:v>
                </c:pt>
                <c:pt idx="193">
                  <c:v>28.5</c:v>
                </c:pt>
                <c:pt idx="194">
                  <c:v>29.02</c:v>
                </c:pt>
                <c:pt idx="195">
                  <c:v>29.540001</c:v>
                </c:pt>
                <c:pt idx="196">
                  <c:v>28.379999000000002</c:v>
                </c:pt>
                <c:pt idx="197">
                  <c:v>28.01</c:v>
                </c:pt>
                <c:pt idx="198">
                  <c:v>27.51</c:v>
                </c:pt>
                <c:pt idx="199">
                  <c:v>27.379999000000002</c:v>
                </c:pt>
                <c:pt idx="200">
                  <c:v>28.09</c:v>
                </c:pt>
                <c:pt idx="201">
                  <c:v>29.950001</c:v>
                </c:pt>
                <c:pt idx="202">
                  <c:v>29.370000999999998</c:v>
                </c:pt>
                <c:pt idx="203">
                  <c:v>29.059999000000001</c:v>
                </c:pt>
                <c:pt idx="204">
                  <c:v>28.26</c:v>
                </c:pt>
                <c:pt idx="205">
                  <c:v>26.690000999999999</c:v>
                </c:pt>
                <c:pt idx="206">
                  <c:v>24</c:v>
                </c:pt>
                <c:pt idx="207">
                  <c:v>24.01</c:v>
                </c:pt>
                <c:pt idx="208">
                  <c:v>25.59</c:v>
                </c:pt>
                <c:pt idx="209">
                  <c:v>26.49</c:v>
                </c:pt>
                <c:pt idx="210">
                  <c:v>26.540001</c:v>
                </c:pt>
                <c:pt idx="211">
                  <c:v>26.530000999999999</c:v>
                </c:pt>
                <c:pt idx="212">
                  <c:v>26.84</c:v>
                </c:pt>
                <c:pt idx="213">
                  <c:v>27.01</c:v>
                </c:pt>
                <c:pt idx="214">
                  <c:v>27.27</c:v>
                </c:pt>
                <c:pt idx="215">
                  <c:v>27.84</c:v>
                </c:pt>
                <c:pt idx="216">
                  <c:v>28.299999</c:v>
                </c:pt>
                <c:pt idx="217">
                  <c:v>29.280000999999999</c:v>
                </c:pt>
                <c:pt idx="218">
                  <c:v>29.540001</c:v>
                </c:pt>
                <c:pt idx="219">
                  <c:v>29.950001</c:v>
                </c:pt>
                <c:pt idx="220">
                  <c:v>29.84</c:v>
                </c:pt>
                <c:pt idx="221">
                  <c:v>30.030000999999999</c:v>
                </c:pt>
                <c:pt idx="222">
                  <c:v>30.559999000000001</c:v>
                </c:pt>
                <c:pt idx="223">
                  <c:v>30.85</c:v>
                </c:pt>
                <c:pt idx="224">
                  <c:v>31.6</c:v>
                </c:pt>
                <c:pt idx="225">
                  <c:v>32.099997999999999</c:v>
                </c:pt>
                <c:pt idx="226">
                  <c:v>32.209999000000003</c:v>
                </c:pt>
                <c:pt idx="227">
                  <c:v>32.729999999999997</c:v>
                </c:pt>
                <c:pt idx="228">
                  <c:v>31.9</c:v>
                </c:pt>
                <c:pt idx="229">
                  <c:v>31.91</c:v>
                </c:pt>
                <c:pt idx="230">
                  <c:v>31.139999</c:v>
                </c:pt>
                <c:pt idx="231">
                  <c:v>31.67</c:v>
                </c:pt>
                <c:pt idx="232">
                  <c:v>32.400002000000001</c:v>
                </c:pt>
                <c:pt idx="233">
                  <c:v>32.979999999999997</c:v>
                </c:pt>
                <c:pt idx="234">
                  <c:v>33.150002000000001</c:v>
                </c:pt>
                <c:pt idx="235">
                  <c:v>33.720001000000003</c:v>
                </c:pt>
                <c:pt idx="236">
                  <c:v>34</c:v>
                </c:pt>
                <c:pt idx="237">
                  <c:v>33.950001</c:v>
                </c:pt>
                <c:pt idx="238">
                  <c:v>34.159999999999997</c:v>
                </c:pt>
                <c:pt idx="239">
                  <c:v>34.099997999999999</c:v>
                </c:pt>
                <c:pt idx="240">
                  <c:v>33.729999999999997</c:v>
                </c:pt>
                <c:pt idx="241">
                  <c:v>33.950001</c:v>
                </c:pt>
                <c:pt idx="242">
                  <c:v>34.090000000000003</c:v>
                </c:pt>
                <c:pt idx="243">
                  <c:v>34.119999</c:v>
                </c:pt>
                <c:pt idx="244">
                  <c:v>33.790000999999997</c:v>
                </c:pt>
                <c:pt idx="245">
                  <c:v>35.560001</c:v>
                </c:pt>
                <c:pt idx="246">
                  <c:v>35.599997999999999</c:v>
                </c:pt>
                <c:pt idx="247">
                  <c:v>34.610000999999997</c:v>
                </c:pt>
                <c:pt idx="248">
                  <c:v>34.900002000000001</c:v>
                </c:pt>
                <c:pt idx="249">
                  <c:v>35.029998999999997</c:v>
                </c:pt>
                <c:pt idx="250">
                  <c:v>35.159999999999997</c:v>
                </c:pt>
                <c:pt idx="251">
                  <c:v>35.639999000000003</c:v>
                </c:pt>
                <c:pt idx="252">
                  <c:v>35.009998000000003</c:v>
                </c:pt>
                <c:pt idx="253">
                  <c:v>34.639999000000003</c:v>
                </c:pt>
                <c:pt idx="254">
                  <c:v>34.560001</c:v>
                </c:pt>
                <c:pt idx="255">
                  <c:v>33.380001</c:v>
                </c:pt>
                <c:pt idx="256">
                  <c:v>31.26</c:v>
                </c:pt>
                <c:pt idx="257">
                  <c:v>32.150002000000001</c:v>
                </c:pt>
                <c:pt idx="258">
                  <c:v>31.690000999999999</c:v>
                </c:pt>
                <c:pt idx="259">
                  <c:v>32.110000999999997</c:v>
                </c:pt>
                <c:pt idx="260">
                  <c:v>32.490001999999997</c:v>
                </c:pt>
                <c:pt idx="261">
                  <c:v>32.119999</c:v>
                </c:pt>
                <c:pt idx="262">
                  <c:v>31.85</c:v>
                </c:pt>
                <c:pt idx="263">
                  <c:v>30.030000999999999</c:v>
                </c:pt>
                <c:pt idx="264">
                  <c:v>30.74</c:v>
                </c:pt>
                <c:pt idx="265">
                  <c:v>29.639999</c:v>
                </c:pt>
                <c:pt idx="266">
                  <c:v>30.200001</c:v>
                </c:pt>
                <c:pt idx="267">
                  <c:v>30.76</c:v>
                </c:pt>
                <c:pt idx="268">
                  <c:v>31.190000999999999</c:v>
                </c:pt>
                <c:pt idx="269">
                  <c:v>30.530000999999999</c:v>
                </c:pt>
                <c:pt idx="270">
                  <c:v>30.16</c:v>
                </c:pt>
                <c:pt idx="271">
                  <c:v>30.440000999999999</c:v>
                </c:pt>
                <c:pt idx="272">
                  <c:v>31.25</c:v>
                </c:pt>
                <c:pt idx="273">
                  <c:v>30.280000999999999</c:v>
                </c:pt>
                <c:pt idx="274">
                  <c:v>30.280000999999999</c:v>
                </c:pt>
                <c:pt idx="275">
                  <c:v>30.52</c:v>
                </c:pt>
                <c:pt idx="276">
                  <c:v>29.57</c:v>
                </c:pt>
                <c:pt idx="277">
                  <c:v>28.879999000000002</c:v>
                </c:pt>
                <c:pt idx="278">
                  <c:v>28.440000999999999</c:v>
                </c:pt>
                <c:pt idx="279">
                  <c:v>29</c:v>
                </c:pt>
                <c:pt idx="280">
                  <c:v>29.01</c:v>
                </c:pt>
                <c:pt idx="281">
                  <c:v>28.85</c:v>
                </c:pt>
                <c:pt idx="282">
                  <c:v>29.030000999999999</c:v>
                </c:pt>
                <c:pt idx="283">
                  <c:v>29.030000999999999</c:v>
                </c:pt>
                <c:pt idx="284">
                  <c:v>28.41</c:v>
                </c:pt>
                <c:pt idx="285">
                  <c:v>29.040001</c:v>
                </c:pt>
                <c:pt idx="286">
                  <c:v>30.719999000000001</c:v>
                </c:pt>
                <c:pt idx="287">
                  <c:v>30.17</c:v>
                </c:pt>
                <c:pt idx="288">
                  <c:v>29.809999000000001</c:v>
                </c:pt>
                <c:pt idx="289">
                  <c:v>29.08</c:v>
                </c:pt>
                <c:pt idx="290">
                  <c:v>29.43</c:v>
                </c:pt>
                <c:pt idx="291">
                  <c:v>29.290001</c:v>
                </c:pt>
                <c:pt idx="292">
                  <c:v>29.02</c:v>
                </c:pt>
                <c:pt idx="293">
                  <c:v>28.34</c:v>
                </c:pt>
                <c:pt idx="294">
                  <c:v>28.43</c:v>
                </c:pt>
                <c:pt idx="295">
                  <c:v>29.059999000000001</c:v>
                </c:pt>
                <c:pt idx="296">
                  <c:v>30.66</c:v>
                </c:pt>
                <c:pt idx="297">
                  <c:v>29.93</c:v>
                </c:pt>
                <c:pt idx="298">
                  <c:v>31.6</c:v>
                </c:pt>
                <c:pt idx="299">
                  <c:v>31.49</c:v>
                </c:pt>
                <c:pt idx="300">
                  <c:v>31.01</c:v>
                </c:pt>
                <c:pt idx="301">
                  <c:v>30.799999</c:v>
                </c:pt>
                <c:pt idx="302">
                  <c:v>30.440000999999999</c:v>
                </c:pt>
                <c:pt idx="303">
                  <c:v>31.559999000000001</c:v>
                </c:pt>
                <c:pt idx="304">
                  <c:v>29.9</c:v>
                </c:pt>
                <c:pt idx="305">
                  <c:v>31.049999</c:v>
                </c:pt>
                <c:pt idx="306">
                  <c:v>30.02</c:v>
                </c:pt>
                <c:pt idx="307">
                  <c:v>29.74</c:v>
                </c:pt>
                <c:pt idx="308">
                  <c:v>29.42</c:v>
                </c:pt>
                <c:pt idx="309">
                  <c:v>28.74</c:v>
                </c:pt>
                <c:pt idx="310">
                  <c:v>28.9</c:v>
                </c:pt>
                <c:pt idx="311">
                  <c:v>29.969999000000001</c:v>
                </c:pt>
                <c:pt idx="312">
                  <c:v>29.4</c:v>
                </c:pt>
                <c:pt idx="313">
                  <c:v>29.67</c:v>
                </c:pt>
                <c:pt idx="314">
                  <c:v>28.219999000000001</c:v>
                </c:pt>
                <c:pt idx="315">
                  <c:v>27.799999</c:v>
                </c:pt>
                <c:pt idx="316">
                  <c:v>26.450001</c:v>
                </c:pt>
                <c:pt idx="317">
                  <c:v>26.98</c:v>
                </c:pt>
                <c:pt idx="318">
                  <c:v>27.049999</c:v>
                </c:pt>
                <c:pt idx="319">
                  <c:v>27.01</c:v>
                </c:pt>
                <c:pt idx="320">
                  <c:v>26.17</c:v>
                </c:pt>
                <c:pt idx="321">
                  <c:v>26.18</c:v>
                </c:pt>
                <c:pt idx="322">
                  <c:v>25.559999000000001</c:v>
                </c:pt>
                <c:pt idx="323">
                  <c:v>24.440000999999999</c:v>
                </c:pt>
                <c:pt idx="324">
                  <c:v>25.08</c:v>
                </c:pt>
                <c:pt idx="325">
                  <c:v>25.32</c:v>
                </c:pt>
                <c:pt idx="326">
                  <c:v>25.440000999999999</c:v>
                </c:pt>
                <c:pt idx="327">
                  <c:v>25.790001</c:v>
                </c:pt>
                <c:pt idx="328">
                  <c:v>26.309999000000001</c:v>
                </c:pt>
                <c:pt idx="329">
                  <c:v>26.41</c:v>
                </c:pt>
                <c:pt idx="330">
                  <c:v>27.42</c:v>
                </c:pt>
                <c:pt idx="331">
                  <c:v>26.139999</c:v>
                </c:pt>
                <c:pt idx="332">
                  <c:v>27.6</c:v>
                </c:pt>
                <c:pt idx="333">
                  <c:v>27.780000999999999</c:v>
                </c:pt>
                <c:pt idx="334">
                  <c:v>27.440000999999999</c:v>
                </c:pt>
                <c:pt idx="335">
                  <c:v>28.58</c:v>
                </c:pt>
                <c:pt idx="336">
                  <c:v>28.370000999999998</c:v>
                </c:pt>
                <c:pt idx="337">
                  <c:v>28.02</c:v>
                </c:pt>
                <c:pt idx="338">
                  <c:v>28.620000999999998</c:v>
                </c:pt>
                <c:pt idx="339">
                  <c:v>27.809999000000001</c:v>
                </c:pt>
                <c:pt idx="340">
                  <c:v>27.77</c:v>
                </c:pt>
                <c:pt idx="341">
                  <c:v>27.200001</c:v>
                </c:pt>
                <c:pt idx="342">
                  <c:v>26.459999</c:v>
                </c:pt>
                <c:pt idx="343">
                  <c:v>26.549999</c:v>
                </c:pt>
                <c:pt idx="344">
                  <c:v>26.790001</c:v>
                </c:pt>
                <c:pt idx="345">
                  <c:v>26.389999</c:v>
                </c:pt>
                <c:pt idx="346">
                  <c:v>26.620000999999998</c:v>
                </c:pt>
                <c:pt idx="347">
                  <c:v>25.98</c:v>
                </c:pt>
                <c:pt idx="348">
                  <c:v>26.450001</c:v>
                </c:pt>
                <c:pt idx="349">
                  <c:v>26.120000999999998</c:v>
                </c:pt>
                <c:pt idx="350">
                  <c:v>25.860001</c:v>
                </c:pt>
                <c:pt idx="351">
                  <c:v>25.719999000000001</c:v>
                </c:pt>
                <c:pt idx="352">
                  <c:v>26.15</c:v>
                </c:pt>
                <c:pt idx="353">
                  <c:v>26.67</c:v>
                </c:pt>
                <c:pt idx="354">
                  <c:v>26.469999000000001</c:v>
                </c:pt>
                <c:pt idx="355">
                  <c:v>26.040001</c:v>
                </c:pt>
                <c:pt idx="356">
                  <c:v>26.110001</c:v>
                </c:pt>
                <c:pt idx="357">
                  <c:v>24.92</c:v>
                </c:pt>
                <c:pt idx="358">
                  <c:v>23.98</c:v>
                </c:pt>
                <c:pt idx="359">
                  <c:v>23.74</c:v>
                </c:pt>
                <c:pt idx="360">
                  <c:v>23.58</c:v>
                </c:pt>
                <c:pt idx="361">
                  <c:v>22.290001</c:v>
                </c:pt>
                <c:pt idx="362">
                  <c:v>21.91</c:v>
                </c:pt>
                <c:pt idx="363">
                  <c:v>19.43</c:v>
                </c:pt>
                <c:pt idx="364">
                  <c:v>20.110001</c:v>
                </c:pt>
                <c:pt idx="365">
                  <c:v>19.139999</c:v>
                </c:pt>
                <c:pt idx="366">
                  <c:v>18.959999</c:v>
                </c:pt>
                <c:pt idx="367">
                  <c:v>19.309999000000001</c:v>
                </c:pt>
                <c:pt idx="368">
                  <c:v>17.68</c:v>
                </c:pt>
                <c:pt idx="369">
                  <c:v>16.82</c:v>
                </c:pt>
                <c:pt idx="370">
                  <c:v>17.299999</c:v>
                </c:pt>
                <c:pt idx="371">
                  <c:v>18.09</c:v>
                </c:pt>
                <c:pt idx="372">
                  <c:v>18</c:v>
                </c:pt>
                <c:pt idx="373">
                  <c:v>18</c:v>
                </c:pt>
                <c:pt idx="374">
                  <c:v>17.98</c:v>
                </c:pt>
                <c:pt idx="375">
                  <c:v>17.66</c:v>
                </c:pt>
                <c:pt idx="376">
                  <c:v>18.16</c:v>
                </c:pt>
                <c:pt idx="377">
                  <c:v>18.07</c:v>
                </c:pt>
                <c:pt idx="378">
                  <c:v>18.399999999999999</c:v>
                </c:pt>
                <c:pt idx="379">
                  <c:v>17.959999</c:v>
                </c:pt>
                <c:pt idx="380">
                  <c:v>18.370000999999998</c:v>
                </c:pt>
                <c:pt idx="381">
                  <c:v>17.41</c:v>
                </c:pt>
                <c:pt idx="382">
                  <c:v>17.530000999999999</c:v>
                </c:pt>
                <c:pt idx="383">
                  <c:v>17.370000999999998</c:v>
                </c:pt>
                <c:pt idx="384">
                  <c:v>18.420000000000002</c:v>
                </c:pt>
                <c:pt idx="385">
                  <c:v>18.239999999999998</c:v>
                </c:pt>
                <c:pt idx="386">
                  <c:v>17.66</c:v>
                </c:pt>
                <c:pt idx="387">
                  <c:v>17.68</c:v>
                </c:pt>
                <c:pt idx="388">
                  <c:v>18.399999999999999</c:v>
                </c:pt>
                <c:pt idx="389">
                  <c:v>17.719999000000001</c:v>
                </c:pt>
                <c:pt idx="390">
                  <c:v>17.969999000000001</c:v>
                </c:pt>
                <c:pt idx="391">
                  <c:v>16.41</c:v>
                </c:pt>
                <c:pt idx="392">
                  <c:v>16.510000000000002</c:v>
                </c:pt>
                <c:pt idx="393">
                  <c:v>17.459999</c:v>
                </c:pt>
                <c:pt idx="394">
                  <c:v>17.190000999999999</c:v>
                </c:pt>
                <c:pt idx="395">
                  <c:v>16.25</c:v>
                </c:pt>
                <c:pt idx="396">
                  <c:v>16.209999</c:v>
                </c:pt>
                <c:pt idx="397">
                  <c:v>15.41</c:v>
                </c:pt>
                <c:pt idx="398">
                  <c:v>15.44</c:v>
                </c:pt>
                <c:pt idx="399">
                  <c:v>14.89</c:v>
                </c:pt>
                <c:pt idx="400">
                  <c:v>14.91</c:v>
                </c:pt>
                <c:pt idx="401">
                  <c:v>15.63</c:v>
                </c:pt>
                <c:pt idx="402">
                  <c:v>15.42</c:v>
                </c:pt>
                <c:pt idx="403">
                  <c:v>16.239999999999998</c:v>
                </c:pt>
                <c:pt idx="404">
                  <c:v>16.120000999999998</c:v>
                </c:pt>
                <c:pt idx="405">
                  <c:v>15.87</c:v>
                </c:pt>
                <c:pt idx="406">
                  <c:v>15.73</c:v>
                </c:pt>
                <c:pt idx="407">
                  <c:v>16</c:v>
                </c:pt>
                <c:pt idx="408">
                  <c:v>16.41</c:v>
                </c:pt>
                <c:pt idx="409">
                  <c:v>17</c:v>
                </c:pt>
                <c:pt idx="410">
                  <c:v>16.649999999999999</c:v>
                </c:pt>
                <c:pt idx="411">
                  <c:v>16.850000000000001</c:v>
                </c:pt>
                <c:pt idx="412">
                  <c:v>16.870000999999998</c:v>
                </c:pt>
                <c:pt idx="413">
                  <c:v>17.010000000000002</c:v>
                </c:pt>
                <c:pt idx="414">
                  <c:v>16.25</c:v>
                </c:pt>
                <c:pt idx="415">
                  <c:v>16.350000000000001</c:v>
                </c:pt>
                <c:pt idx="416">
                  <c:v>16.370000999999998</c:v>
                </c:pt>
                <c:pt idx="417">
                  <c:v>16.540001</c:v>
                </c:pt>
                <c:pt idx="418">
                  <c:v>16.450001</c:v>
                </c:pt>
                <c:pt idx="419">
                  <c:v>16.02</c:v>
                </c:pt>
                <c:pt idx="420">
                  <c:v>15.95</c:v>
                </c:pt>
                <c:pt idx="421">
                  <c:v>15.76</c:v>
                </c:pt>
                <c:pt idx="422">
                  <c:v>15.48</c:v>
                </c:pt>
                <c:pt idx="423">
                  <c:v>15.13</c:v>
                </c:pt>
                <c:pt idx="424">
                  <c:v>14.68</c:v>
                </c:pt>
                <c:pt idx="425">
                  <c:v>14.12</c:v>
                </c:pt>
                <c:pt idx="426">
                  <c:v>14.5</c:v>
                </c:pt>
                <c:pt idx="427">
                  <c:v>14.53</c:v>
                </c:pt>
                <c:pt idx="428">
                  <c:v>14.68</c:v>
                </c:pt>
                <c:pt idx="429">
                  <c:v>14.21</c:v>
                </c:pt>
                <c:pt idx="430">
                  <c:v>14.49</c:v>
                </c:pt>
                <c:pt idx="431">
                  <c:v>14.49</c:v>
                </c:pt>
                <c:pt idx="432">
                  <c:v>14.46</c:v>
                </c:pt>
                <c:pt idx="433">
                  <c:v>14.63</c:v>
                </c:pt>
                <c:pt idx="434">
                  <c:v>14.74</c:v>
                </c:pt>
                <c:pt idx="435">
                  <c:v>15.27</c:v>
                </c:pt>
                <c:pt idx="436">
                  <c:v>15.27</c:v>
                </c:pt>
                <c:pt idx="437">
                  <c:v>15.19</c:v>
                </c:pt>
                <c:pt idx="438">
                  <c:v>15.45</c:v>
                </c:pt>
                <c:pt idx="439">
                  <c:v>15.3</c:v>
                </c:pt>
                <c:pt idx="440">
                  <c:v>15.17</c:v>
                </c:pt>
                <c:pt idx="441">
                  <c:v>15.77</c:v>
                </c:pt>
                <c:pt idx="442">
                  <c:v>16.239999999999998</c:v>
                </c:pt>
                <c:pt idx="443">
                  <c:v>17.18</c:v>
                </c:pt>
                <c:pt idx="444">
                  <c:v>17.02</c:v>
                </c:pt>
                <c:pt idx="445">
                  <c:v>17.48</c:v>
                </c:pt>
                <c:pt idx="446">
                  <c:v>17.989999999999998</c:v>
                </c:pt>
                <c:pt idx="447">
                  <c:v>17.84</c:v>
                </c:pt>
                <c:pt idx="448">
                  <c:v>17.84</c:v>
                </c:pt>
                <c:pt idx="449">
                  <c:v>17.91</c:v>
                </c:pt>
                <c:pt idx="450">
                  <c:v>20.399999999999999</c:v>
                </c:pt>
                <c:pt idx="451">
                  <c:v>20.9</c:v>
                </c:pt>
                <c:pt idx="452">
                  <c:v>20.59</c:v>
                </c:pt>
                <c:pt idx="453">
                  <c:v>20.540001</c:v>
                </c:pt>
                <c:pt idx="454">
                  <c:v>20.440000999999999</c:v>
                </c:pt>
                <c:pt idx="455">
                  <c:v>20.700001</c:v>
                </c:pt>
                <c:pt idx="456">
                  <c:v>20.75</c:v>
                </c:pt>
                <c:pt idx="457">
                  <c:v>20.67</c:v>
                </c:pt>
                <c:pt idx="458">
                  <c:v>20.27</c:v>
                </c:pt>
                <c:pt idx="459">
                  <c:v>19.200001</c:v>
                </c:pt>
                <c:pt idx="460">
                  <c:v>19.68</c:v>
                </c:pt>
                <c:pt idx="461">
                  <c:v>19.239999999999998</c:v>
                </c:pt>
                <c:pt idx="462">
                  <c:v>19.57</c:v>
                </c:pt>
                <c:pt idx="463">
                  <c:v>19.190000999999999</c:v>
                </c:pt>
                <c:pt idx="464">
                  <c:v>19.420000000000002</c:v>
                </c:pt>
                <c:pt idx="465">
                  <c:v>19.600000000000001</c:v>
                </c:pt>
                <c:pt idx="466">
                  <c:v>19.149999999999999</c:v>
                </c:pt>
                <c:pt idx="467">
                  <c:v>19.639999</c:v>
                </c:pt>
                <c:pt idx="468">
                  <c:v>19.309999000000001</c:v>
                </c:pt>
                <c:pt idx="469">
                  <c:v>19.200001</c:v>
                </c:pt>
                <c:pt idx="470">
                  <c:v>19.43</c:v>
                </c:pt>
                <c:pt idx="471">
                  <c:v>19.489999999999998</c:v>
                </c:pt>
                <c:pt idx="472">
                  <c:v>19.010000000000002</c:v>
                </c:pt>
                <c:pt idx="473">
                  <c:v>19.350000000000001</c:v>
                </c:pt>
                <c:pt idx="474">
                  <c:v>18.75</c:v>
                </c:pt>
                <c:pt idx="475">
                  <c:v>18.59</c:v>
                </c:pt>
                <c:pt idx="476">
                  <c:v>18.610001</c:v>
                </c:pt>
                <c:pt idx="477">
                  <c:v>18.5</c:v>
                </c:pt>
                <c:pt idx="478">
                  <c:v>18.170000000000002</c:v>
                </c:pt>
                <c:pt idx="479">
                  <c:v>17.93</c:v>
                </c:pt>
                <c:pt idx="480">
                  <c:v>18.329999999999998</c:v>
                </c:pt>
                <c:pt idx="481">
                  <c:v>18.030000999999999</c:v>
                </c:pt>
                <c:pt idx="482">
                  <c:v>18.07</c:v>
                </c:pt>
                <c:pt idx="483">
                  <c:v>18.93</c:v>
                </c:pt>
                <c:pt idx="484">
                  <c:v>18.170000000000002</c:v>
                </c:pt>
                <c:pt idx="485">
                  <c:v>17.57</c:v>
                </c:pt>
                <c:pt idx="486">
                  <c:v>17.559999000000001</c:v>
                </c:pt>
                <c:pt idx="487">
                  <c:v>17.239999999999998</c:v>
                </c:pt>
                <c:pt idx="488">
                  <c:v>17.360001</c:v>
                </c:pt>
                <c:pt idx="489">
                  <c:v>17.399999999999999</c:v>
                </c:pt>
                <c:pt idx="490">
                  <c:v>17.440000999999999</c:v>
                </c:pt>
                <c:pt idx="491">
                  <c:v>17.629999000000002</c:v>
                </c:pt>
                <c:pt idx="492">
                  <c:v>17.25</c:v>
                </c:pt>
                <c:pt idx="493">
                  <c:v>17.190000999999999</c:v>
                </c:pt>
                <c:pt idx="494">
                  <c:v>17.139999</c:v>
                </c:pt>
                <c:pt idx="495">
                  <c:v>16.93</c:v>
                </c:pt>
                <c:pt idx="496">
                  <c:v>16.77</c:v>
                </c:pt>
                <c:pt idx="497">
                  <c:v>16.260000000000002</c:v>
                </c:pt>
                <c:pt idx="498">
                  <c:v>15.93</c:v>
                </c:pt>
                <c:pt idx="499">
                  <c:v>15.95</c:v>
                </c:pt>
                <c:pt idx="500">
                  <c:v>15.9</c:v>
                </c:pt>
                <c:pt idx="501">
                  <c:v>15.81</c:v>
                </c:pt>
                <c:pt idx="502">
                  <c:v>14.84</c:v>
                </c:pt>
                <c:pt idx="503">
                  <c:v>15.22</c:v>
                </c:pt>
                <c:pt idx="504">
                  <c:v>15.03</c:v>
                </c:pt>
                <c:pt idx="505">
                  <c:v>15.38</c:v>
                </c:pt>
                <c:pt idx="506">
                  <c:v>14.91</c:v>
                </c:pt>
                <c:pt idx="507">
                  <c:v>14.93</c:v>
                </c:pt>
                <c:pt idx="508">
                  <c:v>14.47</c:v>
                </c:pt>
                <c:pt idx="509">
                  <c:v>14.81</c:v>
                </c:pt>
                <c:pt idx="510">
                  <c:v>14.85</c:v>
                </c:pt>
                <c:pt idx="511">
                  <c:v>15.33</c:v>
                </c:pt>
                <c:pt idx="512">
                  <c:v>15.47</c:v>
                </c:pt>
                <c:pt idx="513">
                  <c:v>15.19</c:v>
                </c:pt>
                <c:pt idx="514">
                  <c:v>15.45</c:v>
                </c:pt>
                <c:pt idx="515">
                  <c:v>15.78</c:v>
                </c:pt>
                <c:pt idx="516">
                  <c:v>15.48</c:v>
                </c:pt>
                <c:pt idx="517">
                  <c:v>15.49</c:v>
                </c:pt>
                <c:pt idx="518">
                  <c:v>15.15</c:v>
                </c:pt>
                <c:pt idx="519">
                  <c:v>15.26</c:v>
                </c:pt>
                <c:pt idx="520">
                  <c:v>14.84</c:v>
                </c:pt>
                <c:pt idx="521">
                  <c:v>14.53</c:v>
                </c:pt>
                <c:pt idx="522">
                  <c:v>14.89</c:v>
                </c:pt>
                <c:pt idx="523">
                  <c:v>15.41</c:v>
                </c:pt>
                <c:pt idx="524">
                  <c:v>14.38</c:v>
                </c:pt>
                <c:pt idx="525">
                  <c:v>13.91</c:v>
                </c:pt>
                <c:pt idx="526">
                  <c:v>13.65</c:v>
                </c:pt>
                <c:pt idx="527">
                  <c:v>13.76</c:v>
                </c:pt>
                <c:pt idx="528">
                  <c:v>13.75</c:v>
                </c:pt>
                <c:pt idx="529">
                  <c:v>13.31</c:v>
                </c:pt>
                <c:pt idx="530">
                  <c:v>13.33</c:v>
                </c:pt>
                <c:pt idx="531">
                  <c:v>13.65</c:v>
                </c:pt>
                <c:pt idx="532">
                  <c:v>13.21</c:v>
                </c:pt>
                <c:pt idx="533">
                  <c:v>13.06</c:v>
                </c:pt>
                <c:pt idx="534">
                  <c:v>12.77</c:v>
                </c:pt>
                <c:pt idx="535">
                  <c:v>12.82</c:v>
                </c:pt>
                <c:pt idx="536">
                  <c:v>12.49</c:v>
                </c:pt>
                <c:pt idx="537">
                  <c:v>12.46</c:v>
                </c:pt>
                <c:pt idx="538">
                  <c:v>11.91</c:v>
                </c:pt>
                <c:pt idx="539">
                  <c:v>11.46</c:v>
                </c:pt>
                <c:pt idx="540">
                  <c:v>11.01</c:v>
                </c:pt>
                <c:pt idx="541">
                  <c:v>10.18</c:v>
                </c:pt>
                <c:pt idx="542">
                  <c:v>10.57</c:v>
                </c:pt>
                <c:pt idx="543">
                  <c:v>10.84</c:v>
                </c:pt>
                <c:pt idx="544">
                  <c:v>12.08</c:v>
                </c:pt>
                <c:pt idx="545">
                  <c:v>12.35</c:v>
                </c:pt>
                <c:pt idx="546">
                  <c:v>12.2</c:v>
                </c:pt>
                <c:pt idx="547">
                  <c:v>11.71</c:v>
                </c:pt>
                <c:pt idx="548">
                  <c:v>11.73</c:v>
                </c:pt>
                <c:pt idx="549">
                  <c:v>11.74</c:v>
                </c:pt>
                <c:pt idx="550">
                  <c:v>11.5</c:v>
                </c:pt>
                <c:pt idx="551">
                  <c:v>11.51</c:v>
                </c:pt>
                <c:pt idx="552">
                  <c:v>11.33</c:v>
                </c:pt>
                <c:pt idx="553">
                  <c:v>11.45</c:v>
                </c:pt>
                <c:pt idx="554">
                  <c:v>11.27</c:v>
                </c:pt>
                <c:pt idx="555">
                  <c:v>12.05</c:v>
                </c:pt>
                <c:pt idx="556">
                  <c:v>12.24</c:v>
                </c:pt>
                <c:pt idx="557">
                  <c:v>13.32</c:v>
                </c:pt>
                <c:pt idx="558">
                  <c:v>13.1</c:v>
                </c:pt>
                <c:pt idx="559">
                  <c:v>12.49</c:v>
                </c:pt>
                <c:pt idx="560">
                  <c:v>12.2</c:v>
                </c:pt>
                <c:pt idx="561">
                  <c:v>11.57</c:v>
                </c:pt>
                <c:pt idx="562">
                  <c:v>11.16</c:v>
                </c:pt>
                <c:pt idx="563">
                  <c:v>10.85</c:v>
                </c:pt>
                <c:pt idx="564">
                  <c:v>10.69</c:v>
                </c:pt>
                <c:pt idx="565">
                  <c:v>10.3</c:v>
                </c:pt>
                <c:pt idx="566">
                  <c:v>10.77</c:v>
                </c:pt>
                <c:pt idx="567">
                  <c:v>10.73</c:v>
                </c:pt>
                <c:pt idx="568">
                  <c:v>10.73</c:v>
                </c:pt>
                <c:pt idx="569">
                  <c:v>11.34</c:v>
                </c:pt>
                <c:pt idx="570">
                  <c:v>12.24</c:v>
                </c:pt>
                <c:pt idx="571">
                  <c:v>11.98</c:v>
                </c:pt>
                <c:pt idx="572">
                  <c:v>11.83</c:v>
                </c:pt>
                <c:pt idx="573">
                  <c:v>12</c:v>
                </c:pt>
                <c:pt idx="574">
                  <c:v>12.37</c:v>
                </c:pt>
                <c:pt idx="575">
                  <c:v>12.19</c:v>
                </c:pt>
                <c:pt idx="576">
                  <c:v>12.76</c:v>
                </c:pt>
                <c:pt idx="577">
                  <c:v>13.33</c:v>
                </c:pt>
                <c:pt idx="578">
                  <c:v>13.6</c:v>
                </c:pt>
                <c:pt idx="579">
                  <c:v>13.6</c:v>
                </c:pt>
                <c:pt idx="580">
                  <c:v>13.53</c:v>
                </c:pt>
                <c:pt idx="581">
                  <c:v>13.35</c:v>
                </c:pt>
                <c:pt idx="582">
                  <c:v>13.04</c:v>
                </c:pt>
                <c:pt idx="583">
                  <c:v>12.86</c:v>
                </c:pt>
                <c:pt idx="584">
                  <c:v>13.22</c:v>
                </c:pt>
                <c:pt idx="585">
                  <c:v>14.05</c:v>
                </c:pt>
                <c:pt idx="586">
                  <c:v>14.99</c:v>
                </c:pt>
                <c:pt idx="587">
                  <c:v>15.71</c:v>
                </c:pt>
                <c:pt idx="588">
                  <c:v>15.62</c:v>
                </c:pt>
                <c:pt idx="589">
                  <c:v>16.100000000000001</c:v>
                </c:pt>
                <c:pt idx="590">
                  <c:v>16.389999</c:v>
                </c:pt>
                <c:pt idx="591">
                  <c:v>16.360001</c:v>
                </c:pt>
                <c:pt idx="592">
                  <c:v>16</c:v>
                </c:pt>
                <c:pt idx="593">
                  <c:v>15.74</c:v>
                </c:pt>
                <c:pt idx="594">
                  <c:v>15.83</c:v>
                </c:pt>
                <c:pt idx="595">
                  <c:v>16.07</c:v>
                </c:pt>
                <c:pt idx="596">
                  <c:v>15.92</c:v>
                </c:pt>
                <c:pt idx="597">
                  <c:v>15.93</c:v>
                </c:pt>
                <c:pt idx="598">
                  <c:v>15.23</c:v>
                </c:pt>
                <c:pt idx="599">
                  <c:v>15.17</c:v>
                </c:pt>
                <c:pt idx="600">
                  <c:v>15.34</c:v>
                </c:pt>
                <c:pt idx="601">
                  <c:v>16.27</c:v>
                </c:pt>
                <c:pt idx="602">
                  <c:v>17.16</c:v>
                </c:pt>
                <c:pt idx="603">
                  <c:v>17.07</c:v>
                </c:pt>
                <c:pt idx="604">
                  <c:v>17.510000000000002</c:v>
                </c:pt>
                <c:pt idx="605">
                  <c:v>17.049999</c:v>
                </c:pt>
                <c:pt idx="606">
                  <c:v>17.09</c:v>
                </c:pt>
                <c:pt idx="607">
                  <c:v>17.02</c:v>
                </c:pt>
                <c:pt idx="608">
                  <c:v>16.57</c:v>
                </c:pt>
                <c:pt idx="609">
                  <c:v>16.629999000000002</c:v>
                </c:pt>
                <c:pt idx="610">
                  <c:v>15.89</c:v>
                </c:pt>
                <c:pt idx="611">
                  <c:v>16.370000999999998</c:v>
                </c:pt>
                <c:pt idx="612">
                  <c:v>16.07</c:v>
                </c:pt>
                <c:pt idx="613">
                  <c:v>15.79</c:v>
                </c:pt>
                <c:pt idx="614">
                  <c:v>15.3</c:v>
                </c:pt>
                <c:pt idx="615">
                  <c:v>15.06</c:v>
                </c:pt>
                <c:pt idx="616">
                  <c:v>14.9</c:v>
                </c:pt>
                <c:pt idx="617">
                  <c:v>15.29</c:v>
                </c:pt>
                <c:pt idx="618">
                  <c:v>14.4</c:v>
                </c:pt>
                <c:pt idx="619">
                  <c:v>14.46</c:v>
                </c:pt>
                <c:pt idx="620">
                  <c:v>15.12</c:v>
                </c:pt>
                <c:pt idx="621">
                  <c:v>15.19</c:v>
                </c:pt>
                <c:pt idx="622">
                  <c:v>15.37</c:v>
                </c:pt>
                <c:pt idx="623">
                  <c:v>15.32</c:v>
                </c:pt>
                <c:pt idx="624">
                  <c:v>15.64</c:v>
                </c:pt>
                <c:pt idx="625">
                  <c:v>15.8</c:v>
                </c:pt>
                <c:pt idx="626">
                  <c:v>16.030000999999999</c:v>
                </c:pt>
                <c:pt idx="627">
                  <c:v>16.100000000000001</c:v>
                </c:pt>
                <c:pt idx="628">
                  <c:v>15.63</c:v>
                </c:pt>
                <c:pt idx="629">
                  <c:v>15.82</c:v>
                </c:pt>
                <c:pt idx="630">
                  <c:v>15.43</c:v>
                </c:pt>
                <c:pt idx="631">
                  <c:v>15.72</c:v>
                </c:pt>
                <c:pt idx="632">
                  <c:v>15.22</c:v>
                </c:pt>
                <c:pt idx="633">
                  <c:v>15.41</c:v>
                </c:pt>
                <c:pt idx="634">
                  <c:v>14.97</c:v>
                </c:pt>
                <c:pt idx="635">
                  <c:v>13.96</c:v>
                </c:pt>
                <c:pt idx="636">
                  <c:v>13.42</c:v>
                </c:pt>
                <c:pt idx="637">
                  <c:v>12.86</c:v>
                </c:pt>
                <c:pt idx="638">
                  <c:v>13.09</c:v>
                </c:pt>
                <c:pt idx="639">
                  <c:v>12.98</c:v>
                </c:pt>
                <c:pt idx="640">
                  <c:v>13.18</c:v>
                </c:pt>
                <c:pt idx="641">
                  <c:v>12.22</c:v>
                </c:pt>
                <c:pt idx="642">
                  <c:v>11.93</c:v>
                </c:pt>
                <c:pt idx="643">
                  <c:v>11.8</c:v>
                </c:pt>
                <c:pt idx="644">
                  <c:v>12.18</c:v>
                </c:pt>
                <c:pt idx="645">
                  <c:v>13.13</c:v>
                </c:pt>
                <c:pt idx="646">
                  <c:v>12.57</c:v>
                </c:pt>
                <c:pt idx="647">
                  <c:v>13.26</c:v>
                </c:pt>
                <c:pt idx="648">
                  <c:v>13.22</c:v>
                </c:pt>
                <c:pt idx="649">
                  <c:v>13.13</c:v>
                </c:pt>
                <c:pt idx="650">
                  <c:v>13.42</c:v>
                </c:pt>
                <c:pt idx="651">
                  <c:v>13.6</c:v>
                </c:pt>
                <c:pt idx="652">
                  <c:v>12.78</c:v>
                </c:pt>
                <c:pt idx="653">
                  <c:v>13.23</c:v>
                </c:pt>
                <c:pt idx="654">
                  <c:v>13.55</c:v>
                </c:pt>
                <c:pt idx="655">
                  <c:v>12.88</c:v>
                </c:pt>
                <c:pt idx="656">
                  <c:v>12.77</c:v>
                </c:pt>
                <c:pt idx="657">
                  <c:v>12.5</c:v>
                </c:pt>
                <c:pt idx="658">
                  <c:v>12.78</c:v>
                </c:pt>
                <c:pt idx="659">
                  <c:v>12.61</c:v>
                </c:pt>
                <c:pt idx="660">
                  <c:v>12.95</c:v>
                </c:pt>
                <c:pt idx="661">
                  <c:v>13.57</c:v>
                </c:pt>
                <c:pt idx="662">
                  <c:v>13.64</c:v>
                </c:pt>
                <c:pt idx="663">
                  <c:v>13.08</c:v>
                </c:pt>
                <c:pt idx="664">
                  <c:v>12.67</c:v>
                </c:pt>
                <c:pt idx="665">
                  <c:v>13.33</c:v>
                </c:pt>
                <c:pt idx="666">
                  <c:v>12.91</c:v>
                </c:pt>
                <c:pt idx="667">
                  <c:v>13.17</c:v>
                </c:pt>
                <c:pt idx="668">
                  <c:v>12.88</c:v>
                </c:pt>
                <c:pt idx="669">
                  <c:v>12.98</c:v>
                </c:pt>
                <c:pt idx="670">
                  <c:v>12.92</c:v>
                </c:pt>
                <c:pt idx="671">
                  <c:v>13.58</c:v>
                </c:pt>
                <c:pt idx="672">
                  <c:v>14.18</c:v>
                </c:pt>
                <c:pt idx="673">
                  <c:v>13.74</c:v>
                </c:pt>
                <c:pt idx="674">
                  <c:v>14.48</c:v>
                </c:pt>
                <c:pt idx="675">
                  <c:v>14.54</c:v>
                </c:pt>
                <c:pt idx="676">
                  <c:v>13.72</c:v>
                </c:pt>
                <c:pt idx="677">
                  <c:v>13.88</c:v>
                </c:pt>
                <c:pt idx="678">
                  <c:v>13.63</c:v>
                </c:pt>
                <c:pt idx="679">
                  <c:v>14.26</c:v>
                </c:pt>
                <c:pt idx="680">
                  <c:v>14.74</c:v>
                </c:pt>
                <c:pt idx="681">
                  <c:v>14.05</c:v>
                </c:pt>
                <c:pt idx="682">
                  <c:v>15.06</c:v>
                </c:pt>
                <c:pt idx="683">
                  <c:v>15.41</c:v>
                </c:pt>
                <c:pt idx="684">
                  <c:v>15.19</c:v>
                </c:pt>
                <c:pt idx="685">
                  <c:v>15.02</c:v>
                </c:pt>
                <c:pt idx="686">
                  <c:v>15.27</c:v>
                </c:pt>
                <c:pt idx="687">
                  <c:v>14.98</c:v>
                </c:pt>
                <c:pt idx="688">
                  <c:v>15.08</c:v>
                </c:pt>
                <c:pt idx="689">
                  <c:v>14.91</c:v>
                </c:pt>
                <c:pt idx="690">
                  <c:v>15.29</c:v>
                </c:pt>
                <c:pt idx="691">
                  <c:v>15.4</c:v>
                </c:pt>
                <c:pt idx="692">
                  <c:v>15.32</c:v>
                </c:pt>
                <c:pt idx="693">
                  <c:v>15.38</c:v>
                </c:pt>
                <c:pt idx="694">
                  <c:v>15.06</c:v>
                </c:pt>
                <c:pt idx="695">
                  <c:v>15.08</c:v>
                </c:pt>
                <c:pt idx="696">
                  <c:v>15.45</c:v>
                </c:pt>
                <c:pt idx="697">
                  <c:v>15.21</c:v>
                </c:pt>
                <c:pt idx="698">
                  <c:v>15.05</c:v>
                </c:pt>
                <c:pt idx="699">
                  <c:v>15.68</c:v>
                </c:pt>
                <c:pt idx="700">
                  <c:v>16.760000000000002</c:v>
                </c:pt>
                <c:pt idx="701">
                  <c:v>16.75</c:v>
                </c:pt>
                <c:pt idx="702">
                  <c:v>16.84</c:v>
                </c:pt>
                <c:pt idx="703">
                  <c:v>16.59</c:v>
                </c:pt>
                <c:pt idx="704">
                  <c:v>17.170000000000002</c:v>
                </c:pt>
                <c:pt idx="705">
                  <c:v>17.510000000000002</c:v>
                </c:pt>
                <c:pt idx="706">
                  <c:v>18.209999</c:v>
                </c:pt>
                <c:pt idx="707">
                  <c:v>18.129999000000002</c:v>
                </c:pt>
                <c:pt idx="708">
                  <c:v>18.079999999999998</c:v>
                </c:pt>
                <c:pt idx="709">
                  <c:v>17.860001</c:v>
                </c:pt>
                <c:pt idx="710">
                  <c:v>18.110001</c:v>
                </c:pt>
                <c:pt idx="711">
                  <c:v>18.530000999999999</c:v>
                </c:pt>
                <c:pt idx="712">
                  <c:v>19.870000999999998</c:v>
                </c:pt>
                <c:pt idx="713">
                  <c:v>20.469999000000001</c:v>
                </c:pt>
                <c:pt idx="714">
                  <c:v>20.68</c:v>
                </c:pt>
                <c:pt idx="715">
                  <c:v>20.18</c:v>
                </c:pt>
                <c:pt idx="716">
                  <c:v>19.969999000000001</c:v>
                </c:pt>
                <c:pt idx="717">
                  <c:v>19.969999000000001</c:v>
                </c:pt>
                <c:pt idx="718">
                  <c:v>19.879999000000002</c:v>
                </c:pt>
                <c:pt idx="719">
                  <c:v>19.239999999999998</c:v>
                </c:pt>
                <c:pt idx="720">
                  <c:v>19.59</c:v>
                </c:pt>
                <c:pt idx="721">
                  <c:v>19.690000999999999</c:v>
                </c:pt>
                <c:pt idx="722">
                  <c:v>19.579999999999998</c:v>
                </c:pt>
                <c:pt idx="723">
                  <c:v>19.52</c:v>
                </c:pt>
                <c:pt idx="724">
                  <c:v>19.809999000000001</c:v>
                </c:pt>
                <c:pt idx="725">
                  <c:v>19.690000999999999</c:v>
                </c:pt>
                <c:pt idx="726">
                  <c:v>19.120000999999998</c:v>
                </c:pt>
                <c:pt idx="727">
                  <c:v>18.989999999999998</c:v>
                </c:pt>
                <c:pt idx="728">
                  <c:v>19.219999000000001</c:v>
                </c:pt>
                <c:pt idx="729">
                  <c:v>19.16</c:v>
                </c:pt>
                <c:pt idx="730">
                  <c:v>19.48</c:v>
                </c:pt>
                <c:pt idx="731">
                  <c:v>19.77</c:v>
                </c:pt>
                <c:pt idx="732">
                  <c:v>19.850000000000001</c:v>
                </c:pt>
                <c:pt idx="733">
                  <c:v>19.91</c:v>
                </c:pt>
                <c:pt idx="734">
                  <c:v>20.6</c:v>
                </c:pt>
                <c:pt idx="735">
                  <c:v>20.559999000000001</c:v>
                </c:pt>
                <c:pt idx="736">
                  <c:v>20.629999000000002</c:v>
                </c:pt>
                <c:pt idx="737">
                  <c:v>20.889999</c:v>
                </c:pt>
                <c:pt idx="738">
                  <c:v>21.459999</c:v>
                </c:pt>
                <c:pt idx="739">
                  <c:v>21.93</c:v>
                </c:pt>
                <c:pt idx="740">
                  <c:v>23.08</c:v>
                </c:pt>
                <c:pt idx="741">
                  <c:v>23.08</c:v>
                </c:pt>
                <c:pt idx="742">
                  <c:v>21.84</c:v>
                </c:pt>
                <c:pt idx="743">
                  <c:v>21.48</c:v>
                </c:pt>
                <c:pt idx="744">
                  <c:v>21.110001</c:v>
                </c:pt>
                <c:pt idx="745">
                  <c:v>21.18</c:v>
                </c:pt>
                <c:pt idx="746">
                  <c:v>21.09</c:v>
                </c:pt>
                <c:pt idx="747">
                  <c:v>21.43</c:v>
                </c:pt>
                <c:pt idx="748">
                  <c:v>21.809999000000001</c:v>
                </c:pt>
                <c:pt idx="749">
                  <c:v>21.540001</c:v>
                </c:pt>
                <c:pt idx="750">
                  <c:v>21.799999</c:v>
                </c:pt>
                <c:pt idx="751">
                  <c:v>22.08</c:v>
                </c:pt>
                <c:pt idx="752">
                  <c:v>21.389999</c:v>
                </c:pt>
                <c:pt idx="753">
                  <c:v>19.899999999999999</c:v>
                </c:pt>
                <c:pt idx="754">
                  <c:v>20.93</c:v>
                </c:pt>
                <c:pt idx="755">
                  <c:v>21.469999000000001</c:v>
                </c:pt>
                <c:pt idx="756">
                  <c:v>21.85</c:v>
                </c:pt>
                <c:pt idx="757">
                  <c:v>21.73</c:v>
                </c:pt>
                <c:pt idx="758">
                  <c:v>21.65</c:v>
                </c:pt>
                <c:pt idx="759">
                  <c:v>21.559999000000001</c:v>
                </c:pt>
                <c:pt idx="760">
                  <c:v>21.68</c:v>
                </c:pt>
                <c:pt idx="761">
                  <c:v>22.08</c:v>
                </c:pt>
                <c:pt idx="762">
                  <c:v>22.07</c:v>
                </c:pt>
                <c:pt idx="763">
                  <c:v>22.77</c:v>
                </c:pt>
                <c:pt idx="764">
                  <c:v>22</c:v>
                </c:pt>
                <c:pt idx="765">
                  <c:v>21.969999000000001</c:v>
                </c:pt>
                <c:pt idx="766">
                  <c:v>21.43</c:v>
                </c:pt>
                <c:pt idx="767">
                  <c:v>21.5</c:v>
                </c:pt>
                <c:pt idx="768">
                  <c:v>21.049999</c:v>
                </c:pt>
                <c:pt idx="769">
                  <c:v>21.389999</c:v>
                </c:pt>
                <c:pt idx="770">
                  <c:v>21.26</c:v>
                </c:pt>
                <c:pt idx="771">
                  <c:v>21.23</c:v>
                </c:pt>
                <c:pt idx="772">
                  <c:v>21.02</c:v>
                </c:pt>
                <c:pt idx="773">
                  <c:v>21.129999000000002</c:v>
                </c:pt>
                <c:pt idx="774">
                  <c:v>21.709999</c:v>
                </c:pt>
                <c:pt idx="775">
                  <c:v>22.33</c:v>
                </c:pt>
                <c:pt idx="776">
                  <c:v>21.65</c:v>
                </c:pt>
                <c:pt idx="777">
                  <c:v>21.26</c:v>
                </c:pt>
                <c:pt idx="778">
                  <c:v>21.139999</c:v>
                </c:pt>
                <c:pt idx="779">
                  <c:v>21.049999</c:v>
                </c:pt>
                <c:pt idx="780">
                  <c:v>21.459999</c:v>
                </c:pt>
                <c:pt idx="781">
                  <c:v>21.77</c:v>
                </c:pt>
                <c:pt idx="782">
                  <c:v>21.889999</c:v>
                </c:pt>
                <c:pt idx="783">
                  <c:v>22.389999</c:v>
                </c:pt>
                <c:pt idx="784">
                  <c:v>22.360001</c:v>
                </c:pt>
                <c:pt idx="785">
                  <c:v>23.24</c:v>
                </c:pt>
                <c:pt idx="786">
                  <c:v>23.209999</c:v>
                </c:pt>
                <c:pt idx="787">
                  <c:v>23.41</c:v>
                </c:pt>
                <c:pt idx="788">
                  <c:v>23.35</c:v>
                </c:pt>
                <c:pt idx="789">
                  <c:v>22.870000999999998</c:v>
                </c:pt>
                <c:pt idx="790">
                  <c:v>22.77</c:v>
                </c:pt>
                <c:pt idx="791">
                  <c:v>22.48</c:v>
                </c:pt>
                <c:pt idx="792">
                  <c:v>22.129999000000002</c:v>
                </c:pt>
                <c:pt idx="793">
                  <c:v>22.440000999999999</c:v>
                </c:pt>
                <c:pt idx="794">
                  <c:v>22.370000999999998</c:v>
                </c:pt>
                <c:pt idx="795">
                  <c:v>22.139999</c:v>
                </c:pt>
                <c:pt idx="796">
                  <c:v>22.139999</c:v>
                </c:pt>
                <c:pt idx="797">
                  <c:v>22.219999000000001</c:v>
                </c:pt>
                <c:pt idx="798">
                  <c:v>22.110001</c:v>
                </c:pt>
                <c:pt idx="799">
                  <c:v>22.040001</c:v>
                </c:pt>
                <c:pt idx="800">
                  <c:v>22.190000999999999</c:v>
                </c:pt>
                <c:pt idx="801">
                  <c:v>22.389999</c:v>
                </c:pt>
                <c:pt idx="802">
                  <c:v>22.059999000000001</c:v>
                </c:pt>
                <c:pt idx="803">
                  <c:v>22.01</c:v>
                </c:pt>
                <c:pt idx="804">
                  <c:v>21.85</c:v>
                </c:pt>
                <c:pt idx="805">
                  <c:v>20.309999000000001</c:v>
                </c:pt>
                <c:pt idx="806">
                  <c:v>20.83</c:v>
                </c:pt>
                <c:pt idx="807">
                  <c:v>20.379999000000002</c:v>
                </c:pt>
                <c:pt idx="808">
                  <c:v>20.32</c:v>
                </c:pt>
                <c:pt idx="809">
                  <c:v>20.5</c:v>
                </c:pt>
                <c:pt idx="810">
                  <c:v>20.639999</c:v>
                </c:pt>
                <c:pt idx="811">
                  <c:v>20.77</c:v>
                </c:pt>
                <c:pt idx="812">
                  <c:v>20.700001</c:v>
                </c:pt>
                <c:pt idx="813">
                  <c:v>21.540001</c:v>
                </c:pt>
                <c:pt idx="814">
                  <c:v>22.07</c:v>
                </c:pt>
                <c:pt idx="815">
                  <c:v>21.57</c:v>
                </c:pt>
                <c:pt idx="816">
                  <c:v>21.360001</c:v>
                </c:pt>
                <c:pt idx="817">
                  <c:v>21.309999000000001</c:v>
                </c:pt>
                <c:pt idx="818">
                  <c:v>21.450001</c:v>
                </c:pt>
                <c:pt idx="819">
                  <c:v>21.440000999999999</c:v>
                </c:pt>
                <c:pt idx="820">
                  <c:v>21.049999</c:v>
                </c:pt>
                <c:pt idx="821">
                  <c:v>21.73</c:v>
                </c:pt>
                <c:pt idx="822">
                  <c:v>21.440000999999999</c:v>
                </c:pt>
                <c:pt idx="823">
                  <c:v>21.98</c:v>
                </c:pt>
                <c:pt idx="824">
                  <c:v>22.129999000000002</c:v>
                </c:pt>
                <c:pt idx="825">
                  <c:v>22</c:v>
                </c:pt>
                <c:pt idx="826">
                  <c:v>21.76</c:v>
                </c:pt>
                <c:pt idx="827">
                  <c:v>21.4</c:v>
                </c:pt>
                <c:pt idx="828">
                  <c:v>20.16</c:v>
                </c:pt>
                <c:pt idx="829">
                  <c:v>19.079999999999998</c:v>
                </c:pt>
                <c:pt idx="830">
                  <c:v>18.93</c:v>
                </c:pt>
                <c:pt idx="831">
                  <c:v>19.040001</c:v>
                </c:pt>
                <c:pt idx="832">
                  <c:v>19.739999999999998</c:v>
                </c:pt>
                <c:pt idx="833">
                  <c:v>19.850000000000001</c:v>
                </c:pt>
                <c:pt idx="834">
                  <c:v>19.700001</c:v>
                </c:pt>
                <c:pt idx="835">
                  <c:v>19.5</c:v>
                </c:pt>
                <c:pt idx="836">
                  <c:v>19.639999</c:v>
                </c:pt>
                <c:pt idx="837">
                  <c:v>19.620000999999998</c:v>
                </c:pt>
                <c:pt idx="838">
                  <c:v>18.950001</c:v>
                </c:pt>
                <c:pt idx="839">
                  <c:v>19.920000000000002</c:v>
                </c:pt>
                <c:pt idx="840">
                  <c:v>20.059999000000001</c:v>
                </c:pt>
                <c:pt idx="841">
                  <c:v>19.690000999999999</c:v>
                </c:pt>
                <c:pt idx="842">
                  <c:v>19.52</c:v>
                </c:pt>
                <c:pt idx="843">
                  <c:v>18.690000999999999</c:v>
                </c:pt>
                <c:pt idx="844">
                  <c:v>18.5</c:v>
                </c:pt>
                <c:pt idx="845">
                  <c:v>18.32</c:v>
                </c:pt>
                <c:pt idx="846">
                  <c:v>18.649999999999999</c:v>
                </c:pt>
                <c:pt idx="847">
                  <c:v>18.739999999999998</c:v>
                </c:pt>
                <c:pt idx="848">
                  <c:v>20.030000999999999</c:v>
                </c:pt>
                <c:pt idx="849">
                  <c:v>19.200001</c:v>
                </c:pt>
                <c:pt idx="850">
                  <c:v>18.709999</c:v>
                </c:pt>
                <c:pt idx="851">
                  <c:v>17.809999000000001</c:v>
                </c:pt>
                <c:pt idx="852">
                  <c:v>18.27</c:v>
                </c:pt>
                <c:pt idx="853">
                  <c:v>17.610001</c:v>
                </c:pt>
                <c:pt idx="854">
                  <c:v>17.959999</c:v>
                </c:pt>
                <c:pt idx="855">
                  <c:v>18.469999000000001</c:v>
                </c:pt>
                <c:pt idx="856">
                  <c:v>18.600000000000001</c:v>
                </c:pt>
                <c:pt idx="857">
                  <c:v>18.950001</c:v>
                </c:pt>
                <c:pt idx="858">
                  <c:v>19.030000999999999</c:v>
                </c:pt>
                <c:pt idx="859">
                  <c:v>18.629999000000002</c:v>
                </c:pt>
                <c:pt idx="860">
                  <c:v>18.48</c:v>
                </c:pt>
                <c:pt idx="861">
                  <c:v>18.459999</c:v>
                </c:pt>
                <c:pt idx="862">
                  <c:v>19.010000000000002</c:v>
                </c:pt>
                <c:pt idx="863">
                  <c:v>18.610001</c:v>
                </c:pt>
                <c:pt idx="864">
                  <c:v>18.420000000000002</c:v>
                </c:pt>
                <c:pt idx="865">
                  <c:v>19.219999000000001</c:v>
                </c:pt>
                <c:pt idx="866">
                  <c:v>19.239999999999998</c:v>
                </c:pt>
                <c:pt idx="867">
                  <c:v>19.68</c:v>
                </c:pt>
                <c:pt idx="868">
                  <c:v>19.950001</c:v>
                </c:pt>
                <c:pt idx="869">
                  <c:v>19.860001</c:v>
                </c:pt>
                <c:pt idx="870">
                  <c:v>20.290001</c:v>
                </c:pt>
                <c:pt idx="871">
                  <c:v>21.059999000000001</c:v>
                </c:pt>
                <c:pt idx="872">
                  <c:v>20.780000999999999</c:v>
                </c:pt>
                <c:pt idx="873">
                  <c:v>20.58</c:v>
                </c:pt>
                <c:pt idx="874">
                  <c:v>20.25</c:v>
                </c:pt>
                <c:pt idx="875">
                  <c:v>19.959999</c:v>
                </c:pt>
                <c:pt idx="876">
                  <c:v>20.889999</c:v>
                </c:pt>
                <c:pt idx="877">
                  <c:v>20.290001</c:v>
                </c:pt>
                <c:pt idx="878">
                  <c:v>20.5</c:v>
                </c:pt>
                <c:pt idx="879">
                  <c:v>20.389999</c:v>
                </c:pt>
                <c:pt idx="880">
                  <c:v>20.370000999999998</c:v>
                </c:pt>
                <c:pt idx="881">
                  <c:v>20.23</c:v>
                </c:pt>
                <c:pt idx="882">
                  <c:v>20.350000000000001</c:v>
                </c:pt>
                <c:pt idx="883">
                  <c:v>20.129999000000002</c:v>
                </c:pt>
                <c:pt idx="884">
                  <c:v>20.43</c:v>
                </c:pt>
                <c:pt idx="885">
                  <c:v>20.440000999999999</c:v>
                </c:pt>
                <c:pt idx="886">
                  <c:v>21.879999000000002</c:v>
                </c:pt>
                <c:pt idx="887">
                  <c:v>21.84</c:v>
                </c:pt>
                <c:pt idx="888">
                  <c:v>21.950001</c:v>
                </c:pt>
                <c:pt idx="889">
                  <c:v>21.57</c:v>
                </c:pt>
                <c:pt idx="890">
                  <c:v>21.49</c:v>
                </c:pt>
                <c:pt idx="891">
                  <c:v>21.309999000000001</c:v>
                </c:pt>
                <c:pt idx="892">
                  <c:v>21.5</c:v>
                </c:pt>
                <c:pt idx="893">
                  <c:v>21.92</c:v>
                </c:pt>
                <c:pt idx="894">
                  <c:v>21.959999</c:v>
                </c:pt>
                <c:pt idx="895">
                  <c:v>22.030000999999999</c:v>
                </c:pt>
                <c:pt idx="896">
                  <c:v>21.870000999999998</c:v>
                </c:pt>
                <c:pt idx="897">
                  <c:v>22.09</c:v>
                </c:pt>
                <c:pt idx="898">
                  <c:v>23.190000999999999</c:v>
                </c:pt>
                <c:pt idx="899">
                  <c:v>23.700001</c:v>
                </c:pt>
                <c:pt idx="900">
                  <c:v>23.280000999999999</c:v>
                </c:pt>
                <c:pt idx="901">
                  <c:v>23.629999000000002</c:v>
                </c:pt>
                <c:pt idx="902">
                  <c:v>23.1</c:v>
                </c:pt>
                <c:pt idx="903">
                  <c:v>23.139999</c:v>
                </c:pt>
                <c:pt idx="904">
                  <c:v>23.360001</c:v>
                </c:pt>
                <c:pt idx="905">
                  <c:v>23.33</c:v>
                </c:pt>
                <c:pt idx="906">
                  <c:v>23.08</c:v>
                </c:pt>
                <c:pt idx="907">
                  <c:v>23.01</c:v>
                </c:pt>
                <c:pt idx="908">
                  <c:v>23.15</c:v>
                </c:pt>
                <c:pt idx="909">
                  <c:v>23.049999</c:v>
                </c:pt>
                <c:pt idx="910">
                  <c:v>22.959999</c:v>
                </c:pt>
                <c:pt idx="911">
                  <c:v>23.120000999999998</c:v>
                </c:pt>
                <c:pt idx="912">
                  <c:v>22.969999000000001</c:v>
                </c:pt>
                <c:pt idx="913">
                  <c:v>22.690000999999999</c:v>
                </c:pt>
                <c:pt idx="914">
                  <c:v>23.139999</c:v>
                </c:pt>
                <c:pt idx="915">
                  <c:v>24.49</c:v>
                </c:pt>
                <c:pt idx="916">
                  <c:v>24.66</c:v>
                </c:pt>
                <c:pt idx="917">
                  <c:v>24.34</c:v>
                </c:pt>
                <c:pt idx="918">
                  <c:v>24.17</c:v>
                </c:pt>
                <c:pt idx="919">
                  <c:v>23.74</c:v>
                </c:pt>
                <c:pt idx="920">
                  <c:v>23.58</c:v>
                </c:pt>
                <c:pt idx="921">
                  <c:v>23.18</c:v>
                </c:pt>
                <c:pt idx="922">
                  <c:v>22.5</c:v>
                </c:pt>
                <c:pt idx="923">
                  <c:v>23.35</c:v>
                </c:pt>
                <c:pt idx="924">
                  <c:v>23.23</c:v>
                </c:pt>
                <c:pt idx="925">
                  <c:v>23.57</c:v>
                </c:pt>
                <c:pt idx="926">
                  <c:v>23.57</c:v>
                </c:pt>
                <c:pt idx="927">
                  <c:v>23.49</c:v>
                </c:pt>
                <c:pt idx="928">
                  <c:v>23.43</c:v>
                </c:pt>
                <c:pt idx="929">
                  <c:v>22.85</c:v>
                </c:pt>
                <c:pt idx="930">
                  <c:v>23.030000999999999</c:v>
                </c:pt>
                <c:pt idx="931">
                  <c:v>23.24</c:v>
                </c:pt>
                <c:pt idx="932">
                  <c:v>22.799999</c:v>
                </c:pt>
                <c:pt idx="933">
                  <c:v>22.940000999999999</c:v>
                </c:pt>
                <c:pt idx="934">
                  <c:v>23.74</c:v>
                </c:pt>
                <c:pt idx="935">
                  <c:v>23.620000999999998</c:v>
                </c:pt>
                <c:pt idx="936">
                  <c:v>23.48</c:v>
                </c:pt>
                <c:pt idx="937">
                  <c:v>22.18</c:v>
                </c:pt>
                <c:pt idx="938">
                  <c:v>22.42</c:v>
                </c:pt>
                <c:pt idx="939">
                  <c:v>22.24</c:v>
                </c:pt>
                <c:pt idx="940">
                  <c:v>22.41</c:v>
                </c:pt>
                <c:pt idx="941">
                  <c:v>22.17</c:v>
                </c:pt>
                <c:pt idx="942">
                  <c:v>22.43</c:v>
                </c:pt>
                <c:pt idx="943">
                  <c:v>22.24</c:v>
                </c:pt>
                <c:pt idx="944">
                  <c:v>22.059999000000001</c:v>
                </c:pt>
                <c:pt idx="945">
                  <c:v>21.93</c:v>
                </c:pt>
                <c:pt idx="946">
                  <c:v>22.129999000000002</c:v>
                </c:pt>
                <c:pt idx="947">
                  <c:v>22.139999</c:v>
                </c:pt>
                <c:pt idx="948">
                  <c:v>22.610001</c:v>
                </c:pt>
                <c:pt idx="949">
                  <c:v>22.9</c:v>
                </c:pt>
                <c:pt idx="950">
                  <c:v>21.82</c:v>
                </c:pt>
                <c:pt idx="951">
                  <c:v>21.67</c:v>
                </c:pt>
                <c:pt idx="952">
                  <c:v>22.33</c:v>
                </c:pt>
                <c:pt idx="953">
                  <c:v>22.780000999999999</c:v>
                </c:pt>
                <c:pt idx="954">
                  <c:v>22.75</c:v>
                </c:pt>
                <c:pt idx="955">
                  <c:v>24.27</c:v>
                </c:pt>
                <c:pt idx="956">
                  <c:v>24.01</c:v>
                </c:pt>
                <c:pt idx="957">
                  <c:v>23.32</c:v>
                </c:pt>
                <c:pt idx="958">
                  <c:v>23.309999000000001</c:v>
                </c:pt>
                <c:pt idx="959">
                  <c:v>23.08</c:v>
                </c:pt>
                <c:pt idx="960">
                  <c:v>23.379999000000002</c:v>
                </c:pt>
                <c:pt idx="961">
                  <c:v>23.92</c:v>
                </c:pt>
                <c:pt idx="962">
                  <c:v>24.860001</c:v>
                </c:pt>
                <c:pt idx="963">
                  <c:v>27.4</c:v>
                </c:pt>
                <c:pt idx="964">
                  <c:v>27.26</c:v>
                </c:pt>
                <c:pt idx="965">
                  <c:v>27.76</c:v>
                </c:pt>
                <c:pt idx="966">
                  <c:v>26.790001</c:v>
                </c:pt>
                <c:pt idx="967">
                  <c:v>27.209999</c:v>
                </c:pt>
                <c:pt idx="968">
                  <c:v>26.84</c:v>
                </c:pt>
                <c:pt idx="969">
                  <c:v>27.440000999999999</c:v>
                </c:pt>
                <c:pt idx="970">
                  <c:v>27.66</c:v>
                </c:pt>
                <c:pt idx="971">
                  <c:v>27.379999000000002</c:v>
                </c:pt>
                <c:pt idx="972">
                  <c:v>27.51</c:v>
                </c:pt>
                <c:pt idx="973">
                  <c:v>27.65</c:v>
                </c:pt>
                <c:pt idx="974">
                  <c:v>28.059999000000001</c:v>
                </c:pt>
                <c:pt idx="975">
                  <c:v>28.9</c:v>
                </c:pt>
                <c:pt idx="976">
                  <c:v>28.99</c:v>
                </c:pt>
                <c:pt idx="977">
                  <c:v>27.58</c:v>
                </c:pt>
                <c:pt idx="978">
                  <c:v>27.77</c:v>
                </c:pt>
                <c:pt idx="979">
                  <c:v>28.51</c:v>
                </c:pt>
                <c:pt idx="980">
                  <c:v>28.629999000000002</c:v>
                </c:pt>
                <c:pt idx="981">
                  <c:v>28.469999000000001</c:v>
                </c:pt>
                <c:pt idx="982">
                  <c:v>28.469999000000001</c:v>
                </c:pt>
                <c:pt idx="983">
                  <c:v>27.82</c:v>
                </c:pt>
                <c:pt idx="984">
                  <c:v>27.66</c:v>
                </c:pt>
                <c:pt idx="985">
                  <c:v>27.190000999999999</c:v>
                </c:pt>
                <c:pt idx="986">
                  <c:v>26.48</c:v>
                </c:pt>
                <c:pt idx="987">
                  <c:v>27.09</c:v>
                </c:pt>
                <c:pt idx="988">
                  <c:v>26.32</c:v>
                </c:pt>
                <c:pt idx="989">
                  <c:v>27.17</c:v>
                </c:pt>
                <c:pt idx="990">
                  <c:v>26.860001</c:v>
                </c:pt>
                <c:pt idx="991">
                  <c:v>26.74</c:v>
                </c:pt>
                <c:pt idx="992">
                  <c:v>26.75</c:v>
                </c:pt>
                <c:pt idx="993">
                  <c:v>26.25</c:v>
                </c:pt>
                <c:pt idx="994">
                  <c:v>25.940000999999999</c:v>
                </c:pt>
                <c:pt idx="995">
                  <c:v>26.280000999999999</c:v>
                </c:pt>
                <c:pt idx="996">
                  <c:v>25.74</c:v>
                </c:pt>
                <c:pt idx="997">
                  <c:v>25.77</c:v>
                </c:pt>
                <c:pt idx="998">
                  <c:v>25.57</c:v>
                </c:pt>
                <c:pt idx="999">
                  <c:v>26.6</c:v>
                </c:pt>
                <c:pt idx="1000">
                  <c:v>26.25</c:v>
                </c:pt>
                <c:pt idx="1001">
                  <c:v>26.780000999999999</c:v>
                </c:pt>
                <c:pt idx="1002">
                  <c:v>26.93</c:v>
                </c:pt>
                <c:pt idx="1003">
                  <c:v>27.549999</c:v>
                </c:pt>
                <c:pt idx="1004">
                  <c:v>27.17</c:v>
                </c:pt>
                <c:pt idx="1005">
                  <c:v>26.879999000000002</c:v>
                </c:pt>
                <c:pt idx="1006">
                  <c:v>27.620000999999998</c:v>
                </c:pt>
                <c:pt idx="1007">
                  <c:v>26.629999000000002</c:v>
                </c:pt>
                <c:pt idx="1008">
                  <c:v>26.24</c:v>
                </c:pt>
                <c:pt idx="1009">
                  <c:v>26.129999000000002</c:v>
                </c:pt>
                <c:pt idx="1010">
                  <c:v>25.969999000000001</c:v>
                </c:pt>
                <c:pt idx="1011">
                  <c:v>26.040001</c:v>
                </c:pt>
                <c:pt idx="1012">
                  <c:v>26.25</c:v>
                </c:pt>
                <c:pt idx="1013">
                  <c:v>26.51</c:v>
                </c:pt>
                <c:pt idx="1014">
                  <c:v>26.5</c:v>
                </c:pt>
                <c:pt idx="1015">
                  <c:v>27.33</c:v>
                </c:pt>
                <c:pt idx="1016">
                  <c:v>31.68</c:v>
                </c:pt>
                <c:pt idx="1017">
                  <c:v>31.620000999999998</c:v>
                </c:pt>
                <c:pt idx="1018">
                  <c:v>31.34</c:v>
                </c:pt>
                <c:pt idx="1019">
                  <c:v>31.549999</c:v>
                </c:pt>
                <c:pt idx="1020">
                  <c:v>31.1</c:v>
                </c:pt>
                <c:pt idx="1021">
                  <c:v>31.360001</c:v>
                </c:pt>
                <c:pt idx="1022">
                  <c:v>31.41</c:v>
                </c:pt>
                <c:pt idx="1023">
                  <c:v>31.84</c:v>
                </c:pt>
                <c:pt idx="1024">
                  <c:v>31.74</c:v>
                </c:pt>
                <c:pt idx="1025">
                  <c:v>31.84</c:v>
                </c:pt>
                <c:pt idx="1026">
                  <c:v>30.76</c:v>
                </c:pt>
                <c:pt idx="1027">
                  <c:v>29.530000999999999</c:v>
                </c:pt>
                <c:pt idx="1028">
                  <c:v>28.98</c:v>
                </c:pt>
                <c:pt idx="1029">
                  <c:v>28.98</c:v>
                </c:pt>
                <c:pt idx="1030">
                  <c:v>28.360001</c:v>
                </c:pt>
                <c:pt idx="1031">
                  <c:v>29.16</c:v>
                </c:pt>
                <c:pt idx="1032">
                  <c:v>29.610001</c:v>
                </c:pt>
                <c:pt idx="1033">
                  <c:v>29.959999</c:v>
                </c:pt>
                <c:pt idx="1034">
                  <c:v>29.84</c:v>
                </c:pt>
                <c:pt idx="1035">
                  <c:v>30.690000999999999</c:v>
                </c:pt>
                <c:pt idx="1036">
                  <c:v>29.280000999999999</c:v>
                </c:pt>
                <c:pt idx="1037">
                  <c:v>29.049999</c:v>
                </c:pt>
                <c:pt idx="1038">
                  <c:v>29.73</c:v>
                </c:pt>
                <c:pt idx="1039">
                  <c:v>30.25</c:v>
                </c:pt>
                <c:pt idx="1040">
                  <c:v>30.950001</c:v>
                </c:pt>
                <c:pt idx="1041">
                  <c:v>30.34</c:v>
                </c:pt>
                <c:pt idx="1042">
                  <c:v>29.809999000000001</c:v>
                </c:pt>
                <c:pt idx="1043">
                  <c:v>29.719999000000001</c:v>
                </c:pt>
                <c:pt idx="1044">
                  <c:v>30.08</c:v>
                </c:pt>
                <c:pt idx="1045">
                  <c:v>29.940000999999999</c:v>
                </c:pt>
                <c:pt idx="1046">
                  <c:v>29.879999000000002</c:v>
                </c:pt>
                <c:pt idx="1047">
                  <c:v>29.75</c:v>
                </c:pt>
                <c:pt idx="1048">
                  <c:v>29.469999000000001</c:v>
                </c:pt>
                <c:pt idx="1049">
                  <c:v>29.49</c:v>
                </c:pt>
                <c:pt idx="1050">
                  <c:v>29.85</c:v>
                </c:pt>
                <c:pt idx="1051">
                  <c:v>30.01</c:v>
                </c:pt>
                <c:pt idx="1052">
                  <c:v>32.209999000000003</c:v>
                </c:pt>
                <c:pt idx="1053">
                  <c:v>32.349997999999999</c:v>
                </c:pt>
                <c:pt idx="1054">
                  <c:v>32.099997999999999</c:v>
                </c:pt>
                <c:pt idx="1055">
                  <c:v>33.009998000000003</c:v>
                </c:pt>
                <c:pt idx="1056">
                  <c:v>31.870000999999998</c:v>
                </c:pt>
                <c:pt idx="1057">
                  <c:v>33.110000999999997</c:v>
                </c:pt>
                <c:pt idx="1058">
                  <c:v>33.080002</c:v>
                </c:pt>
                <c:pt idx="1059">
                  <c:v>32.439999</c:v>
                </c:pt>
                <c:pt idx="1060">
                  <c:v>32.200001</c:v>
                </c:pt>
                <c:pt idx="1061">
                  <c:v>32.639999000000003</c:v>
                </c:pt>
                <c:pt idx="1062">
                  <c:v>32.32</c:v>
                </c:pt>
                <c:pt idx="1063">
                  <c:v>32.240001999999997</c:v>
                </c:pt>
                <c:pt idx="1064">
                  <c:v>32.029998999999997</c:v>
                </c:pt>
                <c:pt idx="1065">
                  <c:v>32.630001</c:v>
                </c:pt>
                <c:pt idx="1066">
                  <c:v>33.200001</c:v>
                </c:pt>
                <c:pt idx="1067">
                  <c:v>32.490001999999997</c:v>
                </c:pt>
                <c:pt idx="1068">
                  <c:v>31.709999</c:v>
                </c:pt>
                <c:pt idx="1069">
                  <c:v>32.340000000000003</c:v>
                </c:pt>
                <c:pt idx="1070">
                  <c:v>32.369999</c:v>
                </c:pt>
                <c:pt idx="1071">
                  <c:v>32.950001</c:v>
                </c:pt>
                <c:pt idx="1072">
                  <c:v>32.959999000000003</c:v>
                </c:pt>
                <c:pt idx="1073">
                  <c:v>34.18</c:v>
                </c:pt>
                <c:pt idx="1074">
                  <c:v>33.43</c:v>
                </c:pt>
                <c:pt idx="1075">
                  <c:v>33.759998000000003</c:v>
                </c:pt>
                <c:pt idx="1076">
                  <c:v>32.509998000000003</c:v>
                </c:pt>
                <c:pt idx="1077">
                  <c:v>32.470001000000003</c:v>
                </c:pt>
                <c:pt idx="1078">
                  <c:v>31.709999</c:v>
                </c:pt>
                <c:pt idx="1079">
                  <c:v>31.83</c:v>
                </c:pt>
                <c:pt idx="1080">
                  <c:v>32.340000000000003</c:v>
                </c:pt>
                <c:pt idx="1081">
                  <c:v>32.439999</c:v>
                </c:pt>
                <c:pt idx="1082">
                  <c:v>31.889999</c:v>
                </c:pt>
                <c:pt idx="1083">
                  <c:v>31.75</c:v>
                </c:pt>
                <c:pt idx="1084">
                  <c:v>32.32</c:v>
                </c:pt>
                <c:pt idx="1085">
                  <c:v>31.639999</c:v>
                </c:pt>
                <c:pt idx="1086">
                  <c:v>31.16</c:v>
                </c:pt>
                <c:pt idx="1087">
                  <c:v>30.77</c:v>
                </c:pt>
                <c:pt idx="1088">
                  <c:v>32.82</c:v>
                </c:pt>
                <c:pt idx="1089">
                  <c:v>32.009998000000003</c:v>
                </c:pt>
                <c:pt idx="1090">
                  <c:v>32.68</c:v>
                </c:pt>
                <c:pt idx="1091">
                  <c:v>32.380001</c:v>
                </c:pt>
                <c:pt idx="1092">
                  <c:v>33.099997999999999</c:v>
                </c:pt>
                <c:pt idx="1093">
                  <c:v>33.830002</c:v>
                </c:pt>
                <c:pt idx="1094">
                  <c:v>34.029998999999997</c:v>
                </c:pt>
                <c:pt idx="1095">
                  <c:v>33.439999</c:v>
                </c:pt>
                <c:pt idx="1096">
                  <c:v>33.009998000000003</c:v>
                </c:pt>
                <c:pt idx="1097">
                  <c:v>33.549999</c:v>
                </c:pt>
                <c:pt idx="1098">
                  <c:v>32.580002</c:v>
                </c:pt>
                <c:pt idx="1099">
                  <c:v>32.720001000000003</c:v>
                </c:pt>
                <c:pt idx="1100">
                  <c:v>31.92</c:v>
                </c:pt>
                <c:pt idx="1101">
                  <c:v>30.99</c:v>
                </c:pt>
                <c:pt idx="1102">
                  <c:v>31.620000999999998</c:v>
                </c:pt>
                <c:pt idx="1103">
                  <c:v>31.25</c:v>
                </c:pt>
                <c:pt idx="1104">
                  <c:v>31.24</c:v>
                </c:pt>
                <c:pt idx="1105">
                  <c:v>32.400002000000001</c:v>
                </c:pt>
                <c:pt idx="1106">
                  <c:v>33.189999</c:v>
                </c:pt>
                <c:pt idx="1107">
                  <c:v>33.709999000000003</c:v>
                </c:pt>
                <c:pt idx="1108">
                  <c:v>34.279998999999997</c:v>
                </c:pt>
                <c:pt idx="1109">
                  <c:v>33.900002000000001</c:v>
                </c:pt>
                <c:pt idx="1110">
                  <c:v>35</c:v>
                </c:pt>
                <c:pt idx="1111">
                  <c:v>34.43</c:v>
                </c:pt>
                <c:pt idx="1112">
                  <c:v>34.490001999999997</c:v>
                </c:pt>
                <c:pt idx="1113">
                  <c:v>32.950001</c:v>
                </c:pt>
                <c:pt idx="1114">
                  <c:v>33.110000999999997</c:v>
                </c:pt>
                <c:pt idx="1115">
                  <c:v>32.529998999999997</c:v>
                </c:pt>
                <c:pt idx="1116">
                  <c:v>32.029998999999997</c:v>
                </c:pt>
                <c:pt idx="1117">
                  <c:v>32.369999</c:v>
                </c:pt>
                <c:pt idx="1118">
                  <c:v>32.619999</c:v>
                </c:pt>
                <c:pt idx="1119">
                  <c:v>33.020000000000003</c:v>
                </c:pt>
                <c:pt idx="1120">
                  <c:v>32.889999000000003</c:v>
                </c:pt>
                <c:pt idx="1121">
                  <c:v>33.290000999999997</c:v>
                </c:pt>
                <c:pt idx="1122">
                  <c:v>32.889999000000003</c:v>
                </c:pt>
                <c:pt idx="1123">
                  <c:v>32.720001000000003</c:v>
                </c:pt>
                <c:pt idx="1124">
                  <c:v>32.049999</c:v>
                </c:pt>
                <c:pt idx="1125">
                  <c:v>32.049999</c:v>
                </c:pt>
                <c:pt idx="1126">
                  <c:v>32.32</c:v>
                </c:pt>
                <c:pt idx="1127">
                  <c:v>32.259998000000003</c:v>
                </c:pt>
                <c:pt idx="1128">
                  <c:v>32.009998000000003</c:v>
                </c:pt>
                <c:pt idx="1129">
                  <c:v>31.440000999999999</c:v>
                </c:pt>
                <c:pt idx="1130">
                  <c:v>31.66</c:v>
                </c:pt>
                <c:pt idx="1131">
                  <c:v>32.200001</c:v>
                </c:pt>
                <c:pt idx="1132">
                  <c:v>32.450001</c:v>
                </c:pt>
                <c:pt idx="1133">
                  <c:v>32.560001</c:v>
                </c:pt>
                <c:pt idx="1134">
                  <c:v>32.75</c:v>
                </c:pt>
                <c:pt idx="1135">
                  <c:v>33.639999000000003</c:v>
                </c:pt>
                <c:pt idx="1136">
                  <c:v>34.159999999999997</c:v>
                </c:pt>
                <c:pt idx="1137">
                  <c:v>34.220001000000003</c:v>
                </c:pt>
                <c:pt idx="1138">
                  <c:v>34.25</c:v>
                </c:pt>
                <c:pt idx="1139">
                  <c:v>34.630001</c:v>
                </c:pt>
                <c:pt idx="1140">
                  <c:v>34.340000000000003</c:v>
                </c:pt>
                <c:pt idx="1141">
                  <c:v>34.540000999999997</c:v>
                </c:pt>
                <c:pt idx="1142">
                  <c:v>34.580002</c:v>
                </c:pt>
                <c:pt idx="1143">
                  <c:v>34.599997999999999</c:v>
                </c:pt>
                <c:pt idx="1144">
                  <c:v>35.18</c:v>
                </c:pt>
                <c:pt idx="1145">
                  <c:v>36.5</c:v>
                </c:pt>
                <c:pt idx="1146">
                  <c:v>37.509998000000003</c:v>
                </c:pt>
                <c:pt idx="1147">
                  <c:v>37.200001</c:v>
                </c:pt>
                <c:pt idx="1148">
                  <c:v>37.970001000000003</c:v>
                </c:pt>
                <c:pt idx="1149">
                  <c:v>38.029998999999997</c:v>
                </c:pt>
                <c:pt idx="1150">
                  <c:v>37.869999</c:v>
                </c:pt>
                <c:pt idx="1151">
                  <c:v>38.400002000000001</c:v>
                </c:pt>
                <c:pt idx="1152">
                  <c:v>39.189999</c:v>
                </c:pt>
                <c:pt idx="1153">
                  <c:v>38.5</c:v>
                </c:pt>
                <c:pt idx="1154">
                  <c:v>38.099997999999999</c:v>
                </c:pt>
                <c:pt idx="1155">
                  <c:v>38.729999999999997</c:v>
                </c:pt>
                <c:pt idx="1156">
                  <c:v>39.409999999999997</c:v>
                </c:pt>
                <c:pt idx="1157">
                  <c:v>37.869999</c:v>
                </c:pt>
                <c:pt idx="1158">
                  <c:v>36.159999999999997</c:v>
                </c:pt>
                <c:pt idx="1159">
                  <c:v>37.299999</c:v>
                </c:pt>
                <c:pt idx="1160">
                  <c:v>36.979999999999997</c:v>
                </c:pt>
                <c:pt idx="1161">
                  <c:v>35.200001</c:v>
                </c:pt>
                <c:pt idx="1162">
                  <c:v>35.889999000000003</c:v>
                </c:pt>
                <c:pt idx="1163">
                  <c:v>36.5</c:v>
                </c:pt>
                <c:pt idx="1164">
                  <c:v>37.419998</c:v>
                </c:pt>
                <c:pt idx="1165">
                  <c:v>38.889999000000003</c:v>
                </c:pt>
                <c:pt idx="1166">
                  <c:v>41.959999000000003</c:v>
                </c:pt>
                <c:pt idx="1167">
                  <c:v>42.099997999999999</c:v>
                </c:pt>
                <c:pt idx="1168">
                  <c:v>43.049999</c:v>
                </c:pt>
                <c:pt idx="1169">
                  <c:v>43.490001999999997</c:v>
                </c:pt>
                <c:pt idx="1170">
                  <c:v>42.389999000000003</c:v>
                </c:pt>
                <c:pt idx="1171">
                  <c:v>42.490001999999997</c:v>
                </c:pt>
                <c:pt idx="1172">
                  <c:v>42</c:v>
                </c:pt>
                <c:pt idx="1173">
                  <c:v>42.049999</c:v>
                </c:pt>
                <c:pt idx="1174">
                  <c:v>41.09</c:v>
                </c:pt>
                <c:pt idx="1175">
                  <c:v>40.130001</c:v>
                </c:pt>
                <c:pt idx="1176">
                  <c:v>41.259998000000003</c:v>
                </c:pt>
                <c:pt idx="1177">
                  <c:v>41.720001000000003</c:v>
                </c:pt>
                <c:pt idx="1178">
                  <c:v>42.66</c:v>
                </c:pt>
                <c:pt idx="1179">
                  <c:v>43.16</c:v>
                </c:pt>
                <c:pt idx="1180">
                  <c:v>43.75</c:v>
                </c:pt>
                <c:pt idx="1181">
                  <c:v>43.09</c:v>
                </c:pt>
                <c:pt idx="1182">
                  <c:v>42.98</c:v>
                </c:pt>
                <c:pt idx="1183">
                  <c:v>42.290000999999997</c:v>
                </c:pt>
                <c:pt idx="1184">
                  <c:v>42.990001999999997</c:v>
                </c:pt>
                <c:pt idx="1185">
                  <c:v>42.27</c:v>
                </c:pt>
                <c:pt idx="1186">
                  <c:v>42.299999</c:v>
                </c:pt>
                <c:pt idx="1187">
                  <c:v>42.209999000000003</c:v>
                </c:pt>
                <c:pt idx="1188">
                  <c:v>42.779998999999997</c:v>
                </c:pt>
                <c:pt idx="1189">
                  <c:v>43.209999000000003</c:v>
                </c:pt>
                <c:pt idx="1190">
                  <c:v>41.84</c:v>
                </c:pt>
                <c:pt idx="1191">
                  <c:v>41.150002000000001</c:v>
                </c:pt>
                <c:pt idx="1192">
                  <c:v>41.48</c:v>
                </c:pt>
                <c:pt idx="1193">
                  <c:v>39.729999999999997</c:v>
                </c:pt>
                <c:pt idx="1194">
                  <c:v>39.25</c:v>
                </c:pt>
                <c:pt idx="1195">
                  <c:v>39.450001</c:v>
                </c:pt>
                <c:pt idx="1196">
                  <c:v>39.139999000000003</c:v>
                </c:pt>
                <c:pt idx="1197">
                  <c:v>39.07</c:v>
                </c:pt>
                <c:pt idx="1198">
                  <c:v>39.659999999999997</c:v>
                </c:pt>
                <c:pt idx="1199">
                  <c:v>40.130001</c:v>
                </c:pt>
                <c:pt idx="1200">
                  <c:v>39.389999000000003</c:v>
                </c:pt>
                <c:pt idx="1201">
                  <c:v>34.659999999999997</c:v>
                </c:pt>
                <c:pt idx="1202">
                  <c:v>33.990001999999997</c:v>
                </c:pt>
                <c:pt idx="1203">
                  <c:v>35.009998000000003</c:v>
                </c:pt>
                <c:pt idx="1204">
                  <c:v>33.159999999999997</c:v>
                </c:pt>
                <c:pt idx="1205">
                  <c:v>32.979999999999997</c:v>
                </c:pt>
                <c:pt idx="1206">
                  <c:v>33.630001</c:v>
                </c:pt>
                <c:pt idx="1207">
                  <c:v>33.029998999999997</c:v>
                </c:pt>
                <c:pt idx="1208">
                  <c:v>34.979999999999997</c:v>
                </c:pt>
                <c:pt idx="1209">
                  <c:v>34.389999000000003</c:v>
                </c:pt>
                <c:pt idx="1210">
                  <c:v>33.720001000000003</c:v>
                </c:pt>
                <c:pt idx="1211">
                  <c:v>34.07</c:v>
                </c:pt>
                <c:pt idx="1212">
                  <c:v>33.540000999999997</c:v>
                </c:pt>
                <c:pt idx="1213">
                  <c:v>33.009998000000003</c:v>
                </c:pt>
                <c:pt idx="1214">
                  <c:v>32.729999999999997</c:v>
                </c:pt>
                <c:pt idx="1215">
                  <c:v>32.509998000000003</c:v>
                </c:pt>
                <c:pt idx="1216">
                  <c:v>33.360000999999997</c:v>
                </c:pt>
                <c:pt idx="1217">
                  <c:v>33.630001</c:v>
                </c:pt>
                <c:pt idx="1218">
                  <c:v>34.25</c:v>
                </c:pt>
                <c:pt idx="1219">
                  <c:v>33.950001</c:v>
                </c:pt>
                <c:pt idx="1220">
                  <c:v>33.580002</c:v>
                </c:pt>
                <c:pt idx="1221">
                  <c:v>34.080002</c:v>
                </c:pt>
                <c:pt idx="1222">
                  <c:v>33.740001999999997</c:v>
                </c:pt>
                <c:pt idx="1223">
                  <c:v>34.32</c:v>
                </c:pt>
                <c:pt idx="1224">
                  <c:v>35.270000000000003</c:v>
                </c:pt>
                <c:pt idx="1225">
                  <c:v>35.090000000000003</c:v>
                </c:pt>
                <c:pt idx="1226">
                  <c:v>34.860000999999997</c:v>
                </c:pt>
                <c:pt idx="1227">
                  <c:v>33.900002000000001</c:v>
                </c:pt>
                <c:pt idx="1228">
                  <c:v>34.189999</c:v>
                </c:pt>
                <c:pt idx="1229">
                  <c:v>34.07</c:v>
                </c:pt>
                <c:pt idx="1230">
                  <c:v>33.990001999999997</c:v>
                </c:pt>
                <c:pt idx="1231">
                  <c:v>34.630001</c:v>
                </c:pt>
                <c:pt idx="1232">
                  <c:v>34.220001000000003</c:v>
                </c:pt>
                <c:pt idx="1233">
                  <c:v>34.540000999999997</c:v>
                </c:pt>
                <c:pt idx="1234">
                  <c:v>33.540000999999997</c:v>
                </c:pt>
                <c:pt idx="1235">
                  <c:v>33.290000999999997</c:v>
                </c:pt>
                <c:pt idx="1236">
                  <c:v>32.459999000000003</c:v>
                </c:pt>
                <c:pt idx="1237">
                  <c:v>33.340000000000003</c:v>
                </c:pt>
                <c:pt idx="1238">
                  <c:v>33.520000000000003</c:v>
                </c:pt>
                <c:pt idx="1239">
                  <c:v>34.400002000000001</c:v>
                </c:pt>
                <c:pt idx="1240">
                  <c:v>35.479999999999997</c:v>
                </c:pt>
                <c:pt idx="1241">
                  <c:v>35.689999</c:v>
                </c:pt>
                <c:pt idx="1242">
                  <c:v>35.799999</c:v>
                </c:pt>
                <c:pt idx="1243">
                  <c:v>34.310001</c:v>
                </c:pt>
                <c:pt idx="1244">
                  <c:v>34.560001</c:v>
                </c:pt>
                <c:pt idx="1245">
                  <c:v>34.990001999999997</c:v>
                </c:pt>
                <c:pt idx="1246">
                  <c:v>36.470001000000003</c:v>
                </c:pt>
                <c:pt idx="1247">
                  <c:v>36.409999999999997</c:v>
                </c:pt>
                <c:pt idx="1248">
                  <c:v>36.82</c:v>
                </c:pt>
                <c:pt idx="1249">
                  <c:v>35.959999000000003</c:v>
                </c:pt>
                <c:pt idx="1250">
                  <c:v>36.849997999999999</c:v>
                </c:pt>
                <c:pt idx="1251">
                  <c:v>35.990001999999997</c:v>
                </c:pt>
                <c:pt idx="1252">
                  <c:v>36.139999000000003</c:v>
                </c:pt>
                <c:pt idx="1253">
                  <c:v>35.360000999999997</c:v>
                </c:pt>
                <c:pt idx="1254">
                  <c:v>35.549999</c:v>
                </c:pt>
                <c:pt idx="1255">
                  <c:v>34.560001</c:v>
                </c:pt>
                <c:pt idx="1256">
                  <c:v>34.950001</c:v>
                </c:pt>
                <c:pt idx="1257">
                  <c:v>34.549999</c:v>
                </c:pt>
                <c:pt idx="1258">
                  <c:v>35.299999</c:v>
                </c:pt>
                <c:pt idx="1259">
                  <c:v>35.900002000000001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35B-E146-BAFF-E6036231B3D9}"/>
            </c:ext>
          </c:extLst>
        </c:ser>
        <c:ser>
          <c:idx val="2"/>
          <c:order val="2"/>
          <c:tx>
            <c:strRef>
              <c:f>Исходник!$D$1</c:f>
              <c:strCache>
                <c:ptCount val="1"/>
                <c:pt idx="0">
                  <c:v>INTC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Исходник!$A$2:$A$1261</c:f>
              <c:numCache>
                <c:formatCode>m/d/yy</c:formatCode>
                <c:ptCount val="1260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41460</c:v>
                </c:pt>
                <c:pt idx="4">
                  <c:v>41463</c:v>
                </c:pt>
                <c:pt idx="5">
                  <c:v>41464</c:v>
                </c:pt>
                <c:pt idx="6">
                  <c:v>41465</c:v>
                </c:pt>
                <c:pt idx="7">
                  <c:v>41466</c:v>
                </c:pt>
                <c:pt idx="8">
                  <c:v>41467</c:v>
                </c:pt>
                <c:pt idx="9">
                  <c:v>41470</c:v>
                </c:pt>
                <c:pt idx="10">
                  <c:v>41471</c:v>
                </c:pt>
                <c:pt idx="11">
                  <c:v>41472</c:v>
                </c:pt>
                <c:pt idx="12">
                  <c:v>41473</c:v>
                </c:pt>
                <c:pt idx="13">
                  <c:v>41474</c:v>
                </c:pt>
                <c:pt idx="14">
                  <c:v>41477</c:v>
                </c:pt>
                <c:pt idx="15">
                  <c:v>41478</c:v>
                </c:pt>
                <c:pt idx="16">
                  <c:v>41479</c:v>
                </c:pt>
                <c:pt idx="17">
                  <c:v>41480</c:v>
                </c:pt>
                <c:pt idx="18">
                  <c:v>41481</c:v>
                </c:pt>
                <c:pt idx="19">
                  <c:v>41484</c:v>
                </c:pt>
                <c:pt idx="20">
                  <c:v>41485</c:v>
                </c:pt>
                <c:pt idx="21">
                  <c:v>41486</c:v>
                </c:pt>
                <c:pt idx="22">
                  <c:v>41487</c:v>
                </c:pt>
                <c:pt idx="23">
                  <c:v>41488</c:v>
                </c:pt>
                <c:pt idx="24">
                  <c:v>41491</c:v>
                </c:pt>
                <c:pt idx="25">
                  <c:v>41492</c:v>
                </c:pt>
                <c:pt idx="26">
                  <c:v>41493</c:v>
                </c:pt>
                <c:pt idx="27">
                  <c:v>41494</c:v>
                </c:pt>
                <c:pt idx="28">
                  <c:v>41495</c:v>
                </c:pt>
                <c:pt idx="29">
                  <c:v>41498</c:v>
                </c:pt>
                <c:pt idx="30">
                  <c:v>41499</c:v>
                </c:pt>
                <c:pt idx="31">
                  <c:v>41500</c:v>
                </c:pt>
                <c:pt idx="32">
                  <c:v>41501</c:v>
                </c:pt>
                <c:pt idx="33">
                  <c:v>41502</c:v>
                </c:pt>
                <c:pt idx="34">
                  <c:v>41505</c:v>
                </c:pt>
                <c:pt idx="35">
                  <c:v>41506</c:v>
                </c:pt>
                <c:pt idx="36">
                  <c:v>41507</c:v>
                </c:pt>
                <c:pt idx="37">
                  <c:v>41508</c:v>
                </c:pt>
                <c:pt idx="38">
                  <c:v>41509</c:v>
                </c:pt>
                <c:pt idx="39">
                  <c:v>41512</c:v>
                </c:pt>
                <c:pt idx="40">
                  <c:v>41513</c:v>
                </c:pt>
                <c:pt idx="41">
                  <c:v>41514</c:v>
                </c:pt>
                <c:pt idx="42">
                  <c:v>41515</c:v>
                </c:pt>
                <c:pt idx="43">
                  <c:v>41516</c:v>
                </c:pt>
                <c:pt idx="44">
                  <c:v>41520</c:v>
                </c:pt>
                <c:pt idx="45">
                  <c:v>41521</c:v>
                </c:pt>
                <c:pt idx="46">
                  <c:v>41522</c:v>
                </c:pt>
                <c:pt idx="47">
                  <c:v>41523</c:v>
                </c:pt>
                <c:pt idx="48">
                  <c:v>41526</c:v>
                </c:pt>
                <c:pt idx="49">
                  <c:v>41527</c:v>
                </c:pt>
                <c:pt idx="50">
                  <c:v>41528</c:v>
                </c:pt>
                <c:pt idx="51">
                  <c:v>41529</c:v>
                </c:pt>
                <c:pt idx="52">
                  <c:v>41530</c:v>
                </c:pt>
                <c:pt idx="53">
                  <c:v>41533</c:v>
                </c:pt>
                <c:pt idx="54">
                  <c:v>41534</c:v>
                </c:pt>
                <c:pt idx="55">
                  <c:v>41535</c:v>
                </c:pt>
                <c:pt idx="56">
                  <c:v>41536</c:v>
                </c:pt>
                <c:pt idx="57">
                  <c:v>41537</c:v>
                </c:pt>
                <c:pt idx="58">
                  <c:v>41540</c:v>
                </c:pt>
                <c:pt idx="59">
                  <c:v>41541</c:v>
                </c:pt>
                <c:pt idx="60">
                  <c:v>41542</c:v>
                </c:pt>
                <c:pt idx="61">
                  <c:v>41543</c:v>
                </c:pt>
                <c:pt idx="62">
                  <c:v>41544</c:v>
                </c:pt>
                <c:pt idx="63">
                  <c:v>41547</c:v>
                </c:pt>
                <c:pt idx="64">
                  <c:v>41548</c:v>
                </c:pt>
                <c:pt idx="65">
                  <c:v>41549</c:v>
                </c:pt>
                <c:pt idx="66">
                  <c:v>41550</c:v>
                </c:pt>
                <c:pt idx="67">
                  <c:v>41551</c:v>
                </c:pt>
                <c:pt idx="68">
                  <c:v>41554</c:v>
                </c:pt>
                <c:pt idx="69">
                  <c:v>41555</c:v>
                </c:pt>
                <c:pt idx="70">
                  <c:v>41556</c:v>
                </c:pt>
                <c:pt idx="71">
                  <c:v>41557</c:v>
                </c:pt>
                <c:pt idx="72">
                  <c:v>41558</c:v>
                </c:pt>
                <c:pt idx="73">
                  <c:v>41561</c:v>
                </c:pt>
                <c:pt idx="74">
                  <c:v>41562</c:v>
                </c:pt>
                <c:pt idx="75">
                  <c:v>41563</c:v>
                </c:pt>
                <c:pt idx="76">
                  <c:v>41564</c:v>
                </c:pt>
                <c:pt idx="77">
                  <c:v>41565</c:v>
                </c:pt>
                <c:pt idx="78">
                  <c:v>41568</c:v>
                </c:pt>
                <c:pt idx="79">
                  <c:v>41569</c:v>
                </c:pt>
                <c:pt idx="80">
                  <c:v>41570</c:v>
                </c:pt>
                <c:pt idx="81">
                  <c:v>41571</c:v>
                </c:pt>
                <c:pt idx="82">
                  <c:v>41572</c:v>
                </c:pt>
                <c:pt idx="83">
                  <c:v>41575</c:v>
                </c:pt>
                <c:pt idx="84">
                  <c:v>41576</c:v>
                </c:pt>
                <c:pt idx="85">
                  <c:v>41577</c:v>
                </c:pt>
                <c:pt idx="86">
                  <c:v>41578</c:v>
                </c:pt>
                <c:pt idx="87">
                  <c:v>41579</c:v>
                </c:pt>
                <c:pt idx="88">
                  <c:v>41582</c:v>
                </c:pt>
                <c:pt idx="89">
                  <c:v>41583</c:v>
                </c:pt>
                <c:pt idx="90">
                  <c:v>41584</c:v>
                </c:pt>
                <c:pt idx="91">
                  <c:v>41585</c:v>
                </c:pt>
                <c:pt idx="92">
                  <c:v>41586</c:v>
                </c:pt>
                <c:pt idx="93">
                  <c:v>41589</c:v>
                </c:pt>
                <c:pt idx="94">
                  <c:v>41590</c:v>
                </c:pt>
                <c:pt idx="95">
                  <c:v>41591</c:v>
                </c:pt>
                <c:pt idx="96">
                  <c:v>41592</c:v>
                </c:pt>
                <c:pt idx="97">
                  <c:v>41593</c:v>
                </c:pt>
                <c:pt idx="98">
                  <c:v>41596</c:v>
                </c:pt>
                <c:pt idx="99">
                  <c:v>41597</c:v>
                </c:pt>
                <c:pt idx="100">
                  <c:v>41598</c:v>
                </c:pt>
                <c:pt idx="101">
                  <c:v>41599</c:v>
                </c:pt>
                <c:pt idx="102">
                  <c:v>41600</c:v>
                </c:pt>
                <c:pt idx="103">
                  <c:v>41603</c:v>
                </c:pt>
                <c:pt idx="104">
                  <c:v>41604</c:v>
                </c:pt>
                <c:pt idx="105">
                  <c:v>41605</c:v>
                </c:pt>
                <c:pt idx="106">
                  <c:v>41607</c:v>
                </c:pt>
                <c:pt idx="107">
                  <c:v>41610</c:v>
                </c:pt>
                <c:pt idx="108">
                  <c:v>41611</c:v>
                </c:pt>
                <c:pt idx="109">
                  <c:v>41612</c:v>
                </c:pt>
                <c:pt idx="110">
                  <c:v>41613</c:v>
                </c:pt>
                <c:pt idx="111">
                  <c:v>41614</c:v>
                </c:pt>
                <c:pt idx="112">
                  <c:v>41617</c:v>
                </c:pt>
                <c:pt idx="113">
                  <c:v>41618</c:v>
                </c:pt>
                <c:pt idx="114">
                  <c:v>41619</c:v>
                </c:pt>
                <c:pt idx="115">
                  <c:v>41620</c:v>
                </c:pt>
                <c:pt idx="116">
                  <c:v>41621</c:v>
                </c:pt>
                <c:pt idx="117">
                  <c:v>41624</c:v>
                </c:pt>
                <c:pt idx="118">
                  <c:v>41625</c:v>
                </c:pt>
                <c:pt idx="119">
                  <c:v>41626</c:v>
                </c:pt>
                <c:pt idx="120">
                  <c:v>41627</c:v>
                </c:pt>
                <c:pt idx="121">
                  <c:v>41628</c:v>
                </c:pt>
                <c:pt idx="122">
                  <c:v>41631</c:v>
                </c:pt>
                <c:pt idx="123">
                  <c:v>41632</c:v>
                </c:pt>
                <c:pt idx="124">
                  <c:v>41634</c:v>
                </c:pt>
                <c:pt idx="125">
                  <c:v>41635</c:v>
                </c:pt>
                <c:pt idx="126">
                  <c:v>41638</c:v>
                </c:pt>
                <c:pt idx="127">
                  <c:v>41639</c:v>
                </c:pt>
                <c:pt idx="128">
                  <c:v>41641</c:v>
                </c:pt>
                <c:pt idx="129">
                  <c:v>41642</c:v>
                </c:pt>
                <c:pt idx="130">
                  <c:v>41645</c:v>
                </c:pt>
                <c:pt idx="131">
                  <c:v>41646</c:v>
                </c:pt>
                <c:pt idx="132">
                  <c:v>41647</c:v>
                </c:pt>
                <c:pt idx="133">
                  <c:v>41648</c:v>
                </c:pt>
                <c:pt idx="134">
                  <c:v>41649</c:v>
                </c:pt>
                <c:pt idx="135">
                  <c:v>41652</c:v>
                </c:pt>
                <c:pt idx="136">
                  <c:v>41653</c:v>
                </c:pt>
                <c:pt idx="137">
                  <c:v>41654</c:v>
                </c:pt>
                <c:pt idx="138">
                  <c:v>41655</c:v>
                </c:pt>
                <c:pt idx="139">
                  <c:v>41656</c:v>
                </c:pt>
                <c:pt idx="140">
                  <c:v>41660</c:v>
                </c:pt>
                <c:pt idx="141">
                  <c:v>41661</c:v>
                </c:pt>
                <c:pt idx="142">
                  <c:v>41662</c:v>
                </c:pt>
                <c:pt idx="143">
                  <c:v>41663</c:v>
                </c:pt>
                <c:pt idx="144">
                  <c:v>41666</c:v>
                </c:pt>
                <c:pt idx="145">
                  <c:v>41667</c:v>
                </c:pt>
                <c:pt idx="146">
                  <c:v>41668</c:v>
                </c:pt>
                <c:pt idx="147">
                  <c:v>41669</c:v>
                </c:pt>
                <c:pt idx="148">
                  <c:v>41670</c:v>
                </c:pt>
                <c:pt idx="149">
                  <c:v>41673</c:v>
                </c:pt>
                <c:pt idx="150">
                  <c:v>41674</c:v>
                </c:pt>
                <c:pt idx="151">
                  <c:v>41675</c:v>
                </c:pt>
                <c:pt idx="152">
                  <c:v>41676</c:v>
                </c:pt>
                <c:pt idx="153">
                  <c:v>41677</c:v>
                </c:pt>
                <c:pt idx="154">
                  <c:v>41680</c:v>
                </c:pt>
                <c:pt idx="155">
                  <c:v>41681</c:v>
                </c:pt>
                <c:pt idx="156">
                  <c:v>41682</c:v>
                </c:pt>
                <c:pt idx="157">
                  <c:v>41683</c:v>
                </c:pt>
                <c:pt idx="158">
                  <c:v>41684</c:v>
                </c:pt>
                <c:pt idx="159">
                  <c:v>41688</c:v>
                </c:pt>
                <c:pt idx="160">
                  <c:v>41689</c:v>
                </c:pt>
                <c:pt idx="161">
                  <c:v>41690</c:v>
                </c:pt>
                <c:pt idx="162">
                  <c:v>41691</c:v>
                </c:pt>
                <c:pt idx="163">
                  <c:v>41694</c:v>
                </c:pt>
                <c:pt idx="164">
                  <c:v>41695</c:v>
                </c:pt>
                <c:pt idx="165">
                  <c:v>41696</c:v>
                </c:pt>
                <c:pt idx="166">
                  <c:v>41697</c:v>
                </c:pt>
                <c:pt idx="167">
                  <c:v>41698</c:v>
                </c:pt>
                <c:pt idx="168">
                  <c:v>41701</c:v>
                </c:pt>
                <c:pt idx="169">
                  <c:v>41702</c:v>
                </c:pt>
                <c:pt idx="170">
                  <c:v>41703</c:v>
                </c:pt>
                <c:pt idx="171">
                  <c:v>41704</c:v>
                </c:pt>
                <c:pt idx="172">
                  <c:v>41705</c:v>
                </c:pt>
                <c:pt idx="173">
                  <c:v>41708</c:v>
                </c:pt>
                <c:pt idx="174">
                  <c:v>41709</c:v>
                </c:pt>
                <c:pt idx="175">
                  <c:v>41710</c:v>
                </c:pt>
                <c:pt idx="176">
                  <c:v>41711</c:v>
                </c:pt>
                <c:pt idx="177">
                  <c:v>41712</c:v>
                </c:pt>
                <c:pt idx="178">
                  <c:v>41715</c:v>
                </c:pt>
                <c:pt idx="179">
                  <c:v>41716</c:v>
                </c:pt>
                <c:pt idx="180">
                  <c:v>41717</c:v>
                </c:pt>
                <c:pt idx="181">
                  <c:v>41718</c:v>
                </c:pt>
                <c:pt idx="182">
                  <c:v>41719</c:v>
                </c:pt>
                <c:pt idx="183">
                  <c:v>41722</c:v>
                </c:pt>
                <c:pt idx="184">
                  <c:v>41723</c:v>
                </c:pt>
                <c:pt idx="185">
                  <c:v>41724</c:v>
                </c:pt>
                <c:pt idx="186">
                  <c:v>41725</c:v>
                </c:pt>
                <c:pt idx="187">
                  <c:v>41726</c:v>
                </c:pt>
                <c:pt idx="188">
                  <c:v>41729</c:v>
                </c:pt>
                <c:pt idx="189">
                  <c:v>41730</c:v>
                </c:pt>
                <c:pt idx="190">
                  <c:v>41731</c:v>
                </c:pt>
                <c:pt idx="191">
                  <c:v>41732</c:v>
                </c:pt>
                <c:pt idx="192">
                  <c:v>41733</c:v>
                </c:pt>
                <c:pt idx="193">
                  <c:v>41736</c:v>
                </c:pt>
                <c:pt idx="194">
                  <c:v>41737</c:v>
                </c:pt>
                <c:pt idx="195">
                  <c:v>41738</c:v>
                </c:pt>
                <c:pt idx="196">
                  <c:v>41739</c:v>
                </c:pt>
                <c:pt idx="197">
                  <c:v>41740</c:v>
                </c:pt>
                <c:pt idx="198">
                  <c:v>41743</c:v>
                </c:pt>
                <c:pt idx="199">
                  <c:v>41744</c:v>
                </c:pt>
                <c:pt idx="200">
                  <c:v>41745</c:v>
                </c:pt>
                <c:pt idx="201">
                  <c:v>41746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41757</c:v>
                </c:pt>
                <c:pt idx="208">
                  <c:v>41758</c:v>
                </c:pt>
                <c:pt idx="209">
                  <c:v>41759</c:v>
                </c:pt>
                <c:pt idx="210">
                  <c:v>41760</c:v>
                </c:pt>
                <c:pt idx="211">
                  <c:v>41761</c:v>
                </c:pt>
                <c:pt idx="212">
                  <c:v>41764</c:v>
                </c:pt>
                <c:pt idx="213">
                  <c:v>41765</c:v>
                </c:pt>
                <c:pt idx="214">
                  <c:v>41766</c:v>
                </c:pt>
                <c:pt idx="215">
                  <c:v>41767</c:v>
                </c:pt>
                <c:pt idx="216">
                  <c:v>41768</c:v>
                </c:pt>
                <c:pt idx="217">
                  <c:v>41771</c:v>
                </c:pt>
                <c:pt idx="218">
                  <c:v>41772</c:v>
                </c:pt>
                <c:pt idx="219">
                  <c:v>41773</c:v>
                </c:pt>
                <c:pt idx="220">
                  <c:v>41774</c:v>
                </c:pt>
                <c:pt idx="221">
                  <c:v>41775</c:v>
                </c:pt>
                <c:pt idx="222">
                  <c:v>41778</c:v>
                </c:pt>
                <c:pt idx="223">
                  <c:v>41779</c:v>
                </c:pt>
                <c:pt idx="224">
                  <c:v>41780</c:v>
                </c:pt>
                <c:pt idx="225">
                  <c:v>41781</c:v>
                </c:pt>
                <c:pt idx="226">
                  <c:v>41782</c:v>
                </c:pt>
                <c:pt idx="227">
                  <c:v>41786</c:v>
                </c:pt>
                <c:pt idx="228">
                  <c:v>41787</c:v>
                </c:pt>
                <c:pt idx="229">
                  <c:v>41788</c:v>
                </c:pt>
                <c:pt idx="230">
                  <c:v>41789</c:v>
                </c:pt>
                <c:pt idx="231">
                  <c:v>41792</c:v>
                </c:pt>
                <c:pt idx="232">
                  <c:v>41793</c:v>
                </c:pt>
                <c:pt idx="233">
                  <c:v>41794</c:v>
                </c:pt>
                <c:pt idx="234">
                  <c:v>41795</c:v>
                </c:pt>
                <c:pt idx="235">
                  <c:v>41796</c:v>
                </c:pt>
                <c:pt idx="236">
                  <c:v>41799</c:v>
                </c:pt>
                <c:pt idx="237">
                  <c:v>41800</c:v>
                </c:pt>
                <c:pt idx="238">
                  <c:v>41801</c:v>
                </c:pt>
                <c:pt idx="239">
                  <c:v>41802</c:v>
                </c:pt>
                <c:pt idx="240">
                  <c:v>41803</c:v>
                </c:pt>
                <c:pt idx="241">
                  <c:v>41806</c:v>
                </c:pt>
                <c:pt idx="242">
                  <c:v>41807</c:v>
                </c:pt>
                <c:pt idx="243">
                  <c:v>41808</c:v>
                </c:pt>
                <c:pt idx="244">
                  <c:v>41809</c:v>
                </c:pt>
                <c:pt idx="245">
                  <c:v>41810</c:v>
                </c:pt>
                <c:pt idx="246">
                  <c:v>41813</c:v>
                </c:pt>
                <c:pt idx="247">
                  <c:v>41814</c:v>
                </c:pt>
                <c:pt idx="248">
                  <c:v>41815</c:v>
                </c:pt>
                <c:pt idx="249">
                  <c:v>41816</c:v>
                </c:pt>
                <c:pt idx="250">
                  <c:v>41817</c:v>
                </c:pt>
                <c:pt idx="251">
                  <c:v>41820</c:v>
                </c:pt>
                <c:pt idx="252">
                  <c:v>41821</c:v>
                </c:pt>
                <c:pt idx="253">
                  <c:v>41822</c:v>
                </c:pt>
                <c:pt idx="254">
                  <c:v>41823</c:v>
                </c:pt>
                <c:pt idx="255">
                  <c:v>41827</c:v>
                </c:pt>
                <c:pt idx="256">
                  <c:v>41828</c:v>
                </c:pt>
                <c:pt idx="257">
                  <c:v>41829</c:v>
                </c:pt>
                <c:pt idx="258">
                  <c:v>41830</c:v>
                </c:pt>
                <c:pt idx="259">
                  <c:v>41831</c:v>
                </c:pt>
                <c:pt idx="260">
                  <c:v>41834</c:v>
                </c:pt>
                <c:pt idx="261">
                  <c:v>41835</c:v>
                </c:pt>
                <c:pt idx="262">
                  <c:v>41836</c:v>
                </c:pt>
                <c:pt idx="263">
                  <c:v>41837</c:v>
                </c:pt>
                <c:pt idx="264">
                  <c:v>41838</c:v>
                </c:pt>
                <c:pt idx="265">
                  <c:v>41841</c:v>
                </c:pt>
                <c:pt idx="266">
                  <c:v>41842</c:v>
                </c:pt>
                <c:pt idx="267">
                  <c:v>41843</c:v>
                </c:pt>
                <c:pt idx="268">
                  <c:v>41844</c:v>
                </c:pt>
                <c:pt idx="269">
                  <c:v>41845</c:v>
                </c:pt>
                <c:pt idx="270">
                  <c:v>41848</c:v>
                </c:pt>
                <c:pt idx="271">
                  <c:v>41849</c:v>
                </c:pt>
                <c:pt idx="272">
                  <c:v>41850</c:v>
                </c:pt>
                <c:pt idx="273">
                  <c:v>41851</c:v>
                </c:pt>
                <c:pt idx="274">
                  <c:v>41852</c:v>
                </c:pt>
                <c:pt idx="275">
                  <c:v>41855</c:v>
                </c:pt>
                <c:pt idx="276">
                  <c:v>41856</c:v>
                </c:pt>
                <c:pt idx="277">
                  <c:v>41857</c:v>
                </c:pt>
                <c:pt idx="278">
                  <c:v>41858</c:v>
                </c:pt>
                <c:pt idx="279">
                  <c:v>41859</c:v>
                </c:pt>
                <c:pt idx="280">
                  <c:v>41862</c:v>
                </c:pt>
                <c:pt idx="281">
                  <c:v>41863</c:v>
                </c:pt>
                <c:pt idx="282">
                  <c:v>41864</c:v>
                </c:pt>
                <c:pt idx="283">
                  <c:v>41865</c:v>
                </c:pt>
                <c:pt idx="284">
                  <c:v>41866</c:v>
                </c:pt>
                <c:pt idx="285">
                  <c:v>41869</c:v>
                </c:pt>
                <c:pt idx="286">
                  <c:v>41870</c:v>
                </c:pt>
                <c:pt idx="287">
                  <c:v>41871</c:v>
                </c:pt>
                <c:pt idx="288">
                  <c:v>41872</c:v>
                </c:pt>
                <c:pt idx="289">
                  <c:v>41873</c:v>
                </c:pt>
                <c:pt idx="290">
                  <c:v>41876</c:v>
                </c:pt>
                <c:pt idx="291">
                  <c:v>41877</c:v>
                </c:pt>
                <c:pt idx="292">
                  <c:v>41878</c:v>
                </c:pt>
                <c:pt idx="293">
                  <c:v>41879</c:v>
                </c:pt>
                <c:pt idx="294">
                  <c:v>41880</c:v>
                </c:pt>
                <c:pt idx="295">
                  <c:v>41884</c:v>
                </c:pt>
                <c:pt idx="296">
                  <c:v>41885</c:v>
                </c:pt>
                <c:pt idx="297">
                  <c:v>41886</c:v>
                </c:pt>
                <c:pt idx="298">
                  <c:v>41887</c:v>
                </c:pt>
                <c:pt idx="299">
                  <c:v>41890</c:v>
                </c:pt>
                <c:pt idx="300">
                  <c:v>41891</c:v>
                </c:pt>
                <c:pt idx="301">
                  <c:v>41892</c:v>
                </c:pt>
                <c:pt idx="302">
                  <c:v>41893</c:v>
                </c:pt>
                <c:pt idx="303">
                  <c:v>41894</c:v>
                </c:pt>
                <c:pt idx="304">
                  <c:v>41897</c:v>
                </c:pt>
                <c:pt idx="305">
                  <c:v>41898</c:v>
                </c:pt>
                <c:pt idx="306">
                  <c:v>41899</c:v>
                </c:pt>
                <c:pt idx="307">
                  <c:v>41900</c:v>
                </c:pt>
                <c:pt idx="308">
                  <c:v>41901</c:v>
                </c:pt>
                <c:pt idx="309">
                  <c:v>41904</c:v>
                </c:pt>
                <c:pt idx="310">
                  <c:v>41905</c:v>
                </c:pt>
                <c:pt idx="311">
                  <c:v>41906</c:v>
                </c:pt>
                <c:pt idx="312">
                  <c:v>41907</c:v>
                </c:pt>
                <c:pt idx="313">
                  <c:v>41908</c:v>
                </c:pt>
                <c:pt idx="314">
                  <c:v>41911</c:v>
                </c:pt>
                <c:pt idx="315">
                  <c:v>41912</c:v>
                </c:pt>
                <c:pt idx="316">
                  <c:v>41913</c:v>
                </c:pt>
                <c:pt idx="317">
                  <c:v>41914</c:v>
                </c:pt>
                <c:pt idx="318">
                  <c:v>41915</c:v>
                </c:pt>
                <c:pt idx="319">
                  <c:v>41918</c:v>
                </c:pt>
                <c:pt idx="320">
                  <c:v>41919</c:v>
                </c:pt>
                <c:pt idx="321">
                  <c:v>41920</c:v>
                </c:pt>
                <c:pt idx="322">
                  <c:v>41921</c:v>
                </c:pt>
                <c:pt idx="323">
                  <c:v>41922</c:v>
                </c:pt>
                <c:pt idx="324">
                  <c:v>41925</c:v>
                </c:pt>
                <c:pt idx="325">
                  <c:v>41926</c:v>
                </c:pt>
                <c:pt idx="326">
                  <c:v>41927</c:v>
                </c:pt>
                <c:pt idx="327">
                  <c:v>41928</c:v>
                </c:pt>
                <c:pt idx="328">
                  <c:v>41929</c:v>
                </c:pt>
                <c:pt idx="329">
                  <c:v>41932</c:v>
                </c:pt>
                <c:pt idx="330">
                  <c:v>41933</c:v>
                </c:pt>
                <c:pt idx="331">
                  <c:v>41934</c:v>
                </c:pt>
                <c:pt idx="332">
                  <c:v>41935</c:v>
                </c:pt>
                <c:pt idx="333">
                  <c:v>41936</c:v>
                </c:pt>
                <c:pt idx="334">
                  <c:v>41939</c:v>
                </c:pt>
                <c:pt idx="335">
                  <c:v>41940</c:v>
                </c:pt>
                <c:pt idx="336">
                  <c:v>41941</c:v>
                </c:pt>
                <c:pt idx="337">
                  <c:v>41942</c:v>
                </c:pt>
                <c:pt idx="338">
                  <c:v>41943</c:v>
                </c:pt>
                <c:pt idx="339">
                  <c:v>41946</c:v>
                </c:pt>
                <c:pt idx="340">
                  <c:v>41947</c:v>
                </c:pt>
                <c:pt idx="341">
                  <c:v>41948</c:v>
                </c:pt>
                <c:pt idx="342">
                  <c:v>41949</c:v>
                </c:pt>
                <c:pt idx="343">
                  <c:v>41950</c:v>
                </c:pt>
                <c:pt idx="344">
                  <c:v>41953</c:v>
                </c:pt>
                <c:pt idx="345">
                  <c:v>41954</c:v>
                </c:pt>
                <c:pt idx="346">
                  <c:v>41955</c:v>
                </c:pt>
                <c:pt idx="347">
                  <c:v>41956</c:v>
                </c:pt>
                <c:pt idx="348">
                  <c:v>41957</c:v>
                </c:pt>
                <c:pt idx="349">
                  <c:v>41960</c:v>
                </c:pt>
                <c:pt idx="350">
                  <c:v>41961</c:v>
                </c:pt>
                <c:pt idx="351">
                  <c:v>41962</c:v>
                </c:pt>
                <c:pt idx="352">
                  <c:v>41963</c:v>
                </c:pt>
                <c:pt idx="353">
                  <c:v>41964</c:v>
                </c:pt>
                <c:pt idx="354">
                  <c:v>41967</c:v>
                </c:pt>
                <c:pt idx="355">
                  <c:v>41968</c:v>
                </c:pt>
                <c:pt idx="356">
                  <c:v>41969</c:v>
                </c:pt>
                <c:pt idx="357">
                  <c:v>41971</c:v>
                </c:pt>
                <c:pt idx="358">
                  <c:v>41974</c:v>
                </c:pt>
                <c:pt idx="359">
                  <c:v>41975</c:v>
                </c:pt>
                <c:pt idx="360">
                  <c:v>41976</c:v>
                </c:pt>
                <c:pt idx="361">
                  <c:v>41977</c:v>
                </c:pt>
                <c:pt idx="362">
                  <c:v>41978</c:v>
                </c:pt>
                <c:pt idx="363">
                  <c:v>41981</c:v>
                </c:pt>
                <c:pt idx="364">
                  <c:v>41982</c:v>
                </c:pt>
                <c:pt idx="365">
                  <c:v>41983</c:v>
                </c:pt>
                <c:pt idx="366">
                  <c:v>41984</c:v>
                </c:pt>
                <c:pt idx="367">
                  <c:v>41985</c:v>
                </c:pt>
                <c:pt idx="368">
                  <c:v>41988</c:v>
                </c:pt>
                <c:pt idx="369">
                  <c:v>41989</c:v>
                </c:pt>
                <c:pt idx="370">
                  <c:v>41990</c:v>
                </c:pt>
                <c:pt idx="371">
                  <c:v>41991</c:v>
                </c:pt>
                <c:pt idx="372">
                  <c:v>41992</c:v>
                </c:pt>
                <c:pt idx="373">
                  <c:v>41995</c:v>
                </c:pt>
                <c:pt idx="374">
                  <c:v>41996</c:v>
                </c:pt>
                <c:pt idx="375">
                  <c:v>41997</c:v>
                </c:pt>
                <c:pt idx="376">
                  <c:v>41999</c:v>
                </c:pt>
                <c:pt idx="377">
                  <c:v>42002</c:v>
                </c:pt>
                <c:pt idx="378">
                  <c:v>42003</c:v>
                </c:pt>
                <c:pt idx="379">
                  <c:v>42004</c:v>
                </c:pt>
                <c:pt idx="380">
                  <c:v>42006</c:v>
                </c:pt>
                <c:pt idx="381">
                  <c:v>42009</c:v>
                </c:pt>
                <c:pt idx="382">
                  <c:v>42010</c:v>
                </c:pt>
                <c:pt idx="383">
                  <c:v>42011</c:v>
                </c:pt>
                <c:pt idx="384">
                  <c:v>42012</c:v>
                </c:pt>
                <c:pt idx="385">
                  <c:v>42013</c:v>
                </c:pt>
                <c:pt idx="386">
                  <c:v>42016</c:v>
                </c:pt>
                <c:pt idx="387">
                  <c:v>42017</c:v>
                </c:pt>
                <c:pt idx="388">
                  <c:v>42018</c:v>
                </c:pt>
                <c:pt idx="389">
                  <c:v>42019</c:v>
                </c:pt>
                <c:pt idx="390">
                  <c:v>42020</c:v>
                </c:pt>
                <c:pt idx="391">
                  <c:v>42024</c:v>
                </c:pt>
                <c:pt idx="392">
                  <c:v>42025</c:v>
                </c:pt>
                <c:pt idx="393">
                  <c:v>42026</c:v>
                </c:pt>
                <c:pt idx="394">
                  <c:v>42027</c:v>
                </c:pt>
                <c:pt idx="395">
                  <c:v>42030</c:v>
                </c:pt>
                <c:pt idx="396">
                  <c:v>42031</c:v>
                </c:pt>
                <c:pt idx="397">
                  <c:v>42032</c:v>
                </c:pt>
                <c:pt idx="398">
                  <c:v>42033</c:v>
                </c:pt>
                <c:pt idx="399">
                  <c:v>42034</c:v>
                </c:pt>
                <c:pt idx="400">
                  <c:v>42037</c:v>
                </c:pt>
                <c:pt idx="401">
                  <c:v>42038</c:v>
                </c:pt>
                <c:pt idx="402">
                  <c:v>42039</c:v>
                </c:pt>
                <c:pt idx="403">
                  <c:v>42040</c:v>
                </c:pt>
                <c:pt idx="404">
                  <c:v>42041</c:v>
                </c:pt>
                <c:pt idx="405">
                  <c:v>42044</c:v>
                </c:pt>
                <c:pt idx="406">
                  <c:v>42045</c:v>
                </c:pt>
                <c:pt idx="407">
                  <c:v>42046</c:v>
                </c:pt>
                <c:pt idx="408">
                  <c:v>42047</c:v>
                </c:pt>
                <c:pt idx="409">
                  <c:v>42048</c:v>
                </c:pt>
                <c:pt idx="410">
                  <c:v>42052</c:v>
                </c:pt>
                <c:pt idx="411">
                  <c:v>42053</c:v>
                </c:pt>
                <c:pt idx="412">
                  <c:v>42054</c:v>
                </c:pt>
                <c:pt idx="413">
                  <c:v>42055</c:v>
                </c:pt>
                <c:pt idx="414">
                  <c:v>42058</c:v>
                </c:pt>
                <c:pt idx="415">
                  <c:v>42059</c:v>
                </c:pt>
                <c:pt idx="416">
                  <c:v>42060</c:v>
                </c:pt>
                <c:pt idx="417">
                  <c:v>42061</c:v>
                </c:pt>
                <c:pt idx="418">
                  <c:v>42062</c:v>
                </c:pt>
                <c:pt idx="419">
                  <c:v>42065</c:v>
                </c:pt>
                <c:pt idx="420">
                  <c:v>42066</c:v>
                </c:pt>
                <c:pt idx="421">
                  <c:v>42067</c:v>
                </c:pt>
                <c:pt idx="422">
                  <c:v>42068</c:v>
                </c:pt>
                <c:pt idx="423">
                  <c:v>42069</c:v>
                </c:pt>
                <c:pt idx="424">
                  <c:v>42072</c:v>
                </c:pt>
                <c:pt idx="425">
                  <c:v>42073</c:v>
                </c:pt>
                <c:pt idx="426">
                  <c:v>42074</c:v>
                </c:pt>
                <c:pt idx="427">
                  <c:v>42075</c:v>
                </c:pt>
                <c:pt idx="428">
                  <c:v>42076</c:v>
                </c:pt>
                <c:pt idx="429">
                  <c:v>42079</c:v>
                </c:pt>
                <c:pt idx="430">
                  <c:v>42080</c:v>
                </c:pt>
                <c:pt idx="431">
                  <c:v>42081</c:v>
                </c:pt>
                <c:pt idx="432">
                  <c:v>42082</c:v>
                </c:pt>
                <c:pt idx="433">
                  <c:v>42083</c:v>
                </c:pt>
                <c:pt idx="434">
                  <c:v>42086</c:v>
                </c:pt>
                <c:pt idx="435">
                  <c:v>42087</c:v>
                </c:pt>
                <c:pt idx="436">
                  <c:v>42088</c:v>
                </c:pt>
                <c:pt idx="437">
                  <c:v>42089</c:v>
                </c:pt>
                <c:pt idx="438">
                  <c:v>42090</c:v>
                </c:pt>
                <c:pt idx="439">
                  <c:v>42093</c:v>
                </c:pt>
                <c:pt idx="440">
                  <c:v>42094</c:v>
                </c:pt>
                <c:pt idx="441">
                  <c:v>42095</c:v>
                </c:pt>
                <c:pt idx="442">
                  <c:v>42096</c:v>
                </c:pt>
                <c:pt idx="443">
                  <c:v>42100</c:v>
                </c:pt>
                <c:pt idx="444">
                  <c:v>42101</c:v>
                </c:pt>
                <c:pt idx="445">
                  <c:v>42102</c:v>
                </c:pt>
                <c:pt idx="446">
                  <c:v>42103</c:v>
                </c:pt>
                <c:pt idx="447">
                  <c:v>42104</c:v>
                </c:pt>
                <c:pt idx="448">
                  <c:v>42107</c:v>
                </c:pt>
                <c:pt idx="449">
                  <c:v>42108</c:v>
                </c:pt>
                <c:pt idx="450">
                  <c:v>42109</c:v>
                </c:pt>
                <c:pt idx="451">
                  <c:v>42110</c:v>
                </c:pt>
                <c:pt idx="452">
                  <c:v>42111</c:v>
                </c:pt>
                <c:pt idx="453">
                  <c:v>42114</c:v>
                </c:pt>
                <c:pt idx="454">
                  <c:v>42115</c:v>
                </c:pt>
                <c:pt idx="455">
                  <c:v>42116</c:v>
                </c:pt>
                <c:pt idx="456">
                  <c:v>42117</c:v>
                </c:pt>
                <c:pt idx="457">
                  <c:v>42118</c:v>
                </c:pt>
                <c:pt idx="458">
                  <c:v>42121</c:v>
                </c:pt>
                <c:pt idx="459">
                  <c:v>42122</c:v>
                </c:pt>
                <c:pt idx="460">
                  <c:v>42123</c:v>
                </c:pt>
                <c:pt idx="461">
                  <c:v>42124</c:v>
                </c:pt>
                <c:pt idx="462">
                  <c:v>42125</c:v>
                </c:pt>
                <c:pt idx="463">
                  <c:v>42128</c:v>
                </c:pt>
                <c:pt idx="464">
                  <c:v>42129</c:v>
                </c:pt>
                <c:pt idx="465">
                  <c:v>42130</c:v>
                </c:pt>
                <c:pt idx="466">
                  <c:v>42131</c:v>
                </c:pt>
                <c:pt idx="467">
                  <c:v>42132</c:v>
                </c:pt>
                <c:pt idx="468">
                  <c:v>42135</c:v>
                </c:pt>
                <c:pt idx="469">
                  <c:v>42136</c:v>
                </c:pt>
                <c:pt idx="470">
                  <c:v>42137</c:v>
                </c:pt>
                <c:pt idx="471">
                  <c:v>42138</c:v>
                </c:pt>
                <c:pt idx="472">
                  <c:v>42139</c:v>
                </c:pt>
                <c:pt idx="473">
                  <c:v>42142</c:v>
                </c:pt>
                <c:pt idx="474">
                  <c:v>42143</c:v>
                </c:pt>
                <c:pt idx="475">
                  <c:v>42144</c:v>
                </c:pt>
                <c:pt idx="476">
                  <c:v>42145</c:v>
                </c:pt>
                <c:pt idx="477">
                  <c:v>42146</c:v>
                </c:pt>
                <c:pt idx="478">
                  <c:v>42150</c:v>
                </c:pt>
                <c:pt idx="479">
                  <c:v>42151</c:v>
                </c:pt>
                <c:pt idx="480">
                  <c:v>42152</c:v>
                </c:pt>
                <c:pt idx="481">
                  <c:v>42153</c:v>
                </c:pt>
                <c:pt idx="482">
                  <c:v>42156</c:v>
                </c:pt>
                <c:pt idx="483">
                  <c:v>42157</c:v>
                </c:pt>
                <c:pt idx="484">
                  <c:v>42158</c:v>
                </c:pt>
                <c:pt idx="485">
                  <c:v>42159</c:v>
                </c:pt>
                <c:pt idx="486">
                  <c:v>42160</c:v>
                </c:pt>
                <c:pt idx="487">
                  <c:v>42163</c:v>
                </c:pt>
                <c:pt idx="488">
                  <c:v>42164</c:v>
                </c:pt>
                <c:pt idx="489">
                  <c:v>42165</c:v>
                </c:pt>
                <c:pt idx="490">
                  <c:v>42166</c:v>
                </c:pt>
                <c:pt idx="491">
                  <c:v>42167</c:v>
                </c:pt>
                <c:pt idx="492">
                  <c:v>42170</c:v>
                </c:pt>
                <c:pt idx="493">
                  <c:v>42171</c:v>
                </c:pt>
                <c:pt idx="494">
                  <c:v>42172</c:v>
                </c:pt>
                <c:pt idx="495">
                  <c:v>42173</c:v>
                </c:pt>
                <c:pt idx="496">
                  <c:v>42174</c:v>
                </c:pt>
                <c:pt idx="497">
                  <c:v>42177</c:v>
                </c:pt>
                <c:pt idx="498">
                  <c:v>42178</c:v>
                </c:pt>
                <c:pt idx="499">
                  <c:v>42179</c:v>
                </c:pt>
                <c:pt idx="500">
                  <c:v>42180</c:v>
                </c:pt>
                <c:pt idx="501">
                  <c:v>42181</c:v>
                </c:pt>
                <c:pt idx="502">
                  <c:v>42184</c:v>
                </c:pt>
                <c:pt idx="503">
                  <c:v>42185</c:v>
                </c:pt>
                <c:pt idx="504">
                  <c:v>42186</c:v>
                </c:pt>
                <c:pt idx="505">
                  <c:v>42187</c:v>
                </c:pt>
                <c:pt idx="506">
                  <c:v>42191</c:v>
                </c:pt>
                <c:pt idx="507">
                  <c:v>42192</c:v>
                </c:pt>
                <c:pt idx="508">
                  <c:v>42193</c:v>
                </c:pt>
                <c:pt idx="509">
                  <c:v>42194</c:v>
                </c:pt>
                <c:pt idx="510">
                  <c:v>42195</c:v>
                </c:pt>
                <c:pt idx="511">
                  <c:v>42198</c:v>
                </c:pt>
                <c:pt idx="512">
                  <c:v>42199</c:v>
                </c:pt>
                <c:pt idx="513">
                  <c:v>42200</c:v>
                </c:pt>
                <c:pt idx="514">
                  <c:v>42201</c:v>
                </c:pt>
                <c:pt idx="515">
                  <c:v>42202</c:v>
                </c:pt>
                <c:pt idx="516">
                  <c:v>42205</c:v>
                </c:pt>
                <c:pt idx="517">
                  <c:v>42206</c:v>
                </c:pt>
                <c:pt idx="518">
                  <c:v>42207</c:v>
                </c:pt>
                <c:pt idx="519">
                  <c:v>42208</c:v>
                </c:pt>
                <c:pt idx="520">
                  <c:v>42209</c:v>
                </c:pt>
                <c:pt idx="521">
                  <c:v>42212</c:v>
                </c:pt>
                <c:pt idx="522">
                  <c:v>42213</c:v>
                </c:pt>
                <c:pt idx="523">
                  <c:v>42214</c:v>
                </c:pt>
                <c:pt idx="524">
                  <c:v>42215</c:v>
                </c:pt>
                <c:pt idx="525">
                  <c:v>42216</c:v>
                </c:pt>
                <c:pt idx="526">
                  <c:v>42219</c:v>
                </c:pt>
                <c:pt idx="527">
                  <c:v>42220</c:v>
                </c:pt>
                <c:pt idx="528">
                  <c:v>42221</c:v>
                </c:pt>
                <c:pt idx="529">
                  <c:v>42222</c:v>
                </c:pt>
                <c:pt idx="530">
                  <c:v>42223</c:v>
                </c:pt>
                <c:pt idx="531">
                  <c:v>42226</c:v>
                </c:pt>
                <c:pt idx="532">
                  <c:v>42227</c:v>
                </c:pt>
                <c:pt idx="533">
                  <c:v>42228</c:v>
                </c:pt>
                <c:pt idx="534">
                  <c:v>42229</c:v>
                </c:pt>
                <c:pt idx="535">
                  <c:v>42230</c:v>
                </c:pt>
                <c:pt idx="536">
                  <c:v>42233</c:v>
                </c:pt>
                <c:pt idx="537">
                  <c:v>42234</c:v>
                </c:pt>
                <c:pt idx="538">
                  <c:v>42235</c:v>
                </c:pt>
                <c:pt idx="539">
                  <c:v>42236</c:v>
                </c:pt>
                <c:pt idx="540">
                  <c:v>42237</c:v>
                </c:pt>
                <c:pt idx="541">
                  <c:v>42240</c:v>
                </c:pt>
                <c:pt idx="542">
                  <c:v>42241</c:v>
                </c:pt>
                <c:pt idx="543">
                  <c:v>42242</c:v>
                </c:pt>
                <c:pt idx="544">
                  <c:v>42243</c:v>
                </c:pt>
                <c:pt idx="545">
                  <c:v>42244</c:v>
                </c:pt>
                <c:pt idx="546">
                  <c:v>42247</c:v>
                </c:pt>
                <c:pt idx="547">
                  <c:v>42248</c:v>
                </c:pt>
                <c:pt idx="548">
                  <c:v>42249</c:v>
                </c:pt>
                <c:pt idx="549">
                  <c:v>42250</c:v>
                </c:pt>
                <c:pt idx="550">
                  <c:v>42251</c:v>
                </c:pt>
                <c:pt idx="551">
                  <c:v>42255</c:v>
                </c:pt>
                <c:pt idx="552">
                  <c:v>42256</c:v>
                </c:pt>
                <c:pt idx="553">
                  <c:v>42257</c:v>
                </c:pt>
                <c:pt idx="554">
                  <c:v>42258</c:v>
                </c:pt>
                <c:pt idx="555">
                  <c:v>42261</c:v>
                </c:pt>
                <c:pt idx="556">
                  <c:v>42262</c:v>
                </c:pt>
                <c:pt idx="557">
                  <c:v>42263</c:v>
                </c:pt>
                <c:pt idx="558">
                  <c:v>42264</c:v>
                </c:pt>
                <c:pt idx="559">
                  <c:v>42265</c:v>
                </c:pt>
                <c:pt idx="560">
                  <c:v>42268</c:v>
                </c:pt>
                <c:pt idx="561">
                  <c:v>42269</c:v>
                </c:pt>
                <c:pt idx="562">
                  <c:v>42270</c:v>
                </c:pt>
                <c:pt idx="563">
                  <c:v>42271</c:v>
                </c:pt>
                <c:pt idx="564">
                  <c:v>42272</c:v>
                </c:pt>
                <c:pt idx="565">
                  <c:v>42275</c:v>
                </c:pt>
                <c:pt idx="566">
                  <c:v>42276</c:v>
                </c:pt>
                <c:pt idx="567">
                  <c:v>42277</c:v>
                </c:pt>
                <c:pt idx="568">
                  <c:v>42278</c:v>
                </c:pt>
                <c:pt idx="569">
                  <c:v>42279</c:v>
                </c:pt>
                <c:pt idx="570">
                  <c:v>42282</c:v>
                </c:pt>
                <c:pt idx="571">
                  <c:v>42283</c:v>
                </c:pt>
                <c:pt idx="572">
                  <c:v>42284</c:v>
                </c:pt>
                <c:pt idx="573">
                  <c:v>42285</c:v>
                </c:pt>
                <c:pt idx="574">
                  <c:v>42286</c:v>
                </c:pt>
                <c:pt idx="575">
                  <c:v>42289</c:v>
                </c:pt>
                <c:pt idx="576">
                  <c:v>42290</c:v>
                </c:pt>
                <c:pt idx="577">
                  <c:v>42291</c:v>
                </c:pt>
                <c:pt idx="578">
                  <c:v>42292</c:v>
                </c:pt>
                <c:pt idx="579">
                  <c:v>42293</c:v>
                </c:pt>
                <c:pt idx="580">
                  <c:v>42296</c:v>
                </c:pt>
                <c:pt idx="581">
                  <c:v>42297</c:v>
                </c:pt>
                <c:pt idx="582">
                  <c:v>42298</c:v>
                </c:pt>
                <c:pt idx="583">
                  <c:v>42299</c:v>
                </c:pt>
                <c:pt idx="584">
                  <c:v>42300</c:v>
                </c:pt>
                <c:pt idx="585">
                  <c:v>42303</c:v>
                </c:pt>
                <c:pt idx="586">
                  <c:v>42304</c:v>
                </c:pt>
                <c:pt idx="587">
                  <c:v>42305</c:v>
                </c:pt>
                <c:pt idx="588">
                  <c:v>42306</c:v>
                </c:pt>
                <c:pt idx="589">
                  <c:v>42307</c:v>
                </c:pt>
                <c:pt idx="590">
                  <c:v>42310</c:v>
                </c:pt>
                <c:pt idx="591">
                  <c:v>42311</c:v>
                </c:pt>
                <c:pt idx="592">
                  <c:v>42312</c:v>
                </c:pt>
                <c:pt idx="593">
                  <c:v>42313</c:v>
                </c:pt>
                <c:pt idx="594">
                  <c:v>42314</c:v>
                </c:pt>
                <c:pt idx="595">
                  <c:v>42317</c:v>
                </c:pt>
                <c:pt idx="596">
                  <c:v>42318</c:v>
                </c:pt>
                <c:pt idx="597">
                  <c:v>42319</c:v>
                </c:pt>
                <c:pt idx="598">
                  <c:v>42320</c:v>
                </c:pt>
                <c:pt idx="599">
                  <c:v>42321</c:v>
                </c:pt>
                <c:pt idx="600">
                  <c:v>42324</c:v>
                </c:pt>
                <c:pt idx="601">
                  <c:v>42325</c:v>
                </c:pt>
                <c:pt idx="602">
                  <c:v>42326</c:v>
                </c:pt>
                <c:pt idx="603">
                  <c:v>42327</c:v>
                </c:pt>
                <c:pt idx="604">
                  <c:v>42328</c:v>
                </c:pt>
                <c:pt idx="605">
                  <c:v>42331</c:v>
                </c:pt>
                <c:pt idx="606">
                  <c:v>42332</c:v>
                </c:pt>
                <c:pt idx="607">
                  <c:v>42333</c:v>
                </c:pt>
                <c:pt idx="608">
                  <c:v>42335</c:v>
                </c:pt>
                <c:pt idx="609">
                  <c:v>42338</c:v>
                </c:pt>
                <c:pt idx="610">
                  <c:v>42339</c:v>
                </c:pt>
                <c:pt idx="611">
                  <c:v>42340</c:v>
                </c:pt>
                <c:pt idx="612">
                  <c:v>42341</c:v>
                </c:pt>
                <c:pt idx="613">
                  <c:v>42342</c:v>
                </c:pt>
                <c:pt idx="614">
                  <c:v>42345</c:v>
                </c:pt>
                <c:pt idx="615">
                  <c:v>42346</c:v>
                </c:pt>
                <c:pt idx="616">
                  <c:v>42347</c:v>
                </c:pt>
                <c:pt idx="617">
                  <c:v>42348</c:v>
                </c:pt>
                <c:pt idx="618">
                  <c:v>42349</c:v>
                </c:pt>
                <c:pt idx="619">
                  <c:v>42352</c:v>
                </c:pt>
                <c:pt idx="620">
                  <c:v>42353</c:v>
                </c:pt>
                <c:pt idx="621">
                  <c:v>42354</c:v>
                </c:pt>
                <c:pt idx="622">
                  <c:v>42355</c:v>
                </c:pt>
                <c:pt idx="623">
                  <c:v>42356</c:v>
                </c:pt>
                <c:pt idx="624">
                  <c:v>42359</c:v>
                </c:pt>
                <c:pt idx="625">
                  <c:v>42360</c:v>
                </c:pt>
                <c:pt idx="626">
                  <c:v>42361</c:v>
                </c:pt>
                <c:pt idx="627">
                  <c:v>42362</c:v>
                </c:pt>
                <c:pt idx="628">
                  <c:v>42366</c:v>
                </c:pt>
                <c:pt idx="629">
                  <c:v>42367</c:v>
                </c:pt>
                <c:pt idx="630">
                  <c:v>42368</c:v>
                </c:pt>
                <c:pt idx="631">
                  <c:v>42369</c:v>
                </c:pt>
                <c:pt idx="632">
                  <c:v>42373</c:v>
                </c:pt>
                <c:pt idx="633">
                  <c:v>42374</c:v>
                </c:pt>
                <c:pt idx="634">
                  <c:v>42375</c:v>
                </c:pt>
                <c:pt idx="635">
                  <c:v>42376</c:v>
                </c:pt>
                <c:pt idx="636">
                  <c:v>42377</c:v>
                </c:pt>
                <c:pt idx="637">
                  <c:v>42380</c:v>
                </c:pt>
                <c:pt idx="638">
                  <c:v>42381</c:v>
                </c:pt>
                <c:pt idx="639">
                  <c:v>42382</c:v>
                </c:pt>
                <c:pt idx="640">
                  <c:v>42383</c:v>
                </c:pt>
                <c:pt idx="641">
                  <c:v>42384</c:v>
                </c:pt>
                <c:pt idx="642">
                  <c:v>42388</c:v>
                </c:pt>
                <c:pt idx="643">
                  <c:v>42389</c:v>
                </c:pt>
                <c:pt idx="644">
                  <c:v>42390</c:v>
                </c:pt>
                <c:pt idx="645">
                  <c:v>42391</c:v>
                </c:pt>
                <c:pt idx="646">
                  <c:v>42394</c:v>
                </c:pt>
                <c:pt idx="647">
                  <c:v>42395</c:v>
                </c:pt>
                <c:pt idx="648">
                  <c:v>42396</c:v>
                </c:pt>
                <c:pt idx="649">
                  <c:v>42397</c:v>
                </c:pt>
                <c:pt idx="650">
                  <c:v>42398</c:v>
                </c:pt>
                <c:pt idx="651">
                  <c:v>42401</c:v>
                </c:pt>
                <c:pt idx="652">
                  <c:v>42402</c:v>
                </c:pt>
                <c:pt idx="653">
                  <c:v>42403</c:v>
                </c:pt>
                <c:pt idx="654">
                  <c:v>42404</c:v>
                </c:pt>
                <c:pt idx="655">
                  <c:v>42405</c:v>
                </c:pt>
                <c:pt idx="656">
                  <c:v>42408</c:v>
                </c:pt>
                <c:pt idx="657">
                  <c:v>42409</c:v>
                </c:pt>
                <c:pt idx="658">
                  <c:v>42410</c:v>
                </c:pt>
                <c:pt idx="659">
                  <c:v>42411</c:v>
                </c:pt>
                <c:pt idx="660">
                  <c:v>42412</c:v>
                </c:pt>
                <c:pt idx="661">
                  <c:v>42416</c:v>
                </c:pt>
                <c:pt idx="662">
                  <c:v>42417</c:v>
                </c:pt>
                <c:pt idx="663">
                  <c:v>42418</c:v>
                </c:pt>
                <c:pt idx="664">
                  <c:v>42419</c:v>
                </c:pt>
                <c:pt idx="665">
                  <c:v>42422</c:v>
                </c:pt>
                <c:pt idx="666">
                  <c:v>42423</c:v>
                </c:pt>
                <c:pt idx="667">
                  <c:v>42424</c:v>
                </c:pt>
                <c:pt idx="668">
                  <c:v>42425</c:v>
                </c:pt>
                <c:pt idx="669">
                  <c:v>42426</c:v>
                </c:pt>
                <c:pt idx="670">
                  <c:v>42429</c:v>
                </c:pt>
                <c:pt idx="671">
                  <c:v>42430</c:v>
                </c:pt>
                <c:pt idx="672">
                  <c:v>42431</c:v>
                </c:pt>
                <c:pt idx="673">
                  <c:v>42432</c:v>
                </c:pt>
                <c:pt idx="674">
                  <c:v>42433</c:v>
                </c:pt>
                <c:pt idx="675">
                  <c:v>42436</c:v>
                </c:pt>
                <c:pt idx="676">
                  <c:v>42437</c:v>
                </c:pt>
                <c:pt idx="677">
                  <c:v>42438</c:v>
                </c:pt>
                <c:pt idx="678">
                  <c:v>42439</c:v>
                </c:pt>
                <c:pt idx="679">
                  <c:v>42440</c:v>
                </c:pt>
                <c:pt idx="680">
                  <c:v>42443</c:v>
                </c:pt>
                <c:pt idx="681">
                  <c:v>42444</c:v>
                </c:pt>
                <c:pt idx="682">
                  <c:v>42445</c:v>
                </c:pt>
                <c:pt idx="683">
                  <c:v>42446</c:v>
                </c:pt>
                <c:pt idx="684">
                  <c:v>42447</c:v>
                </c:pt>
                <c:pt idx="685">
                  <c:v>42450</c:v>
                </c:pt>
                <c:pt idx="686">
                  <c:v>42451</c:v>
                </c:pt>
                <c:pt idx="687">
                  <c:v>42452</c:v>
                </c:pt>
                <c:pt idx="688">
                  <c:v>42453</c:v>
                </c:pt>
                <c:pt idx="689">
                  <c:v>42457</c:v>
                </c:pt>
                <c:pt idx="690">
                  <c:v>42458</c:v>
                </c:pt>
                <c:pt idx="691">
                  <c:v>42459</c:v>
                </c:pt>
                <c:pt idx="692">
                  <c:v>42460</c:v>
                </c:pt>
                <c:pt idx="693">
                  <c:v>42461</c:v>
                </c:pt>
                <c:pt idx="694">
                  <c:v>42464</c:v>
                </c:pt>
                <c:pt idx="695">
                  <c:v>42465</c:v>
                </c:pt>
                <c:pt idx="696">
                  <c:v>42466</c:v>
                </c:pt>
                <c:pt idx="697">
                  <c:v>42467</c:v>
                </c:pt>
                <c:pt idx="698">
                  <c:v>42468</c:v>
                </c:pt>
                <c:pt idx="699">
                  <c:v>42471</c:v>
                </c:pt>
                <c:pt idx="700">
                  <c:v>42472</c:v>
                </c:pt>
                <c:pt idx="701">
                  <c:v>42473</c:v>
                </c:pt>
                <c:pt idx="702">
                  <c:v>42474</c:v>
                </c:pt>
                <c:pt idx="703">
                  <c:v>42475</c:v>
                </c:pt>
                <c:pt idx="704">
                  <c:v>42478</c:v>
                </c:pt>
                <c:pt idx="705">
                  <c:v>42479</c:v>
                </c:pt>
                <c:pt idx="706">
                  <c:v>42480</c:v>
                </c:pt>
                <c:pt idx="707">
                  <c:v>42481</c:v>
                </c:pt>
                <c:pt idx="708">
                  <c:v>42482</c:v>
                </c:pt>
                <c:pt idx="709">
                  <c:v>42485</c:v>
                </c:pt>
                <c:pt idx="710">
                  <c:v>42486</c:v>
                </c:pt>
                <c:pt idx="711">
                  <c:v>42487</c:v>
                </c:pt>
                <c:pt idx="712">
                  <c:v>42488</c:v>
                </c:pt>
                <c:pt idx="713">
                  <c:v>42489</c:v>
                </c:pt>
                <c:pt idx="714">
                  <c:v>42492</c:v>
                </c:pt>
                <c:pt idx="715">
                  <c:v>42493</c:v>
                </c:pt>
                <c:pt idx="716">
                  <c:v>42494</c:v>
                </c:pt>
                <c:pt idx="717">
                  <c:v>42495</c:v>
                </c:pt>
                <c:pt idx="718">
                  <c:v>42496</c:v>
                </c:pt>
                <c:pt idx="719">
                  <c:v>42499</c:v>
                </c:pt>
                <c:pt idx="720">
                  <c:v>42500</c:v>
                </c:pt>
                <c:pt idx="721">
                  <c:v>42501</c:v>
                </c:pt>
                <c:pt idx="722">
                  <c:v>42502</c:v>
                </c:pt>
                <c:pt idx="723">
                  <c:v>42503</c:v>
                </c:pt>
                <c:pt idx="724">
                  <c:v>42506</c:v>
                </c:pt>
                <c:pt idx="725">
                  <c:v>42507</c:v>
                </c:pt>
                <c:pt idx="726">
                  <c:v>42508</c:v>
                </c:pt>
                <c:pt idx="727">
                  <c:v>42509</c:v>
                </c:pt>
                <c:pt idx="728">
                  <c:v>42510</c:v>
                </c:pt>
                <c:pt idx="729">
                  <c:v>42513</c:v>
                </c:pt>
                <c:pt idx="730">
                  <c:v>42514</c:v>
                </c:pt>
                <c:pt idx="731">
                  <c:v>42515</c:v>
                </c:pt>
                <c:pt idx="732">
                  <c:v>42516</c:v>
                </c:pt>
                <c:pt idx="733">
                  <c:v>42517</c:v>
                </c:pt>
                <c:pt idx="734">
                  <c:v>42521</c:v>
                </c:pt>
                <c:pt idx="735">
                  <c:v>42522</c:v>
                </c:pt>
                <c:pt idx="736">
                  <c:v>42523</c:v>
                </c:pt>
                <c:pt idx="737">
                  <c:v>42524</c:v>
                </c:pt>
                <c:pt idx="738">
                  <c:v>42527</c:v>
                </c:pt>
                <c:pt idx="739">
                  <c:v>42528</c:v>
                </c:pt>
                <c:pt idx="740">
                  <c:v>42529</c:v>
                </c:pt>
                <c:pt idx="741">
                  <c:v>42530</c:v>
                </c:pt>
                <c:pt idx="742">
                  <c:v>42531</c:v>
                </c:pt>
                <c:pt idx="743">
                  <c:v>42534</c:v>
                </c:pt>
                <c:pt idx="744">
                  <c:v>42535</c:v>
                </c:pt>
                <c:pt idx="745">
                  <c:v>42536</c:v>
                </c:pt>
                <c:pt idx="746">
                  <c:v>42537</c:v>
                </c:pt>
                <c:pt idx="747">
                  <c:v>42538</c:v>
                </c:pt>
                <c:pt idx="748">
                  <c:v>42541</c:v>
                </c:pt>
                <c:pt idx="749">
                  <c:v>42542</c:v>
                </c:pt>
                <c:pt idx="750">
                  <c:v>42543</c:v>
                </c:pt>
                <c:pt idx="751">
                  <c:v>42544</c:v>
                </c:pt>
                <c:pt idx="752">
                  <c:v>42545</c:v>
                </c:pt>
                <c:pt idx="753">
                  <c:v>42548</c:v>
                </c:pt>
                <c:pt idx="754">
                  <c:v>42549</c:v>
                </c:pt>
                <c:pt idx="755">
                  <c:v>42550</c:v>
                </c:pt>
                <c:pt idx="756">
                  <c:v>42551</c:v>
                </c:pt>
                <c:pt idx="757">
                  <c:v>42552</c:v>
                </c:pt>
                <c:pt idx="758">
                  <c:v>42556</c:v>
                </c:pt>
                <c:pt idx="759">
                  <c:v>42557</c:v>
                </c:pt>
                <c:pt idx="760">
                  <c:v>42558</c:v>
                </c:pt>
                <c:pt idx="761">
                  <c:v>42559</c:v>
                </c:pt>
                <c:pt idx="762">
                  <c:v>42562</c:v>
                </c:pt>
                <c:pt idx="763">
                  <c:v>42563</c:v>
                </c:pt>
                <c:pt idx="764">
                  <c:v>42564</c:v>
                </c:pt>
                <c:pt idx="765">
                  <c:v>42565</c:v>
                </c:pt>
                <c:pt idx="766">
                  <c:v>42566</c:v>
                </c:pt>
                <c:pt idx="767">
                  <c:v>42569</c:v>
                </c:pt>
                <c:pt idx="768">
                  <c:v>42570</c:v>
                </c:pt>
                <c:pt idx="769">
                  <c:v>42571</c:v>
                </c:pt>
                <c:pt idx="770">
                  <c:v>42572</c:v>
                </c:pt>
                <c:pt idx="771">
                  <c:v>42573</c:v>
                </c:pt>
                <c:pt idx="772">
                  <c:v>42576</c:v>
                </c:pt>
                <c:pt idx="773">
                  <c:v>42577</c:v>
                </c:pt>
                <c:pt idx="774">
                  <c:v>42578</c:v>
                </c:pt>
                <c:pt idx="775">
                  <c:v>42579</c:v>
                </c:pt>
                <c:pt idx="776">
                  <c:v>42580</c:v>
                </c:pt>
                <c:pt idx="777">
                  <c:v>42583</c:v>
                </c:pt>
                <c:pt idx="778">
                  <c:v>42584</c:v>
                </c:pt>
                <c:pt idx="779">
                  <c:v>42585</c:v>
                </c:pt>
                <c:pt idx="780">
                  <c:v>42586</c:v>
                </c:pt>
                <c:pt idx="781">
                  <c:v>42587</c:v>
                </c:pt>
                <c:pt idx="782">
                  <c:v>42590</c:v>
                </c:pt>
                <c:pt idx="783">
                  <c:v>42591</c:v>
                </c:pt>
                <c:pt idx="784">
                  <c:v>42592</c:v>
                </c:pt>
                <c:pt idx="785">
                  <c:v>42593</c:v>
                </c:pt>
                <c:pt idx="786">
                  <c:v>42594</c:v>
                </c:pt>
                <c:pt idx="787">
                  <c:v>42597</c:v>
                </c:pt>
                <c:pt idx="788">
                  <c:v>42598</c:v>
                </c:pt>
                <c:pt idx="789">
                  <c:v>42599</c:v>
                </c:pt>
                <c:pt idx="790">
                  <c:v>42600</c:v>
                </c:pt>
                <c:pt idx="791">
                  <c:v>42601</c:v>
                </c:pt>
                <c:pt idx="792">
                  <c:v>42604</c:v>
                </c:pt>
                <c:pt idx="793">
                  <c:v>42605</c:v>
                </c:pt>
                <c:pt idx="794">
                  <c:v>42606</c:v>
                </c:pt>
                <c:pt idx="795">
                  <c:v>42607</c:v>
                </c:pt>
                <c:pt idx="796">
                  <c:v>42608</c:v>
                </c:pt>
                <c:pt idx="797">
                  <c:v>42611</c:v>
                </c:pt>
                <c:pt idx="798">
                  <c:v>42612</c:v>
                </c:pt>
                <c:pt idx="799">
                  <c:v>42613</c:v>
                </c:pt>
                <c:pt idx="800">
                  <c:v>42614</c:v>
                </c:pt>
                <c:pt idx="801">
                  <c:v>42615</c:v>
                </c:pt>
                <c:pt idx="802">
                  <c:v>42619</c:v>
                </c:pt>
                <c:pt idx="803">
                  <c:v>42620</c:v>
                </c:pt>
                <c:pt idx="804">
                  <c:v>42621</c:v>
                </c:pt>
                <c:pt idx="805">
                  <c:v>42622</c:v>
                </c:pt>
                <c:pt idx="806">
                  <c:v>42625</c:v>
                </c:pt>
                <c:pt idx="807">
                  <c:v>42626</c:v>
                </c:pt>
                <c:pt idx="808">
                  <c:v>42627</c:v>
                </c:pt>
                <c:pt idx="809">
                  <c:v>42628</c:v>
                </c:pt>
                <c:pt idx="810">
                  <c:v>42629</c:v>
                </c:pt>
                <c:pt idx="811">
                  <c:v>42632</c:v>
                </c:pt>
                <c:pt idx="812">
                  <c:v>42633</c:v>
                </c:pt>
                <c:pt idx="813">
                  <c:v>42634</c:v>
                </c:pt>
                <c:pt idx="814">
                  <c:v>42635</c:v>
                </c:pt>
                <c:pt idx="815">
                  <c:v>42636</c:v>
                </c:pt>
                <c:pt idx="816">
                  <c:v>42639</c:v>
                </c:pt>
                <c:pt idx="817">
                  <c:v>42640</c:v>
                </c:pt>
                <c:pt idx="818">
                  <c:v>42641</c:v>
                </c:pt>
                <c:pt idx="819">
                  <c:v>42642</c:v>
                </c:pt>
                <c:pt idx="820">
                  <c:v>42643</c:v>
                </c:pt>
                <c:pt idx="821">
                  <c:v>42646</c:v>
                </c:pt>
                <c:pt idx="822">
                  <c:v>42647</c:v>
                </c:pt>
                <c:pt idx="823">
                  <c:v>42648</c:v>
                </c:pt>
                <c:pt idx="824">
                  <c:v>42649</c:v>
                </c:pt>
                <c:pt idx="825">
                  <c:v>42650</c:v>
                </c:pt>
                <c:pt idx="826">
                  <c:v>42653</c:v>
                </c:pt>
                <c:pt idx="827">
                  <c:v>42654</c:v>
                </c:pt>
                <c:pt idx="828">
                  <c:v>42655</c:v>
                </c:pt>
                <c:pt idx="829">
                  <c:v>42656</c:v>
                </c:pt>
                <c:pt idx="830">
                  <c:v>42657</c:v>
                </c:pt>
                <c:pt idx="831">
                  <c:v>42660</c:v>
                </c:pt>
                <c:pt idx="832">
                  <c:v>42661</c:v>
                </c:pt>
                <c:pt idx="833">
                  <c:v>42662</c:v>
                </c:pt>
                <c:pt idx="834">
                  <c:v>42663</c:v>
                </c:pt>
                <c:pt idx="835">
                  <c:v>42664</c:v>
                </c:pt>
                <c:pt idx="836">
                  <c:v>42667</c:v>
                </c:pt>
                <c:pt idx="837">
                  <c:v>42668</c:v>
                </c:pt>
                <c:pt idx="838">
                  <c:v>42669</c:v>
                </c:pt>
                <c:pt idx="839">
                  <c:v>42670</c:v>
                </c:pt>
                <c:pt idx="840">
                  <c:v>42671</c:v>
                </c:pt>
                <c:pt idx="841">
                  <c:v>42674</c:v>
                </c:pt>
                <c:pt idx="842">
                  <c:v>42675</c:v>
                </c:pt>
                <c:pt idx="843">
                  <c:v>42676</c:v>
                </c:pt>
                <c:pt idx="844">
                  <c:v>42677</c:v>
                </c:pt>
                <c:pt idx="845">
                  <c:v>42678</c:v>
                </c:pt>
                <c:pt idx="846">
                  <c:v>42681</c:v>
                </c:pt>
                <c:pt idx="847">
                  <c:v>42682</c:v>
                </c:pt>
                <c:pt idx="848">
                  <c:v>42683</c:v>
                </c:pt>
                <c:pt idx="849">
                  <c:v>42684</c:v>
                </c:pt>
                <c:pt idx="850">
                  <c:v>42685</c:v>
                </c:pt>
                <c:pt idx="851">
                  <c:v>42688</c:v>
                </c:pt>
                <c:pt idx="852">
                  <c:v>42689</c:v>
                </c:pt>
                <c:pt idx="853">
                  <c:v>42690</c:v>
                </c:pt>
                <c:pt idx="854">
                  <c:v>42691</c:v>
                </c:pt>
                <c:pt idx="855">
                  <c:v>42692</c:v>
                </c:pt>
                <c:pt idx="856">
                  <c:v>42695</c:v>
                </c:pt>
                <c:pt idx="857">
                  <c:v>42696</c:v>
                </c:pt>
                <c:pt idx="858">
                  <c:v>42697</c:v>
                </c:pt>
                <c:pt idx="859">
                  <c:v>42699</c:v>
                </c:pt>
                <c:pt idx="860">
                  <c:v>42702</c:v>
                </c:pt>
                <c:pt idx="861">
                  <c:v>42703</c:v>
                </c:pt>
                <c:pt idx="862">
                  <c:v>42704</c:v>
                </c:pt>
                <c:pt idx="863">
                  <c:v>42705</c:v>
                </c:pt>
                <c:pt idx="864">
                  <c:v>42706</c:v>
                </c:pt>
                <c:pt idx="865">
                  <c:v>42709</c:v>
                </c:pt>
                <c:pt idx="866">
                  <c:v>42710</c:v>
                </c:pt>
                <c:pt idx="867">
                  <c:v>42711</c:v>
                </c:pt>
                <c:pt idx="868">
                  <c:v>42712</c:v>
                </c:pt>
                <c:pt idx="869">
                  <c:v>42713</c:v>
                </c:pt>
                <c:pt idx="870">
                  <c:v>42716</c:v>
                </c:pt>
                <c:pt idx="871">
                  <c:v>42717</c:v>
                </c:pt>
                <c:pt idx="872">
                  <c:v>42718</c:v>
                </c:pt>
                <c:pt idx="873">
                  <c:v>42719</c:v>
                </c:pt>
                <c:pt idx="874">
                  <c:v>42720</c:v>
                </c:pt>
                <c:pt idx="875">
                  <c:v>42723</c:v>
                </c:pt>
                <c:pt idx="876">
                  <c:v>42724</c:v>
                </c:pt>
                <c:pt idx="877">
                  <c:v>42725</c:v>
                </c:pt>
                <c:pt idx="878">
                  <c:v>42726</c:v>
                </c:pt>
                <c:pt idx="879">
                  <c:v>42727</c:v>
                </c:pt>
                <c:pt idx="880">
                  <c:v>42731</c:v>
                </c:pt>
                <c:pt idx="881">
                  <c:v>42732</c:v>
                </c:pt>
                <c:pt idx="882">
                  <c:v>42733</c:v>
                </c:pt>
                <c:pt idx="883">
                  <c:v>42734</c:v>
                </c:pt>
                <c:pt idx="884">
                  <c:v>42738</c:v>
                </c:pt>
                <c:pt idx="885">
                  <c:v>42739</c:v>
                </c:pt>
                <c:pt idx="886">
                  <c:v>42740</c:v>
                </c:pt>
                <c:pt idx="887">
                  <c:v>42741</c:v>
                </c:pt>
                <c:pt idx="888">
                  <c:v>42744</c:v>
                </c:pt>
                <c:pt idx="889">
                  <c:v>42745</c:v>
                </c:pt>
                <c:pt idx="890">
                  <c:v>42746</c:v>
                </c:pt>
                <c:pt idx="891">
                  <c:v>42747</c:v>
                </c:pt>
                <c:pt idx="892">
                  <c:v>42748</c:v>
                </c:pt>
                <c:pt idx="893">
                  <c:v>42752</c:v>
                </c:pt>
                <c:pt idx="894">
                  <c:v>42753</c:v>
                </c:pt>
                <c:pt idx="895">
                  <c:v>42754</c:v>
                </c:pt>
                <c:pt idx="896">
                  <c:v>42755</c:v>
                </c:pt>
                <c:pt idx="897">
                  <c:v>42758</c:v>
                </c:pt>
                <c:pt idx="898">
                  <c:v>42759</c:v>
                </c:pt>
                <c:pt idx="899">
                  <c:v>42760</c:v>
                </c:pt>
                <c:pt idx="900">
                  <c:v>42761</c:v>
                </c:pt>
                <c:pt idx="901">
                  <c:v>42762</c:v>
                </c:pt>
                <c:pt idx="902">
                  <c:v>42765</c:v>
                </c:pt>
                <c:pt idx="903">
                  <c:v>42766</c:v>
                </c:pt>
                <c:pt idx="904">
                  <c:v>42767</c:v>
                </c:pt>
                <c:pt idx="905">
                  <c:v>42768</c:v>
                </c:pt>
                <c:pt idx="906">
                  <c:v>42769</c:v>
                </c:pt>
                <c:pt idx="907">
                  <c:v>42772</c:v>
                </c:pt>
                <c:pt idx="908">
                  <c:v>42773</c:v>
                </c:pt>
                <c:pt idx="909">
                  <c:v>42774</c:v>
                </c:pt>
                <c:pt idx="910">
                  <c:v>42775</c:v>
                </c:pt>
                <c:pt idx="911">
                  <c:v>42776</c:v>
                </c:pt>
                <c:pt idx="912">
                  <c:v>42779</c:v>
                </c:pt>
                <c:pt idx="913">
                  <c:v>42780</c:v>
                </c:pt>
                <c:pt idx="914">
                  <c:v>42781</c:v>
                </c:pt>
                <c:pt idx="915">
                  <c:v>42782</c:v>
                </c:pt>
                <c:pt idx="916">
                  <c:v>42783</c:v>
                </c:pt>
                <c:pt idx="917">
                  <c:v>42787</c:v>
                </c:pt>
                <c:pt idx="918">
                  <c:v>42788</c:v>
                </c:pt>
                <c:pt idx="919">
                  <c:v>42789</c:v>
                </c:pt>
                <c:pt idx="920">
                  <c:v>42790</c:v>
                </c:pt>
                <c:pt idx="921">
                  <c:v>42793</c:v>
                </c:pt>
                <c:pt idx="922">
                  <c:v>42794</c:v>
                </c:pt>
                <c:pt idx="923">
                  <c:v>42795</c:v>
                </c:pt>
                <c:pt idx="924">
                  <c:v>42796</c:v>
                </c:pt>
                <c:pt idx="925">
                  <c:v>42797</c:v>
                </c:pt>
                <c:pt idx="926">
                  <c:v>42800</c:v>
                </c:pt>
                <c:pt idx="927">
                  <c:v>42801</c:v>
                </c:pt>
                <c:pt idx="928">
                  <c:v>42802</c:v>
                </c:pt>
                <c:pt idx="929">
                  <c:v>42803</c:v>
                </c:pt>
                <c:pt idx="930">
                  <c:v>42804</c:v>
                </c:pt>
                <c:pt idx="931">
                  <c:v>42807</c:v>
                </c:pt>
                <c:pt idx="932">
                  <c:v>42808</c:v>
                </c:pt>
                <c:pt idx="933">
                  <c:v>42809</c:v>
                </c:pt>
                <c:pt idx="934">
                  <c:v>42810</c:v>
                </c:pt>
                <c:pt idx="935">
                  <c:v>42811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42821</c:v>
                </c:pt>
                <c:pt idx="942">
                  <c:v>42822</c:v>
                </c:pt>
                <c:pt idx="943">
                  <c:v>42823</c:v>
                </c:pt>
                <c:pt idx="944">
                  <c:v>42824</c:v>
                </c:pt>
                <c:pt idx="945">
                  <c:v>42825</c:v>
                </c:pt>
                <c:pt idx="946">
                  <c:v>42828</c:v>
                </c:pt>
                <c:pt idx="947">
                  <c:v>42829</c:v>
                </c:pt>
                <c:pt idx="948">
                  <c:v>42830</c:v>
                </c:pt>
                <c:pt idx="949">
                  <c:v>42831</c:v>
                </c:pt>
                <c:pt idx="950">
                  <c:v>42832</c:v>
                </c:pt>
                <c:pt idx="951">
                  <c:v>42835</c:v>
                </c:pt>
                <c:pt idx="952">
                  <c:v>42836</c:v>
                </c:pt>
                <c:pt idx="953">
                  <c:v>42837</c:v>
                </c:pt>
                <c:pt idx="954">
                  <c:v>42838</c:v>
                </c:pt>
                <c:pt idx="955">
                  <c:v>42842</c:v>
                </c:pt>
                <c:pt idx="956">
                  <c:v>42843</c:v>
                </c:pt>
                <c:pt idx="957">
                  <c:v>42844</c:v>
                </c:pt>
                <c:pt idx="958">
                  <c:v>42845</c:v>
                </c:pt>
                <c:pt idx="959">
                  <c:v>42846</c:v>
                </c:pt>
                <c:pt idx="960">
                  <c:v>42849</c:v>
                </c:pt>
                <c:pt idx="961">
                  <c:v>42850</c:v>
                </c:pt>
                <c:pt idx="962">
                  <c:v>42851</c:v>
                </c:pt>
                <c:pt idx="963">
                  <c:v>42852</c:v>
                </c:pt>
                <c:pt idx="964">
                  <c:v>42853</c:v>
                </c:pt>
                <c:pt idx="965">
                  <c:v>42856</c:v>
                </c:pt>
                <c:pt idx="966">
                  <c:v>42857</c:v>
                </c:pt>
                <c:pt idx="967">
                  <c:v>42858</c:v>
                </c:pt>
                <c:pt idx="968">
                  <c:v>42859</c:v>
                </c:pt>
                <c:pt idx="969">
                  <c:v>42860</c:v>
                </c:pt>
                <c:pt idx="970">
                  <c:v>42863</c:v>
                </c:pt>
                <c:pt idx="971">
                  <c:v>42864</c:v>
                </c:pt>
                <c:pt idx="972">
                  <c:v>42865</c:v>
                </c:pt>
                <c:pt idx="973">
                  <c:v>42866</c:v>
                </c:pt>
                <c:pt idx="974">
                  <c:v>42867</c:v>
                </c:pt>
                <c:pt idx="975">
                  <c:v>42870</c:v>
                </c:pt>
                <c:pt idx="976">
                  <c:v>42871</c:v>
                </c:pt>
                <c:pt idx="977">
                  <c:v>42872</c:v>
                </c:pt>
                <c:pt idx="978">
                  <c:v>42873</c:v>
                </c:pt>
                <c:pt idx="979">
                  <c:v>42874</c:v>
                </c:pt>
                <c:pt idx="980">
                  <c:v>42877</c:v>
                </c:pt>
                <c:pt idx="981">
                  <c:v>42878</c:v>
                </c:pt>
                <c:pt idx="982">
                  <c:v>42879</c:v>
                </c:pt>
                <c:pt idx="983">
                  <c:v>42880</c:v>
                </c:pt>
                <c:pt idx="984">
                  <c:v>42881</c:v>
                </c:pt>
                <c:pt idx="985">
                  <c:v>42885</c:v>
                </c:pt>
                <c:pt idx="986">
                  <c:v>42886</c:v>
                </c:pt>
                <c:pt idx="987">
                  <c:v>42887</c:v>
                </c:pt>
                <c:pt idx="988">
                  <c:v>42888</c:v>
                </c:pt>
                <c:pt idx="989">
                  <c:v>42891</c:v>
                </c:pt>
                <c:pt idx="990">
                  <c:v>42892</c:v>
                </c:pt>
                <c:pt idx="991">
                  <c:v>42893</c:v>
                </c:pt>
                <c:pt idx="992">
                  <c:v>42894</c:v>
                </c:pt>
                <c:pt idx="993">
                  <c:v>42895</c:v>
                </c:pt>
                <c:pt idx="994">
                  <c:v>42898</c:v>
                </c:pt>
                <c:pt idx="995">
                  <c:v>42899</c:v>
                </c:pt>
                <c:pt idx="996">
                  <c:v>42900</c:v>
                </c:pt>
                <c:pt idx="997">
                  <c:v>42901</c:v>
                </c:pt>
                <c:pt idx="998">
                  <c:v>42902</c:v>
                </c:pt>
                <c:pt idx="999">
                  <c:v>42905</c:v>
                </c:pt>
                <c:pt idx="1000">
                  <c:v>42906</c:v>
                </c:pt>
                <c:pt idx="1001">
                  <c:v>42907</c:v>
                </c:pt>
                <c:pt idx="1002">
                  <c:v>42908</c:v>
                </c:pt>
                <c:pt idx="1003">
                  <c:v>42909</c:v>
                </c:pt>
                <c:pt idx="1004">
                  <c:v>42912</c:v>
                </c:pt>
                <c:pt idx="1005">
                  <c:v>42913</c:v>
                </c:pt>
                <c:pt idx="1006">
                  <c:v>42914</c:v>
                </c:pt>
                <c:pt idx="1007">
                  <c:v>42915</c:v>
                </c:pt>
                <c:pt idx="1008">
                  <c:v>42916</c:v>
                </c:pt>
                <c:pt idx="1009">
                  <c:v>42919</c:v>
                </c:pt>
                <c:pt idx="1010">
                  <c:v>42921</c:v>
                </c:pt>
                <c:pt idx="1011">
                  <c:v>42922</c:v>
                </c:pt>
                <c:pt idx="1012">
                  <c:v>42923</c:v>
                </c:pt>
                <c:pt idx="1013">
                  <c:v>42926</c:v>
                </c:pt>
                <c:pt idx="1014">
                  <c:v>42927</c:v>
                </c:pt>
                <c:pt idx="1015">
                  <c:v>42928</c:v>
                </c:pt>
                <c:pt idx="1016">
                  <c:v>42929</c:v>
                </c:pt>
                <c:pt idx="1017">
                  <c:v>42930</c:v>
                </c:pt>
                <c:pt idx="1018">
                  <c:v>42933</c:v>
                </c:pt>
                <c:pt idx="1019">
                  <c:v>42934</c:v>
                </c:pt>
                <c:pt idx="1020">
                  <c:v>42935</c:v>
                </c:pt>
                <c:pt idx="1021">
                  <c:v>42936</c:v>
                </c:pt>
                <c:pt idx="1022">
                  <c:v>42937</c:v>
                </c:pt>
                <c:pt idx="1023">
                  <c:v>42940</c:v>
                </c:pt>
                <c:pt idx="1024">
                  <c:v>42941</c:v>
                </c:pt>
                <c:pt idx="1025">
                  <c:v>42942</c:v>
                </c:pt>
                <c:pt idx="1026">
                  <c:v>42943</c:v>
                </c:pt>
                <c:pt idx="1027">
                  <c:v>42944</c:v>
                </c:pt>
                <c:pt idx="1028">
                  <c:v>42947</c:v>
                </c:pt>
                <c:pt idx="1029">
                  <c:v>42948</c:v>
                </c:pt>
                <c:pt idx="1030">
                  <c:v>42949</c:v>
                </c:pt>
                <c:pt idx="1031">
                  <c:v>42950</c:v>
                </c:pt>
                <c:pt idx="1032">
                  <c:v>42951</c:v>
                </c:pt>
                <c:pt idx="1033">
                  <c:v>42954</c:v>
                </c:pt>
                <c:pt idx="1034">
                  <c:v>42955</c:v>
                </c:pt>
                <c:pt idx="1035">
                  <c:v>42956</c:v>
                </c:pt>
                <c:pt idx="1036">
                  <c:v>42957</c:v>
                </c:pt>
                <c:pt idx="1037">
                  <c:v>42958</c:v>
                </c:pt>
                <c:pt idx="1038">
                  <c:v>42961</c:v>
                </c:pt>
                <c:pt idx="1039">
                  <c:v>42962</c:v>
                </c:pt>
                <c:pt idx="1040">
                  <c:v>42963</c:v>
                </c:pt>
                <c:pt idx="1041">
                  <c:v>42964</c:v>
                </c:pt>
                <c:pt idx="1042">
                  <c:v>42965</c:v>
                </c:pt>
                <c:pt idx="1043">
                  <c:v>42968</c:v>
                </c:pt>
                <c:pt idx="1044">
                  <c:v>42969</c:v>
                </c:pt>
                <c:pt idx="1045">
                  <c:v>42970</c:v>
                </c:pt>
                <c:pt idx="1046">
                  <c:v>42971</c:v>
                </c:pt>
                <c:pt idx="1047">
                  <c:v>42972</c:v>
                </c:pt>
                <c:pt idx="1048">
                  <c:v>42975</c:v>
                </c:pt>
                <c:pt idx="1049">
                  <c:v>42976</c:v>
                </c:pt>
                <c:pt idx="1050">
                  <c:v>42977</c:v>
                </c:pt>
                <c:pt idx="1051">
                  <c:v>42978</c:v>
                </c:pt>
                <c:pt idx="1052">
                  <c:v>42979</c:v>
                </c:pt>
                <c:pt idx="1053">
                  <c:v>42983</c:v>
                </c:pt>
                <c:pt idx="1054">
                  <c:v>42984</c:v>
                </c:pt>
                <c:pt idx="1055">
                  <c:v>42985</c:v>
                </c:pt>
                <c:pt idx="1056">
                  <c:v>42986</c:v>
                </c:pt>
                <c:pt idx="1057">
                  <c:v>42989</c:v>
                </c:pt>
                <c:pt idx="1058">
                  <c:v>42990</c:v>
                </c:pt>
                <c:pt idx="1059">
                  <c:v>42991</c:v>
                </c:pt>
                <c:pt idx="1060">
                  <c:v>42992</c:v>
                </c:pt>
                <c:pt idx="1061">
                  <c:v>42993</c:v>
                </c:pt>
                <c:pt idx="1062">
                  <c:v>42996</c:v>
                </c:pt>
                <c:pt idx="1063">
                  <c:v>42997</c:v>
                </c:pt>
                <c:pt idx="1064">
                  <c:v>42998</c:v>
                </c:pt>
                <c:pt idx="1065">
                  <c:v>42999</c:v>
                </c:pt>
                <c:pt idx="1066">
                  <c:v>43000</c:v>
                </c:pt>
                <c:pt idx="1067">
                  <c:v>43003</c:v>
                </c:pt>
                <c:pt idx="1068">
                  <c:v>43004</c:v>
                </c:pt>
                <c:pt idx="1069">
                  <c:v>43005</c:v>
                </c:pt>
                <c:pt idx="1070">
                  <c:v>43006</c:v>
                </c:pt>
                <c:pt idx="1071">
                  <c:v>43007</c:v>
                </c:pt>
                <c:pt idx="1072">
                  <c:v>43010</c:v>
                </c:pt>
                <c:pt idx="1073">
                  <c:v>43011</c:v>
                </c:pt>
                <c:pt idx="1074">
                  <c:v>43012</c:v>
                </c:pt>
                <c:pt idx="1075">
                  <c:v>43013</c:v>
                </c:pt>
                <c:pt idx="1076">
                  <c:v>43014</c:v>
                </c:pt>
                <c:pt idx="1077">
                  <c:v>43017</c:v>
                </c:pt>
                <c:pt idx="1078">
                  <c:v>43018</c:v>
                </c:pt>
                <c:pt idx="1079">
                  <c:v>43019</c:v>
                </c:pt>
                <c:pt idx="1080">
                  <c:v>43020</c:v>
                </c:pt>
                <c:pt idx="1081">
                  <c:v>43021</c:v>
                </c:pt>
                <c:pt idx="1082">
                  <c:v>43024</c:v>
                </c:pt>
                <c:pt idx="1083">
                  <c:v>43025</c:v>
                </c:pt>
                <c:pt idx="1084">
                  <c:v>43026</c:v>
                </c:pt>
                <c:pt idx="1085">
                  <c:v>43027</c:v>
                </c:pt>
                <c:pt idx="1086">
                  <c:v>43028</c:v>
                </c:pt>
                <c:pt idx="1087">
                  <c:v>43031</c:v>
                </c:pt>
                <c:pt idx="1088">
                  <c:v>43032</c:v>
                </c:pt>
                <c:pt idx="1089">
                  <c:v>43033</c:v>
                </c:pt>
                <c:pt idx="1090">
                  <c:v>43034</c:v>
                </c:pt>
                <c:pt idx="1091">
                  <c:v>43035</c:v>
                </c:pt>
                <c:pt idx="1092">
                  <c:v>43038</c:v>
                </c:pt>
                <c:pt idx="1093">
                  <c:v>43039</c:v>
                </c:pt>
                <c:pt idx="1094">
                  <c:v>43040</c:v>
                </c:pt>
                <c:pt idx="1095">
                  <c:v>43041</c:v>
                </c:pt>
                <c:pt idx="1096">
                  <c:v>43042</c:v>
                </c:pt>
                <c:pt idx="1097">
                  <c:v>43045</c:v>
                </c:pt>
                <c:pt idx="1098">
                  <c:v>43046</c:v>
                </c:pt>
                <c:pt idx="1099">
                  <c:v>43047</c:v>
                </c:pt>
                <c:pt idx="1100">
                  <c:v>43048</c:v>
                </c:pt>
                <c:pt idx="1101">
                  <c:v>43049</c:v>
                </c:pt>
                <c:pt idx="1102">
                  <c:v>43052</c:v>
                </c:pt>
                <c:pt idx="1103">
                  <c:v>43053</c:v>
                </c:pt>
                <c:pt idx="1104">
                  <c:v>43054</c:v>
                </c:pt>
                <c:pt idx="1105">
                  <c:v>43055</c:v>
                </c:pt>
                <c:pt idx="1106">
                  <c:v>43056</c:v>
                </c:pt>
                <c:pt idx="1107">
                  <c:v>43059</c:v>
                </c:pt>
                <c:pt idx="1108">
                  <c:v>43060</c:v>
                </c:pt>
                <c:pt idx="1109">
                  <c:v>43061</c:v>
                </c:pt>
                <c:pt idx="1110">
                  <c:v>43063</c:v>
                </c:pt>
                <c:pt idx="1111">
                  <c:v>43066</c:v>
                </c:pt>
                <c:pt idx="1112">
                  <c:v>43067</c:v>
                </c:pt>
                <c:pt idx="1113">
                  <c:v>43068</c:v>
                </c:pt>
                <c:pt idx="1114">
                  <c:v>43069</c:v>
                </c:pt>
                <c:pt idx="1115">
                  <c:v>43070</c:v>
                </c:pt>
                <c:pt idx="1116">
                  <c:v>43073</c:v>
                </c:pt>
                <c:pt idx="1117">
                  <c:v>43074</c:v>
                </c:pt>
                <c:pt idx="1118">
                  <c:v>43075</c:v>
                </c:pt>
                <c:pt idx="1119">
                  <c:v>43076</c:v>
                </c:pt>
                <c:pt idx="1120">
                  <c:v>43077</c:v>
                </c:pt>
                <c:pt idx="1121">
                  <c:v>43080</c:v>
                </c:pt>
                <c:pt idx="1122">
                  <c:v>43081</c:v>
                </c:pt>
                <c:pt idx="1123">
                  <c:v>43082</c:v>
                </c:pt>
                <c:pt idx="1124">
                  <c:v>43083</c:v>
                </c:pt>
                <c:pt idx="1125">
                  <c:v>43084</c:v>
                </c:pt>
                <c:pt idx="1126">
                  <c:v>43087</c:v>
                </c:pt>
                <c:pt idx="1127">
                  <c:v>43088</c:v>
                </c:pt>
                <c:pt idx="1128">
                  <c:v>43089</c:v>
                </c:pt>
                <c:pt idx="1129">
                  <c:v>43090</c:v>
                </c:pt>
                <c:pt idx="1130">
                  <c:v>43091</c:v>
                </c:pt>
                <c:pt idx="1131">
                  <c:v>43095</c:v>
                </c:pt>
                <c:pt idx="1132">
                  <c:v>43096</c:v>
                </c:pt>
                <c:pt idx="1133">
                  <c:v>43097</c:v>
                </c:pt>
                <c:pt idx="1134">
                  <c:v>43098</c:v>
                </c:pt>
                <c:pt idx="1135">
                  <c:v>43102</c:v>
                </c:pt>
                <c:pt idx="1136">
                  <c:v>43103</c:v>
                </c:pt>
                <c:pt idx="1137">
                  <c:v>43104</c:v>
                </c:pt>
                <c:pt idx="1138">
                  <c:v>43105</c:v>
                </c:pt>
                <c:pt idx="1139">
                  <c:v>43108</c:v>
                </c:pt>
                <c:pt idx="1140">
                  <c:v>43109</c:v>
                </c:pt>
                <c:pt idx="1141">
                  <c:v>43110</c:v>
                </c:pt>
                <c:pt idx="1142">
                  <c:v>43111</c:v>
                </c:pt>
                <c:pt idx="1143">
                  <c:v>43112</c:v>
                </c:pt>
                <c:pt idx="1144">
                  <c:v>43116</c:v>
                </c:pt>
                <c:pt idx="1145">
                  <c:v>43117</c:v>
                </c:pt>
                <c:pt idx="1146">
                  <c:v>43118</c:v>
                </c:pt>
                <c:pt idx="1147">
                  <c:v>43119</c:v>
                </c:pt>
                <c:pt idx="1148">
                  <c:v>43122</c:v>
                </c:pt>
                <c:pt idx="1149">
                  <c:v>43123</c:v>
                </c:pt>
                <c:pt idx="1150">
                  <c:v>43124</c:v>
                </c:pt>
                <c:pt idx="1151">
                  <c:v>43125</c:v>
                </c:pt>
                <c:pt idx="1152">
                  <c:v>43126</c:v>
                </c:pt>
                <c:pt idx="1153">
                  <c:v>43129</c:v>
                </c:pt>
                <c:pt idx="1154">
                  <c:v>43130</c:v>
                </c:pt>
                <c:pt idx="1155">
                  <c:v>43131</c:v>
                </c:pt>
                <c:pt idx="1156">
                  <c:v>43132</c:v>
                </c:pt>
                <c:pt idx="1157">
                  <c:v>43133</c:v>
                </c:pt>
                <c:pt idx="1158">
                  <c:v>43136</c:v>
                </c:pt>
                <c:pt idx="1159">
                  <c:v>43137</c:v>
                </c:pt>
                <c:pt idx="1160">
                  <c:v>43138</c:v>
                </c:pt>
                <c:pt idx="1161">
                  <c:v>43139</c:v>
                </c:pt>
                <c:pt idx="1162">
                  <c:v>43140</c:v>
                </c:pt>
                <c:pt idx="1163">
                  <c:v>43143</c:v>
                </c:pt>
                <c:pt idx="1164">
                  <c:v>43144</c:v>
                </c:pt>
                <c:pt idx="1165">
                  <c:v>43145</c:v>
                </c:pt>
                <c:pt idx="1166">
                  <c:v>43146</c:v>
                </c:pt>
                <c:pt idx="1167">
                  <c:v>43147</c:v>
                </c:pt>
                <c:pt idx="1168">
                  <c:v>43151</c:v>
                </c:pt>
                <c:pt idx="1169">
                  <c:v>43152</c:v>
                </c:pt>
                <c:pt idx="1170">
                  <c:v>43153</c:v>
                </c:pt>
                <c:pt idx="1171">
                  <c:v>43154</c:v>
                </c:pt>
                <c:pt idx="1172">
                  <c:v>43157</c:v>
                </c:pt>
                <c:pt idx="1173">
                  <c:v>43158</c:v>
                </c:pt>
                <c:pt idx="1174">
                  <c:v>43159</c:v>
                </c:pt>
                <c:pt idx="1175">
                  <c:v>43160</c:v>
                </c:pt>
                <c:pt idx="1176">
                  <c:v>43161</c:v>
                </c:pt>
                <c:pt idx="1177">
                  <c:v>43164</c:v>
                </c:pt>
                <c:pt idx="1178">
                  <c:v>43165</c:v>
                </c:pt>
                <c:pt idx="1179">
                  <c:v>43166</c:v>
                </c:pt>
                <c:pt idx="1180">
                  <c:v>43167</c:v>
                </c:pt>
                <c:pt idx="1181">
                  <c:v>43168</c:v>
                </c:pt>
                <c:pt idx="1182">
                  <c:v>43171</c:v>
                </c:pt>
                <c:pt idx="1183">
                  <c:v>43172</c:v>
                </c:pt>
                <c:pt idx="1184">
                  <c:v>43173</c:v>
                </c:pt>
                <c:pt idx="1185">
                  <c:v>43174</c:v>
                </c:pt>
                <c:pt idx="1186">
                  <c:v>43175</c:v>
                </c:pt>
                <c:pt idx="1187">
                  <c:v>43178</c:v>
                </c:pt>
                <c:pt idx="1188">
                  <c:v>43179</c:v>
                </c:pt>
                <c:pt idx="1189">
                  <c:v>43180</c:v>
                </c:pt>
                <c:pt idx="1190">
                  <c:v>43181</c:v>
                </c:pt>
                <c:pt idx="1191">
                  <c:v>43182</c:v>
                </c:pt>
                <c:pt idx="1192">
                  <c:v>43185</c:v>
                </c:pt>
                <c:pt idx="1193">
                  <c:v>43186</c:v>
                </c:pt>
                <c:pt idx="1194">
                  <c:v>43187</c:v>
                </c:pt>
                <c:pt idx="1195">
                  <c:v>43188</c:v>
                </c:pt>
                <c:pt idx="1196">
                  <c:v>43192</c:v>
                </c:pt>
                <c:pt idx="1197">
                  <c:v>43193</c:v>
                </c:pt>
                <c:pt idx="1198">
                  <c:v>43194</c:v>
                </c:pt>
                <c:pt idx="1199">
                  <c:v>43195</c:v>
                </c:pt>
                <c:pt idx="1200">
                  <c:v>43196</c:v>
                </c:pt>
                <c:pt idx="1201">
                  <c:v>43199</c:v>
                </c:pt>
                <c:pt idx="1202">
                  <c:v>43200</c:v>
                </c:pt>
                <c:pt idx="1203">
                  <c:v>43201</c:v>
                </c:pt>
                <c:pt idx="1204">
                  <c:v>43202</c:v>
                </c:pt>
                <c:pt idx="1205">
                  <c:v>43203</c:v>
                </c:pt>
                <c:pt idx="1206">
                  <c:v>43206</c:v>
                </c:pt>
                <c:pt idx="1207">
                  <c:v>43207</c:v>
                </c:pt>
                <c:pt idx="1208">
                  <c:v>43208</c:v>
                </c:pt>
                <c:pt idx="1209">
                  <c:v>43209</c:v>
                </c:pt>
                <c:pt idx="1210">
                  <c:v>43210</c:v>
                </c:pt>
                <c:pt idx="1211">
                  <c:v>43213</c:v>
                </c:pt>
                <c:pt idx="1212">
                  <c:v>43214</c:v>
                </c:pt>
                <c:pt idx="1213">
                  <c:v>43215</c:v>
                </c:pt>
                <c:pt idx="1214">
                  <c:v>43216</c:v>
                </c:pt>
                <c:pt idx="1215">
                  <c:v>43217</c:v>
                </c:pt>
                <c:pt idx="1216">
                  <c:v>43220</c:v>
                </c:pt>
                <c:pt idx="1217">
                  <c:v>43221</c:v>
                </c:pt>
                <c:pt idx="1218">
                  <c:v>43222</c:v>
                </c:pt>
                <c:pt idx="1219">
                  <c:v>43223</c:v>
                </c:pt>
                <c:pt idx="1220">
                  <c:v>43224</c:v>
                </c:pt>
                <c:pt idx="1221">
                  <c:v>43227</c:v>
                </c:pt>
                <c:pt idx="1222">
                  <c:v>43228</c:v>
                </c:pt>
                <c:pt idx="1223">
                  <c:v>43229</c:v>
                </c:pt>
                <c:pt idx="1224">
                  <c:v>43230</c:v>
                </c:pt>
                <c:pt idx="1225">
                  <c:v>43231</c:v>
                </c:pt>
                <c:pt idx="1226">
                  <c:v>43234</c:v>
                </c:pt>
                <c:pt idx="1227">
                  <c:v>43235</c:v>
                </c:pt>
                <c:pt idx="1228">
                  <c:v>43236</c:v>
                </c:pt>
                <c:pt idx="1229">
                  <c:v>43237</c:v>
                </c:pt>
                <c:pt idx="1230">
                  <c:v>43238</c:v>
                </c:pt>
                <c:pt idx="1231">
                  <c:v>43241</c:v>
                </c:pt>
                <c:pt idx="1232">
                  <c:v>43242</c:v>
                </c:pt>
                <c:pt idx="1233">
                  <c:v>43243</c:v>
                </c:pt>
                <c:pt idx="1234">
                  <c:v>43244</c:v>
                </c:pt>
                <c:pt idx="1235">
                  <c:v>43245</c:v>
                </c:pt>
                <c:pt idx="1236">
                  <c:v>43249</c:v>
                </c:pt>
                <c:pt idx="1237">
                  <c:v>43250</c:v>
                </c:pt>
                <c:pt idx="1238">
                  <c:v>43251</c:v>
                </c:pt>
                <c:pt idx="1239">
                  <c:v>43252</c:v>
                </c:pt>
                <c:pt idx="1240">
                  <c:v>43255</c:v>
                </c:pt>
                <c:pt idx="1241">
                  <c:v>43256</c:v>
                </c:pt>
                <c:pt idx="1242">
                  <c:v>43257</c:v>
                </c:pt>
                <c:pt idx="1243">
                  <c:v>43258</c:v>
                </c:pt>
                <c:pt idx="1244">
                  <c:v>43259</c:v>
                </c:pt>
                <c:pt idx="1245">
                  <c:v>43262</c:v>
                </c:pt>
                <c:pt idx="1246">
                  <c:v>43263</c:v>
                </c:pt>
                <c:pt idx="1247">
                  <c:v>43264</c:v>
                </c:pt>
                <c:pt idx="1248">
                  <c:v>43265</c:v>
                </c:pt>
                <c:pt idx="1249">
                  <c:v>43266</c:v>
                </c:pt>
                <c:pt idx="1250">
                  <c:v>43269</c:v>
                </c:pt>
                <c:pt idx="1251">
                  <c:v>43270</c:v>
                </c:pt>
                <c:pt idx="1252">
                  <c:v>43271</c:v>
                </c:pt>
                <c:pt idx="1253">
                  <c:v>43272</c:v>
                </c:pt>
                <c:pt idx="1254">
                  <c:v>43273</c:v>
                </c:pt>
                <c:pt idx="1255">
                  <c:v>43276</c:v>
                </c:pt>
                <c:pt idx="1256">
                  <c:v>43277</c:v>
                </c:pt>
                <c:pt idx="1257">
                  <c:v>43278</c:v>
                </c:pt>
                <c:pt idx="1258">
                  <c:v>43279</c:v>
                </c:pt>
                <c:pt idx="1259">
                  <c:v>43280</c:v>
                </c:pt>
              </c:numCache>
            </c:numRef>
          </c:cat>
          <c:val>
            <c:numRef>
              <c:f>Исходник!$D$2:$D$1261</c:f>
              <c:numCache>
                <c:formatCode>0.00</c:formatCode>
                <c:ptCount val="1260"/>
                <c:pt idx="0">
                  <c:v>23.889999</c:v>
                </c:pt>
                <c:pt idx="1">
                  <c:v>23.719999000000001</c:v>
                </c:pt>
                <c:pt idx="2">
                  <c:v>23.76</c:v>
                </c:pt>
                <c:pt idx="3">
                  <c:v>24.059999000000001</c:v>
                </c:pt>
                <c:pt idx="4">
                  <c:v>23.190000999999999</c:v>
                </c:pt>
                <c:pt idx="5">
                  <c:v>23.139999</c:v>
                </c:pt>
                <c:pt idx="6">
                  <c:v>23.25</c:v>
                </c:pt>
                <c:pt idx="7">
                  <c:v>23.99</c:v>
                </c:pt>
                <c:pt idx="8">
                  <c:v>23.9</c:v>
                </c:pt>
                <c:pt idx="9">
                  <c:v>23.940000999999999</c:v>
                </c:pt>
                <c:pt idx="10">
                  <c:v>24.25</c:v>
                </c:pt>
                <c:pt idx="11">
                  <c:v>24.15</c:v>
                </c:pt>
                <c:pt idx="12">
                  <c:v>23.24</c:v>
                </c:pt>
                <c:pt idx="13">
                  <c:v>23.040001</c:v>
                </c:pt>
                <c:pt idx="14">
                  <c:v>22.77</c:v>
                </c:pt>
                <c:pt idx="15">
                  <c:v>22.75</c:v>
                </c:pt>
                <c:pt idx="16">
                  <c:v>22.93</c:v>
                </c:pt>
                <c:pt idx="17">
                  <c:v>23.059999000000001</c:v>
                </c:pt>
                <c:pt idx="18">
                  <c:v>23.26</c:v>
                </c:pt>
                <c:pt idx="19">
                  <c:v>23.24</c:v>
                </c:pt>
                <c:pt idx="20">
                  <c:v>23.379999000000002</c:v>
                </c:pt>
                <c:pt idx="21">
                  <c:v>23.34</c:v>
                </c:pt>
                <c:pt idx="22">
                  <c:v>23.200001</c:v>
                </c:pt>
                <c:pt idx="23">
                  <c:v>23.219999000000001</c:v>
                </c:pt>
                <c:pt idx="24">
                  <c:v>22.92</c:v>
                </c:pt>
                <c:pt idx="25">
                  <c:v>22.799999</c:v>
                </c:pt>
                <c:pt idx="26">
                  <c:v>22.700001</c:v>
                </c:pt>
                <c:pt idx="27">
                  <c:v>22.450001</c:v>
                </c:pt>
                <c:pt idx="28">
                  <c:v>22.51</c:v>
                </c:pt>
                <c:pt idx="29">
                  <c:v>22.639999</c:v>
                </c:pt>
                <c:pt idx="30">
                  <c:v>22.52</c:v>
                </c:pt>
                <c:pt idx="31">
                  <c:v>22.57</c:v>
                </c:pt>
                <c:pt idx="32">
                  <c:v>22.030000999999999</c:v>
                </c:pt>
                <c:pt idx="33">
                  <c:v>21.91</c:v>
                </c:pt>
                <c:pt idx="34">
                  <c:v>22.280000999999999</c:v>
                </c:pt>
                <c:pt idx="35">
                  <c:v>22.52</c:v>
                </c:pt>
                <c:pt idx="36">
                  <c:v>22.17</c:v>
                </c:pt>
                <c:pt idx="37">
                  <c:v>22.26</c:v>
                </c:pt>
                <c:pt idx="38">
                  <c:v>22.440000999999999</c:v>
                </c:pt>
                <c:pt idx="39">
                  <c:v>22.27</c:v>
                </c:pt>
                <c:pt idx="40">
                  <c:v>22.190000999999999</c:v>
                </c:pt>
                <c:pt idx="41">
                  <c:v>22.290001</c:v>
                </c:pt>
                <c:pt idx="42">
                  <c:v>22.059999000000001</c:v>
                </c:pt>
                <c:pt idx="43">
                  <c:v>21.98</c:v>
                </c:pt>
                <c:pt idx="44">
                  <c:v>22.07</c:v>
                </c:pt>
                <c:pt idx="45">
                  <c:v>22.639999</c:v>
                </c:pt>
                <c:pt idx="46">
                  <c:v>22.6</c:v>
                </c:pt>
                <c:pt idx="47">
                  <c:v>22.67</c:v>
                </c:pt>
                <c:pt idx="48">
                  <c:v>22.91</c:v>
                </c:pt>
                <c:pt idx="49">
                  <c:v>22.98</c:v>
                </c:pt>
                <c:pt idx="50">
                  <c:v>22.809999000000001</c:v>
                </c:pt>
                <c:pt idx="51">
                  <c:v>22.629999000000002</c:v>
                </c:pt>
                <c:pt idx="52">
                  <c:v>23.440000999999999</c:v>
                </c:pt>
                <c:pt idx="53">
                  <c:v>23.389999</c:v>
                </c:pt>
                <c:pt idx="54">
                  <c:v>23.74</c:v>
                </c:pt>
                <c:pt idx="55">
                  <c:v>23.9</c:v>
                </c:pt>
                <c:pt idx="56">
                  <c:v>23.91</c:v>
                </c:pt>
                <c:pt idx="57">
                  <c:v>23.77</c:v>
                </c:pt>
                <c:pt idx="58">
                  <c:v>23.620000999999998</c:v>
                </c:pt>
                <c:pt idx="59">
                  <c:v>23.700001</c:v>
                </c:pt>
                <c:pt idx="60">
                  <c:v>23.700001</c:v>
                </c:pt>
                <c:pt idx="61">
                  <c:v>23.41</c:v>
                </c:pt>
                <c:pt idx="62">
                  <c:v>22.98</c:v>
                </c:pt>
                <c:pt idx="63">
                  <c:v>22.92</c:v>
                </c:pt>
                <c:pt idx="64">
                  <c:v>22.83</c:v>
                </c:pt>
                <c:pt idx="65">
                  <c:v>22.889999</c:v>
                </c:pt>
                <c:pt idx="66">
                  <c:v>22.6</c:v>
                </c:pt>
                <c:pt idx="67">
                  <c:v>22.809999000000001</c:v>
                </c:pt>
                <c:pt idx="68">
                  <c:v>22.83</c:v>
                </c:pt>
                <c:pt idx="69">
                  <c:v>22.48</c:v>
                </c:pt>
                <c:pt idx="70">
                  <c:v>22.59</c:v>
                </c:pt>
                <c:pt idx="71">
                  <c:v>23.1</c:v>
                </c:pt>
                <c:pt idx="72">
                  <c:v>23.26</c:v>
                </c:pt>
                <c:pt idx="73">
                  <c:v>23.450001</c:v>
                </c:pt>
                <c:pt idx="74">
                  <c:v>23.389999</c:v>
                </c:pt>
                <c:pt idx="75">
                  <c:v>23.700001</c:v>
                </c:pt>
                <c:pt idx="76">
                  <c:v>23.92</c:v>
                </c:pt>
                <c:pt idx="77">
                  <c:v>23.879999000000002</c:v>
                </c:pt>
                <c:pt idx="78">
                  <c:v>24.139999</c:v>
                </c:pt>
                <c:pt idx="79">
                  <c:v>24.07</c:v>
                </c:pt>
                <c:pt idx="80">
                  <c:v>23.74</c:v>
                </c:pt>
                <c:pt idx="81">
                  <c:v>23.780000999999999</c:v>
                </c:pt>
                <c:pt idx="82">
                  <c:v>24.24</c:v>
                </c:pt>
                <c:pt idx="83">
                  <c:v>24.360001</c:v>
                </c:pt>
                <c:pt idx="84">
                  <c:v>24.52</c:v>
                </c:pt>
                <c:pt idx="85">
                  <c:v>24.5</c:v>
                </c:pt>
                <c:pt idx="86">
                  <c:v>24.469999000000001</c:v>
                </c:pt>
                <c:pt idx="87">
                  <c:v>24.33</c:v>
                </c:pt>
                <c:pt idx="88">
                  <c:v>24.26</c:v>
                </c:pt>
                <c:pt idx="89">
                  <c:v>24.030000999999999</c:v>
                </c:pt>
                <c:pt idx="90">
                  <c:v>24.25</c:v>
                </c:pt>
                <c:pt idx="91">
                  <c:v>24.059999000000001</c:v>
                </c:pt>
                <c:pt idx="92">
                  <c:v>24.09</c:v>
                </c:pt>
                <c:pt idx="93">
                  <c:v>24.17</c:v>
                </c:pt>
                <c:pt idx="94">
                  <c:v>24.43</c:v>
                </c:pt>
                <c:pt idx="95">
                  <c:v>24.6</c:v>
                </c:pt>
                <c:pt idx="96">
                  <c:v>24.389999</c:v>
                </c:pt>
                <c:pt idx="97">
                  <c:v>24.52</c:v>
                </c:pt>
                <c:pt idx="98">
                  <c:v>24.6</c:v>
                </c:pt>
                <c:pt idx="99">
                  <c:v>24.700001</c:v>
                </c:pt>
                <c:pt idx="100">
                  <c:v>24.559999000000001</c:v>
                </c:pt>
                <c:pt idx="101">
                  <c:v>25.23</c:v>
                </c:pt>
                <c:pt idx="102">
                  <c:v>23.870000999999998</c:v>
                </c:pt>
                <c:pt idx="103">
                  <c:v>23.75</c:v>
                </c:pt>
                <c:pt idx="104">
                  <c:v>23.65</c:v>
                </c:pt>
                <c:pt idx="105">
                  <c:v>23.9</c:v>
                </c:pt>
                <c:pt idx="106">
                  <c:v>23.84</c:v>
                </c:pt>
                <c:pt idx="107">
                  <c:v>23.700001</c:v>
                </c:pt>
                <c:pt idx="108">
                  <c:v>23.549999</c:v>
                </c:pt>
                <c:pt idx="109">
                  <c:v>23.74</c:v>
                </c:pt>
                <c:pt idx="110">
                  <c:v>24.26</c:v>
                </c:pt>
                <c:pt idx="111">
                  <c:v>24.82</c:v>
                </c:pt>
                <c:pt idx="112">
                  <c:v>24.93</c:v>
                </c:pt>
                <c:pt idx="113">
                  <c:v>24.82</c:v>
                </c:pt>
                <c:pt idx="114">
                  <c:v>24.42</c:v>
                </c:pt>
                <c:pt idx="115">
                  <c:v>24.469999000000001</c:v>
                </c:pt>
                <c:pt idx="116">
                  <c:v>24.290001</c:v>
                </c:pt>
                <c:pt idx="117">
                  <c:v>24.450001</c:v>
                </c:pt>
                <c:pt idx="118">
                  <c:v>24.66</c:v>
                </c:pt>
                <c:pt idx="119">
                  <c:v>25.15</c:v>
                </c:pt>
                <c:pt idx="120">
                  <c:v>25.139999</c:v>
                </c:pt>
                <c:pt idx="121">
                  <c:v>25.059999000000001</c:v>
                </c:pt>
                <c:pt idx="122">
                  <c:v>25.32</c:v>
                </c:pt>
                <c:pt idx="123">
                  <c:v>25.43</c:v>
                </c:pt>
                <c:pt idx="124">
                  <c:v>25.700001</c:v>
                </c:pt>
                <c:pt idx="125">
                  <c:v>25.6</c:v>
                </c:pt>
                <c:pt idx="126">
                  <c:v>25.85</c:v>
                </c:pt>
                <c:pt idx="127">
                  <c:v>25.959999</c:v>
                </c:pt>
                <c:pt idx="128">
                  <c:v>25.790001</c:v>
                </c:pt>
                <c:pt idx="129">
                  <c:v>25.780000999999999</c:v>
                </c:pt>
                <c:pt idx="130">
                  <c:v>25.459999</c:v>
                </c:pt>
                <c:pt idx="131">
                  <c:v>25.59</c:v>
                </c:pt>
                <c:pt idx="132">
                  <c:v>25.43</c:v>
                </c:pt>
                <c:pt idx="133">
                  <c:v>25.309999000000001</c:v>
                </c:pt>
                <c:pt idx="134">
                  <c:v>25.530000999999999</c:v>
                </c:pt>
                <c:pt idx="135">
                  <c:v>25.5</c:v>
                </c:pt>
                <c:pt idx="136">
                  <c:v>26.51</c:v>
                </c:pt>
                <c:pt idx="137">
                  <c:v>26.67</c:v>
                </c:pt>
                <c:pt idx="138">
                  <c:v>26.540001</c:v>
                </c:pt>
                <c:pt idx="139">
                  <c:v>25.85</c:v>
                </c:pt>
                <c:pt idx="140">
                  <c:v>25.59</c:v>
                </c:pt>
                <c:pt idx="141">
                  <c:v>25.309999000000001</c:v>
                </c:pt>
                <c:pt idx="142">
                  <c:v>25.129999000000002</c:v>
                </c:pt>
                <c:pt idx="143">
                  <c:v>24.809999000000001</c:v>
                </c:pt>
                <c:pt idx="144">
                  <c:v>24.719999000000001</c:v>
                </c:pt>
                <c:pt idx="145">
                  <c:v>24.9</c:v>
                </c:pt>
                <c:pt idx="146">
                  <c:v>24.68</c:v>
                </c:pt>
                <c:pt idx="147">
                  <c:v>24.74</c:v>
                </c:pt>
                <c:pt idx="148">
                  <c:v>24.540001</c:v>
                </c:pt>
                <c:pt idx="149">
                  <c:v>23.950001</c:v>
                </c:pt>
                <c:pt idx="150">
                  <c:v>23.82</c:v>
                </c:pt>
                <c:pt idx="151">
                  <c:v>23.52</c:v>
                </c:pt>
                <c:pt idx="152">
                  <c:v>23.99</c:v>
                </c:pt>
                <c:pt idx="153">
                  <c:v>24.209999</c:v>
                </c:pt>
                <c:pt idx="154">
                  <c:v>24.290001</c:v>
                </c:pt>
                <c:pt idx="155">
                  <c:v>24.469999000000001</c:v>
                </c:pt>
                <c:pt idx="156">
                  <c:v>24.549999</c:v>
                </c:pt>
                <c:pt idx="157">
                  <c:v>24.700001</c:v>
                </c:pt>
                <c:pt idx="158">
                  <c:v>24.76</c:v>
                </c:pt>
                <c:pt idx="159">
                  <c:v>24.76</c:v>
                </c:pt>
                <c:pt idx="160">
                  <c:v>24.5</c:v>
                </c:pt>
                <c:pt idx="161">
                  <c:v>24.74</c:v>
                </c:pt>
                <c:pt idx="162">
                  <c:v>24.42</c:v>
                </c:pt>
                <c:pt idx="163">
                  <c:v>24.629999000000002</c:v>
                </c:pt>
                <c:pt idx="164">
                  <c:v>24.620000999999998</c:v>
                </c:pt>
                <c:pt idx="165">
                  <c:v>24.799999</c:v>
                </c:pt>
                <c:pt idx="166">
                  <c:v>24.76</c:v>
                </c:pt>
                <c:pt idx="167">
                  <c:v>24.76</c:v>
                </c:pt>
                <c:pt idx="168">
                  <c:v>24.5</c:v>
                </c:pt>
                <c:pt idx="169">
                  <c:v>24.610001</c:v>
                </c:pt>
                <c:pt idx="170">
                  <c:v>24.5</c:v>
                </c:pt>
                <c:pt idx="171">
                  <c:v>24.629999000000002</c:v>
                </c:pt>
                <c:pt idx="172">
                  <c:v>24.639999</c:v>
                </c:pt>
                <c:pt idx="173">
                  <c:v>24.84</c:v>
                </c:pt>
                <c:pt idx="174">
                  <c:v>24.73</c:v>
                </c:pt>
                <c:pt idx="175">
                  <c:v>24.76</c:v>
                </c:pt>
                <c:pt idx="176">
                  <c:v>24.57</c:v>
                </c:pt>
                <c:pt idx="177">
                  <c:v>24.5</c:v>
                </c:pt>
                <c:pt idx="178">
                  <c:v>24.700001</c:v>
                </c:pt>
                <c:pt idx="179">
                  <c:v>24.82</c:v>
                </c:pt>
                <c:pt idx="180">
                  <c:v>25.02</c:v>
                </c:pt>
                <c:pt idx="181">
                  <c:v>25.43</c:v>
                </c:pt>
                <c:pt idx="182">
                  <c:v>25.17</c:v>
                </c:pt>
                <c:pt idx="183">
                  <c:v>25.120000999999998</c:v>
                </c:pt>
                <c:pt idx="184">
                  <c:v>25.459999</c:v>
                </c:pt>
                <c:pt idx="185">
                  <c:v>25.379999000000002</c:v>
                </c:pt>
                <c:pt idx="186">
                  <c:v>25.309999000000001</c:v>
                </c:pt>
                <c:pt idx="187">
                  <c:v>25.620000999999998</c:v>
                </c:pt>
                <c:pt idx="188">
                  <c:v>25.809999000000001</c:v>
                </c:pt>
                <c:pt idx="189">
                  <c:v>25.99</c:v>
                </c:pt>
                <c:pt idx="190">
                  <c:v>25.889999</c:v>
                </c:pt>
                <c:pt idx="191">
                  <c:v>26.41</c:v>
                </c:pt>
                <c:pt idx="192">
                  <c:v>26.16</c:v>
                </c:pt>
                <c:pt idx="193">
                  <c:v>26.49</c:v>
                </c:pt>
                <c:pt idx="194">
                  <c:v>26.91</c:v>
                </c:pt>
                <c:pt idx="195">
                  <c:v>26.98</c:v>
                </c:pt>
                <c:pt idx="196">
                  <c:v>26.43</c:v>
                </c:pt>
                <c:pt idx="197">
                  <c:v>26.18</c:v>
                </c:pt>
                <c:pt idx="198">
                  <c:v>26.559999000000001</c:v>
                </c:pt>
                <c:pt idx="199">
                  <c:v>26.77</c:v>
                </c:pt>
                <c:pt idx="200">
                  <c:v>26.93</c:v>
                </c:pt>
                <c:pt idx="201">
                  <c:v>27.040001</c:v>
                </c:pt>
                <c:pt idx="202">
                  <c:v>26.950001</c:v>
                </c:pt>
                <c:pt idx="203">
                  <c:v>26.84</c:v>
                </c:pt>
                <c:pt idx="204">
                  <c:v>26.75</c:v>
                </c:pt>
                <c:pt idx="205">
                  <c:v>26.75</c:v>
                </c:pt>
                <c:pt idx="206">
                  <c:v>26.26</c:v>
                </c:pt>
                <c:pt idx="207">
                  <c:v>26.33</c:v>
                </c:pt>
                <c:pt idx="208">
                  <c:v>26.48</c:v>
                </c:pt>
                <c:pt idx="209">
                  <c:v>26.690000999999999</c:v>
                </c:pt>
                <c:pt idx="210">
                  <c:v>26.450001</c:v>
                </c:pt>
                <c:pt idx="211">
                  <c:v>26.41</c:v>
                </c:pt>
                <c:pt idx="212">
                  <c:v>26.17</c:v>
                </c:pt>
                <c:pt idx="213">
                  <c:v>26.200001</c:v>
                </c:pt>
                <c:pt idx="214">
                  <c:v>26.370000999999998</c:v>
                </c:pt>
                <c:pt idx="215">
                  <c:v>26.34</c:v>
                </c:pt>
                <c:pt idx="216">
                  <c:v>26.299999</c:v>
                </c:pt>
                <c:pt idx="217">
                  <c:v>26.370000999999998</c:v>
                </c:pt>
                <c:pt idx="218">
                  <c:v>26.450001</c:v>
                </c:pt>
                <c:pt idx="219">
                  <c:v>26.33</c:v>
                </c:pt>
                <c:pt idx="220">
                  <c:v>26.01</c:v>
                </c:pt>
                <c:pt idx="221">
                  <c:v>25.82</c:v>
                </c:pt>
                <c:pt idx="222">
                  <c:v>26.040001</c:v>
                </c:pt>
                <c:pt idx="223">
                  <c:v>26.040001</c:v>
                </c:pt>
                <c:pt idx="224">
                  <c:v>26.200001</c:v>
                </c:pt>
                <c:pt idx="225">
                  <c:v>26.15</c:v>
                </c:pt>
                <c:pt idx="226">
                  <c:v>26.290001</c:v>
                </c:pt>
                <c:pt idx="227">
                  <c:v>26.709999</c:v>
                </c:pt>
                <c:pt idx="228">
                  <c:v>26.879999000000002</c:v>
                </c:pt>
                <c:pt idx="229">
                  <c:v>26.959999</c:v>
                </c:pt>
                <c:pt idx="230">
                  <c:v>27.32</c:v>
                </c:pt>
                <c:pt idx="231">
                  <c:v>27.26</c:v>
                </c:pt>
                <c:pt idx="232">
                  <c:v>27.66</c:v>
                </c:pt>
                <c:pt idx="233">
                  <c:v>27.6</c:v>
                </c:pt>
                <c:pt idx="234">
                  <c:v>27.66</c:v>
                </c:pt>
                <c:pt idx="235">
                  <c:v>28.17</c:v>
                </c:pt>
                <c:pt idx="236">
                  <c:v>27.91</c:v>
                </c:pt>
                <c:pt idx="237">
                  <c:v>28.24</c:v>
                </c:pt>
                <c:pt idx="238">
                  <c:v>27.93</c:v>
                </c:pt>
                <c:pt idx="239">
                  <c:v>27.959999</c:v>
                </c:pt>
                <c:pt idx="240">
                  <c:v>29.870000999999998</c:v>
                </c:pt>
                <c:pt idx="241">
                  <c:v>30.01</c:v>
                </c:pt>
                <c:pt idx="242">
                  <c:v>29.950001</c:v>
                </c:pt>
                <c:pt idx="243">
                  <c:v>29.93</c:v>
                </c:pt>
                <c:pt idx="244">
                  <c:v>30.09</c:v>
                </c:pt>
                <c:pt idx="245">
                  <c:v>30.200001</c:v>
                </c:pt>
                <c:pt idx="246">
                  <c:v>30.23</c:v>
                </c:pt>
                <c:pt idx="247">
                  <c:v>30.5</c:v>
                </c:pt>
                <c:pt idx="248">
                  <c:v>30.879999000000002</c:v>
                </c:pt>
                <c:pt idx="249">
                  <c:v>30.780000999999999</c:v>
                </c:pt>
                <c:pt idx="250">
                  <c:v>30.93</c:v>
                </c:pt>
                <c:pt idx="251">
                  <c:v>30.9</c:v>
                </c:pt>
                <c:pt idx="252">
                  <c:v>30.98</c:v>
                </c:pt>
                <c:pt idx="253">
                  <c:v>30.98</c:v>
                </c:pt>
                <c:pt idx="254">
                  <c:v>31.139999</c:v>
                </c:pt>
                <c:pt idx="255">
                  <c:v>31.030000999999999</c:v>
                </c:pt>
                <c:pt idx="256">
                  <c:v>30.790001</c:v>
                </c:pt>
                <c:pt idx="257">
                  <c:v>30.889999</c:v>
                </c:pt>
                <c:pt idx="258">
                  <c:v>31.26</c:v>
                </c:pt>
                <c:pt idx="259">
                  <c:v>31.25</c:v>
                </c:pt>
                <c:pt idx="260">
                  <c:v>31.49</c:v>
                </c:pt>
                <c:pt idx="261">
                  <c:v>31.709999</c:v>
                </c:pt>
                <c:pt idx="262">
                  <c:v>34.650002000000001</c:v>
                </c:pt>
                <c:pt idx="263">
                  <c:v>33.700001</c:v>
                </c:pt>
                <c:pt idx="264">
                  <c:v>33.700001</c:v>
                </c:pt>
                <c:pt idx="265">
                  <c:v>34.060001</c:v>
                </c:pt>
                <c:pt idx="266">
                  <c:v>34.790000999999997</c:v>
                </c:pt>
                <c:pt idx="267">
                  <c:v>34.5</c:v>
                </c:pt>
                <c:pt idx="268">
                  <c:v>34.25</c:v>
                </c:pt>
                <c:pt idx="269">
                  <c:v>34.25</c:v>
                </c:pt>
                <c:pt idx="270">
                  <c:v>34.229999999999997</c:v>
                </c:pt>
                <c:pt idx="271">
                  <c:v>34.189999</c:v>
                </c:pt>
                <c:pt idx="272">
                  <c:v>34.349997999999999</c:v>
                </c:pt>
                <c:pt idx="273">
                  <c:v>33.889999000000003</c:v>
                </c:pt>
                <c:pt idx="274">
                  <c:v>33.740001999999997</c:v>
                </c:pt>
                <c:pt idx="275">
                  <c:v>34.049999</c:v>
                </c:pt>
                <c:pt idx="276">
                  <c:v>32.82</c:v>
                </c:pt>
                <c:pt idx="277">
                  <c:v>32.849997999999999</c:v>
                </c:pt>
                <c:pt idx="278">
                  <c:v>32.68</c:v>
                </c:pt>
                <c:pt idx="279">
                  <c:v>32.599997999999999</c:v>
                </c:pt>
                <c:pt idx="280">
                  <c:v>33.020000000000003</c:v>
                </c:pt>
                <c:pt idx="281">
                  <c:v>33.130001</c:v>
                </c:pt>
                <c:pt idx="282">
                  <c:v>34.099997999999999</c:v>
                </c:pt>
                <c:pt idx="283">
                  <c:v>33.939999</c:v>
                </c:pt>
                <c:pt idx="284">
                  <c:v>34.169998</c:v>
                </c:pt>
                <c:pt idx="285">
                  <c:v>34.409999999999997</c:v>
                </c:pt>
                <c:pt idx="286">
                  <c:v>34.340000000000003</c:v>
                </c:pt>
                <c:pt idx="287">
                  <c:v>34.5</c:v>
                </c:pt>
                <c:pt idx="288">
                  <c:v>35.150002000000001</c:v>
                </c:pt>
                <c:pt idx="289">
                  <c:v>34.939999</c:v>
                </c:pt>
                <c:pt idx="290">
                  <c:v>34.810001</c:v>
                </c:pt>
                <c:pt idx="291">
                  <c:v>34.799999</c:v>
                </c:pt>
                <c:pt idx="292">
                  <c:v>34.790000999999997</c:v>
                </c:pt>
                <c:pt idx="293">
                  <c:v>34.650002000000001</c:v>
                </c:pt>
                <c:pt idx="294">
                  <c:v>34.919998</c:v>
                </c:pt>
                <c:pt idx="295">
                  <c:v>34.57</c:v>
                </c:pt>
                <c:pt idx="296">
                  <c:v>34.57</c:v>
                </c:pt>
                <c:pt idx="297">
                  <c:v>34.909999999999997</c:v>
                </c:pt>
                <c:pt idx="298">
                  <c:v>35</c:v>
                </c:pt>
                <c:pt idx="299">
                  <c:v>35.330002</c:v>
                </c:pt>
                <c:pt idx="300">
                  <c:v>34.909999999999997</c:v>
                </c:pt>
                <c:pt idx="301">
                  <c:v>35.020000000000003</c:v>
                </c:pt>
                <c:pt idx="302">
                  <c:v>35.020000000000003</c:v>
                </c:pt>
                <c:pt idx="303">
                  <c:v>34.619999</c:v>
                </c:pt>
                <c:pt idx="304">
                  <c:v>34.540000999999997</c:v>
                </c:pt>
                <c:pt idx="305">
                  <c:v>34.93</c:v>
                </c:pt>
                <c:pt idx="306">
                  <c:v>34.979999999999997</c:v>
                </c:pt>
                <c:pt idx="307">
                  <c:v>35.169998</c:v>
                </c:pt>
                <c:pt idx="308">
                  <c:v>34.82</c:v>
                </c:pt>
                <c:pt idx="309">
                  <c:v>34.709999000000003</c:v>
                </c:pt>
                <c:pt idx="310">
                  <c:v>34.419998</c:v>
                </c:pt>
                <c:pt idx="311">
                  <c:v>34.75</c:v>
                </c:pt>
                <c:pt idx="312">
                  <c:v>34.139999000000003</c:v>
                </c:pt>
                <c:pt idx="313">
                  <c:v>34.259998000000003</c:v>
                </c:pt>
                <c:pt idx="314">
                  <c:v>34.900002000000001</c:v>
                </c:pt>
                <c:pt idx="315">
                  <c:v>34.82</c:v>
                </c:pt>
                <c:pt idx="316">
                  <c:v>33.990001999999997</c:v>
                </c:pt>
                <c:pt idx="317">
                  <c:v>33.520000000000003</c:v>
                </c:pt>
                <c:pt idx="318">
                  <c:v>34.029998999999997</c:v>
                </c:pt>
                <c:pt idx="319">
                  <c:v>34.110000999999997</c:v>
                </c:pt>
                <c:pt idx="320">
                  <c:v>33.470001000000003</c:v>
                </c:pt>
                <c:pt idx="321">
                  <c:v>34.270000000000003</c:v>
                </c:pt>
                <c:pt idx="322">
                  <c:v>33.619999</c:v>
                </c:pt>
                <c:pt idx="323">
                  <c:v>31.91</c:v>
                </c:pt>
                <c:pt idx="324">
                  <c:v>31.469999000000001</c:v>
                </c:pt>
                <c:pt idx="325">
                  <c:v>32.139999000000003</c:v>
                </c:pt>
                <c:pt idx="326">
                  <c:v>31.280000999999999</c:v>
                </c:pt>
                <c:pt idx="327">
                  <c:v>30.85</c:v>
                </c:pt>
                <c:pt idx="328">
                  <c:v>31.379999000000002</c:v>
                </c:pt>
                <c:pt idx="329">
                  <c:v>31.58</c:v>
                </c:pt>
                <c:pt idx="330">
                  <c:v>32.610000999999997</c:v>
                </c:pt>
                <c:pt idx="331">
                  <c:v>32.270000000000003</c:v>
                </c:pt>
                <c:pt idx="332">
                  <c:v>32.689999</c:v>
                </c:pt>
                <c:pt idx="333">
                  <c:v>33.18</c:v>
                </c:pt>
                <c:pt idx="334">
                  <c:v>33.200001</c:v>
                </c:pt>
                <c:pt idx="335">
                  <c:v>33.740001999999997</c:v>
                </c:pt>
                <c:pt idx="336">
                  <c:v>33.919998</c:v>
                </c:pt>
                <c:pt idx="337">
                  <c:v>32.580002</c:v>
                </c:pt>
                <c:pt idx="338">
                  <c:v>34.009998000000003</c:v>
                </c:pt>
                <c:pt idx="339">
                  <c:v>34.310001</c:v>
                </c:pt>
                <c:pt idx="340">
                  <c:v>34.540000999999997</c:v>
                </c:pt>
                <c:pt idx="341">
                  <c:v>33.759998000000003</c:v>
                </c:pt>
                <c:pt idx="342">
                  <c:v>33.82</c:v>
                </c:pt>
                <c:pt idx="343">
                  <c:v>33.580002</c:v>
                </c:pt>
                <c:pt idx="344">
                  <c:v>33.259998000000003</c:v>
                </c:pt>
                <c:pt idx="345">
                  <c:v>33.310001</c:v>
                </c:pt>
                <c:pt idx="346">
                  <c:v>33.380001</c:v>
                </c:pt>
                <c:pt idx="347">
                  <c:v>33.68</c:v>
                </c:pt>
                <c:pt idx="348">
                  <c:v>33.950001</c:v>
                </c:pt>
                <c:pt idx="349">
                  <c:v>34.240001999999997</c:v>
                </c:pt>
                <c:pt idx="350">
                  <c:v>34.709999000000003</c:v>
                </c:pt>
                <c:pt idx="351">
                  <c:v>34.349997999999999</c:v>
                </c:pt>
                <c:pt idx="352">
                  <c:v>35.950001</c:v>
                </c:pt>
                <c:pt idx="353">
                  <c:v>35.590000000000003</c:v>
                </c:pt>
                <c:pt idx="354">
                  <c:v>36.25</c:v>
                </c:pt>
                <c:pt idx="355">
                  <c:v>36.32</c:v>
                </c:pt>
                <c:pt idx="356">
                  <c:v>36.900002000000001</c:v>
                </c:pt>
                <c:pt idx="357">
                  <c:v>37.25</c:v>
                </c:pt>
                <c:pt idx="358">
                  <c:v>37.169998</c:v>
                </c:pt>
                <c:pt idx="359">
                  <c:v>37.599997999999999</c:v>
                </c:pt>
                <c:pt idx="360">
                  <c:v>37.43</c:v>
                </c:pt>
                <c:pt idx="361">
                  <c:v>37.459999000000003</c:v>
                </c:pt>
                <c:pt idx="362">
                  <c:v>37.669998</c:v>
                </c:pt>
                <c:pt idx="363">
                  <c:v>37.200001</c:v>
                </c:pt>
                <c:pt idx="364">
                  <c:v>36.889999000000003</c:v>
                </c:pt>
                <c:pt idx="365">
                  <c:v>36.419998</c:v>
                </c:pt>
                <c:pt idx="366">
                  <c:v>36.700001</c:v>
                </c:pt>
                <c:pt idx="367">
                  <c:v>36.229999999999997</c:v>
                </c:pt>
                <c:pt idx="368">
                  <c:v>35.919998</c:v>
                </c:pt>
                <c:pt idx="369">
                  <c:v>35.560001</c:v>
                </c:pt>
                <c:pt idx="370">
                  <c:v>36.240001999999997</c:v>
                </c:pt>
                <c:pt idx="371">
                  <c:v>37.020000000000003</c:v>
                </c:pt>
                <c:pt idx="372">
                  <c:v>36.369999</c:v>
                </c:pt>
                <c:pt idx="373">
                  <c:v>37.209999000000003</c:v>
                </c:pt>
                <c:pt idx="374">
                  <c:v>37.43</c:v>
                </c:pt>
                <c:pt idx="375">
                  <c:v>37.439999</c:v>
                </c:pt>
                <c:pt idx="376">
                  <c:v>37.549999</c:v>
                </c:pt>
                <c:pt idx="377">
                  <c:v>37.18</c:v>
                </c:pt>
                <c:pt idx="378">
                  <c:v>36.759998000000003</c:v>
                </c:pt>
                <c:pt idx="379">
                  <c:v>36.290000999999997</c:v>
                </c:pt>
                <c:pt idx="380">
                  <c:v>36.360000999999997</c:v>
                </c:pt>
                <c:pt idx="381">
                  <c:v>35.950001</c:v>
                </c:pt>
                <c:pt idx="382">
                  <c:v>35.279998999999997</c:v>
                </c:pt>
                <c:pt idx="383">
                  <c:v>36.020000000000003</c:v>
                </c:pt>
                <c:pt idx="384">
                  <c:v>36.689999</c:v>
                </c:pt>
                <c:pt idx="385">
                  <c:v>36.759998000000003</c:v>
                </c:pt>
                <c:pt idx="386">
                  <c:v>36.599997999999999</c:v>
                </c:pt>
                <c:pt idx="387">
                  <c:v>36.5</c:v>
                </c:pt>
                <c:pt idx="388">
                  <c:v>36.349997999999999</c:v>
                </c:pt>
                <c:pt idx="389">
                  <c:v>36.189999</c:v>
                </c:pt>
                <c:pt idx="390">
                  <c:v>36.450001</c:v>
                </c:pt>
                <c:pt idx="391">
                  <c:v>36.090000000000003</c:v>
                </c:pt>
                <c:pt idx="392">
                  <c:v>36.479999999999997</c:v>
                </c:pt>
                <c:pt idx="393">
                  <c:v>36.909999999999997</c:v>
                </c:pt>
                <c:pt idx="394">
                  <c:v>36.450001</c:v>
                </c:pt>
                <c:pt idx="395">
                  <c:v>35.810001</c:v>
                </c:pt>
                <c:pt idx="396">
                  <c:v>34.189999</c:v>
                </c:pt>
                <c:pt idx="397">
                  <c:v>33.779998999999997</c:v>
                </c:pt>
                <c:pt idx="398">
                  <c:v>34.209999000000003</c:v>
                </c:pt>
                <c:pt idx="399">
                  <c:v>33.040000999999997</c:v>
                </c:pt>
                <c:pt idx="400">
                  <c:v>33.650002000000001</c:v>
                </c:pt>
                <c:pt idx="401">
                  <c:v>33.700001</c:v>
                </c:pt>
                <c:pt idx="402">
                  <c:v>33.599997999999999</c:v>
                </c:pt>
                <c:pt idx="403">
                  <c:v>33.939999</c:v>
                </c:pt>
                <c:pt idx="404">
                  <c:v>33.299999</c:v>
                </c:pt>
                <c:pt idx="405">
                  <c:v>32.93</c:v>
                </c:pt>
                <c:pt idx="406">
                  <c:v>33.700001</c:v>
                </c:pt>
                <c:pt idx="407">
                  <c:v>33.549999</c:v>
                </c:pt>
                <c:pt idx="408">
                  <c:v>34.130001</c:v>
                </c:pt>
                <c:pt idx="409">
                  <c:v>34.360000999999997</c:v>
                </c:pt>
                <c:pt idx="410">
                  <c:v>34.740001999999997</c:v>
                </c:pt>
                <c:pt idx="411">
                  <c:v>34.270000000000003</c:v>
                </c:pt>
                <c:pt idx="412">
                  <c:v>34.209999000000003</c:v>
                </c:pt>
                <c:pt idx="413">
                  <c:v>34.409999999999997</c:v>
                </c:pt>
                <c:pt idx="414">
                  <c:v>33.759998000000003</c:v>
                </c:pt>
                <c:pt idx="415">
                  <c:v>34.409999999999997</c:v>
                </c:pt>
                <c:pt idx="416">
                  <c:v>33.950001</c:v>
                </c:pt>
                <c:pt idx="417">
                  <c:v>33.650002000000001</c:v>
                </c:pt>
                <c:pt idx="418">
                  <c:v>33.25</c:v>
                </c:pt>
                <c:pt idx="419">
                  <c:v>34.060001</c:v>
                </c:pt>
                <c:pt idx="420">
                  <c:v>34.099997999999999</c:v>
                </c:pt>
                <c:pt idx="421">
                  <c:v>34.119999</c:v>
                </c:pt>
                <c:pt idx="422">
                  <c:v>33.729999999999997</c:v>
                </c:pt>
                <c:pt idx="423">
                  <c:v>33.189999</c:v>
                </c:pt>
                <c:pt idx="424">
                  <c:v>32.720001000000003</c:v>
                </c:pt>
                <c:pt idx="425">
                  <c:v>31.700001</c:v>
                </c:pt>
                <c:pt idx="426">
                  <c:v>32.330002</c:v>
                </c:pt>
                <c:pt idx="427">
                  <c:v>30.799999</c:v>
                </c:pt>
                <c:pt idx="428">
                  <c:v>30.93</c:v>
                </c:pt>
                <c:pt idx="429">
                  <c:v>30.83</c:v>
                </c:pt>
                <c:pt idx="430">
                  <c:v>30.59</c:v>
                </c:pt>
                <c:pt idx="431">
                  <c:v>30.889999</c:v>
                </c:pt>
                <c:pt idx="432">
                  <c:v>30.74</c:v>
                </c:pt>
                <c:pt idx="433">
                  <c:v>31.309999000000001</c:v>
                </c:pt>
                <c:pt idx="434">
                  <c:v>31.200001</c:v>
                </c:pt>
                <c:pt idx="435">
                  <c:v>30.790001</c:v>
                </c:pt>
                <c:pt idx="436">
                  <c:v>29.889999</c:v>
                </c:pt>
                <c:pt idx="437">
                  <c:v>30.08</c:v>
                </c:pt>
                <c:pt idx="438">
                  <c:v>32</c:v>
                </c:pt>
                <c:pt idx="439">
                  <c:v>31.459999</c:v>
                </c:pt>
                <c:pt idx="440">
                  <c:v>31.27</c:v>
                </c:pt>
                <c:pt idx="441">
                  <c:v>30.809999000000001</c:v>
                </c:pt>
                <c:pt idx="442">
                  <c:v>30.809999000000001</c:v>
                </c:pt>
                <c:pt idx="443">
                  <c:v>31.040001</c:v>
                </c:pt>
                <c:pt idx="444">
                  <c:v>31.26</c:v>
                </c:pt>
                <c:pt idx="445">
                  <c:v>31.309999000000001</c:v>
                </c:pt>
                <c:pt idx="446">
                  <c:v>31.24</c:v>
                </c:pt>
                <c:pt idx="447">
                  <c:v>31.93</c:v>
                </c:pt>
                <c:pt idx="448">
                  <c:v>31.73</c:v>
                </c:pt>
                <c:pt idx="449">
                  <c:v>31.49</c:v>
                </c:pt>
                <c:pt idx="450">
                  <c:v>32.830002</c:v>
                </c:pt>
                <c:pt idx="451">
                  <c:v>32.869999</c:v>
                </c:pt>
                <c:pt idx="452">
                  <c:v>32.470001000000003</c:v>
                </c:pt>
                <c:pt idx="453">
                  <c:v>32.729999999999997</c:v>
                </c:pt>
                <c:pt idx="454">
                  <c:v>32.43</c:v>
                </c:pt>
                <c:pt idx="455">
                  <c:v>32.700001</c:v>
                </c:pt>
                <c:pt idx="456">
                  <c:v>32.349997999999999</c:v>
                </c:pt>
                <c:pt idx="457">
                  <c:v>32.080002</c:v>
                </c:pt>
                <c:pt idx="458">
                  <c:v>32.5</c:v>
                </c:pt>
                <c:pt idx="459">
                  <c:v>33.020000000000003</c:v>
                </c:pt>
                <c:pt idx="460">
                  <c:v>32.889999000000003</c:v>
                </c:pt>
                <c:pt idx="461">
                  <c:v>32.549999</c:v>
                </c:pt>
                <c:pt idx="462">
                  <c:v>33.419998</c:v>
                </c:pt>
                <c:pt idx="463">
                  <c:v>33.43</c:v>
                </c:pt>
                <c:pt idx="464">
                  <c:v>32.639999000000003</c:v>
                </c:pt>
                <c:pt idx="465">
                  <c:v>32.220001000000003</c:v>
                </c:pt>
                <c:pt idx="466">
                  <c:v>32.240001999999997</c:v>
                </c:pt>
                <c:pt idx="467">
                  <c:v>32.799999</c:v>
                </c:pt>
                <c:pt idx="468">
                  <c:v>32.689999</c:v>
                </c:pt>
                <c:pt idx="469">
                  <c:v>32.25</c:v>
                </c:pt>
                <c:pt idx="470">
                  <c:v>32.639999000000003</c:v>
                </c:pt>
                <c:pt idx="471">
                  <c:v>32.970001000000003</c:v>
                </c:pt>
                <c:pt idx="472">
                  <c:v>32.990001999999997</c:v>
                </c:pt>
                <c:pt idx="473">
                  <c:v>33.409999999999997</c:v>
                </c:pt>
                <c:pt idx="474">
                  <c:v>33.150002000000001</c:v>
                </c:pt>
                <c:pt idx="475">
                  <c:v>33.369999</c:v>
                </c:pt>
                <c:pt idx="476">
                  <c:v>33.549999</c:v>
                </c:pt>
                <c:pt idx="477">
                  <c:v>33.450001</c:v>
                </c:pt>
                <c:pt idx="478">
                  <c:v>33.099997999999999</c:v>
                </c:pt>
                <c:pt idx="479">
                  <c:v>33.709999000000003</c:v>
                </c:pt>
                <c:pt idx="480">
                  <c:v>34.009998000000003</c:v>
                </c:pt>
                <c:pt idx="481">
                  <c:v>34.459999000000003</c:v>
                </c:pt>
                <c:pt idx="482">
                  <c:v>33.909999999999997</c:v>
                </c:pt>
                <c:pt idx="483">
                  <c:v>33.270000000000003</c:v>
                </c:pt>
                <c:pt idx="484">
                  <c:v>32.729999999999997</c:v>
                </c:pt>
                <c:pt idx="485">
                  <c:v>32.310001</c:v>
                </c:pt>
                <c:pt idx="486">
                  <c:v>31.84</c:v>
                </c:pt>
                <c:pt idx="487">
                  <c:v>31.299999</c:v>
                </c:pt>
                <c:pt idx="488">
                  <c:v>31.25</c:v>
                </c:pt>
                <c:pt idx="489">
                  <c:v>31.82</c:v>
                </c:pt>
                <c:pt idx="490">
                  <c:v>31.85</c:v>
                </c:pt>
                <c:pt idx="491">
                  <c:v>31.32</c:v>
                </c:pt>
                <c:pt idx="492">
                  <c:v>31.389999</c:v>
                </c:pt>
                <c:pt idx="493">
                  <c:v>31.639999</c:v>
                </c:pt>
                <c:pt idx="494">
                  <c:v>31.950001</c:v>
                </c:pt>
                <c:pt idx="495">
                  <c:v>32.380001</c:v>
                </c:pt>
                <c:pt idx="496">
                  <c:v>32.07</c:v>
                </c:pt>
                <c:pt idx="497">
                  <c:v>32.259998000000003</c:v>
                </c:pt>
                <c:pt idx="498">
                  <c:v>32.090000000000003</c:v>
                </c:pt>
                <c:pt idx="499">
                  <c:v>31.91</c:v>
                </c:pt>
                <c:pt idx="500">
                  <c:v>31.99</c:v>
                </c:pt>
                <c:pt idx="501">
                  <c:v>31.02</c:v>
                </c:pt>
                <c:pt idx="502">
                  <c:v>30.389999</c:v>
                </c:pt>
                <c:pt idx="503">
                  <c:v>30.42</c:v>
                </c:pt>
                <c:pt idx="504">
                  <c:v>30.18</c:v>
                </c:pt>
                <c:pt idx="505">
                  <c:v>30.559999000000001</c:v>
                </c:pt>
                <c:pt idx="506">
                  <c:v>30.040001</c:v>
                </c:pt>
                <c:pt idx="507">
                  <c:v>29.9</c:v>
                </c:pt>
                <c:pt idx="508">
                  <c:v>29.5</c:v>
                </c:pt>
                <c:pt idx="509">
                  <c:v>28.93</c:v>
                </c:pt>
                <c:pt idx="510">
                  <c:v>29.17</c:v>
                </c:pt>
                <c:pt idx="511">
                  <c:v>29.73</c:v>
                </c:pt>
                <c:pt idx="512">
                  <c:v>29.65</c:v>
                </c:pt>
                <c:pt idx="513">
                  <c:v>29.690000999999999</c:v>
                </c:pt>
                <c:pt idx="514">
                  <c:v>29.9</c:v>
                </c:pt>
                <c:pt idx="515">
                  <c:v>29.469999000000001</c:v>
                </c:pt>
                <c:pt idx="516">
                  <c:v>29.1</c:v>
                </c:pt>
                <c:pt idx="517">
                  <c:v>28.719999000000001</c:v>
                </c:pt>
                <c:pt idx="518">
                  <c:v>28.610001</c:v>
                </c:pt>
                <c:pt idx="519">
                  <c:v>28.6</c:v>
                </c:pt>
                <c:pt idx="520">
                  <c:v>28.059999000000001</c:v>
                </c:pt>
                <c:pt idx="521">
                  <c:v>28.35</c:v>
                </c:pt>
                <c:pt idx="522">
                  <c:v>28.959999</c:v>
                </c:pt>
                <c:pt idx="523">
                  <c:v>29.01</c:v>
                </c:pt>
                <c:pt idx="524">
                  <c:v>28.91</c:v>
                </c:pt>
                <c:pt idx="525">
                  <c:v>28.950001</c:v>
                </c:pt>
                <c:pt idx="526">
                  <c:v>29.049999</c:v>
                </c:pt>
                <c:pt idx="527">
                  <c:v>29.129999000000002</c:v>
                </c:pt>
                <c:pt idx="528">
                  <c:v>29.120000999999998</c:v>
                </c:pt>
                <c:pt idx="529">
                  <c:v>29.01</c:v>
                </c:pt>
                <c:pt idx="530">
                  <c:v>28.879999000000002</c:v>
                </c:pt>
                <c:pt idx="531">
                  <c:v>29.639999</c:v>
                </c:pt>
                <c:pt idx="532">
                  <c:v>28.969999000000001</c:v>
                </c:pt>
                <c:pt idx="533">
                  <c:v>29.459999</c:v>
                </c:pt>
                <c:pt idx="534">
                  <c:v>28.870000999999998</c:v>
                </c:pt>
                <c:pt idx="535">
                  <c:v>29.02</c:v>
                </c:pt>
                <c:pt idx="536">
                  <c:v>29.08</c:v>
                </c:pt>
                <c:pt idx="537">
                  <c:v>28.91</c:v>
                </c:pt>
                <c:pt idx="538">
                  <c:v>28.360001</c:v>
                </c:pt>
                <c:pt idx="539">
                  <c:v>27.530000999999999</c:v>
                </c:pt>
                <c:pt idx="540">
                  <c:v>26.559999000000001</c:v>
                </c:pt>
                <c:pt idx="541">
                  <c:v>26.25</c:v>
                </c:pt>
                <c:pt idx="542">
                  <c:v>25.870000999999998</c:v>
                </c:pt>
                <c:pt idx="543">
                  <c:v>27.299999</c:v>
                </c:pt>
                <c:pt idx="544">
                  <c:v>27.719999000000001</c:v>
                </c:pt>
                <c:pt idx="545">
                  <c:v>28.42</c:v>
                </c:pt>
                <c:pt idx="546">
                  <c:v>28.540001</c:v>
                </c:pt>
                <c:pt idx="547">
                  <c:v>27.82</c:v>
                </c:pt>
                <c:pt idx="548">
                  <c:v>28.6</c:v>
                </c:pt>
                <c:pt idx="549">
                  <c:v>29.08</c:v>
                </c:pt>
                <c:pt idx="550">
                  <c:v>28.52</c:v>
                </c:pt>
                <c:pt idx="551">
                  <c:v>29.5</c:v>
                </c:pt>
                <c:pt idx="552">
                  <c:v>29.24</c:v>
                </c:pt>
                <c:pt idx="553">
                  <c:v>29.27</c:v>
                </c:pt>
                <c:pt idx="554">
                  <c:v>29.469999000000001</c:v>
                </c:pt>
                <c:pt idx="555">
                  <c:v>29.389999</c:v>
                </c:pt>
                <c:pt idx="556">
                  <c:v>29.73</c:v>
                </c:pt>
                <c:pt idx="557">
                  <c:v>29.77</c:v>
                </c:pt>
                <c:pt idx="558">
                  <c:v>29.709999</c:v>
                </c:pt>
                <c:pt idx="559">
                  <c:v>29.02</c:v>
                </c:pt>
                <c:pt idx="560">
                  <c:v>29.16</c:v>
                </c:pt>
                <c:pt idx="561">
                  <c:v>28.67</c:v>
                </c:pt>
                <c:pt idx="562">
                  <c:v>28.74</c:v>
                </c:pt>
                <c:pt idx="563">
                  <c:v>28.48</c:v>
                </c:pt>
                <c:pt idx="564">
                  <c:v>28.809999000000001</c:v>
                </c:pt>
                <c:pt idx="565">
                  <c:v>28.76</c:v>
                </c:pt>
                <c:pt idx="566">
                  <c:v>29.24</c:v>
                </c:pt>
                <c:pt idx="567">
                  <c:v>30.139999</c:v>
                </c:pt>
                <c:pt idx="568">
                  <c:v>30</c:v>
                </c:pt>
                <c:pt idx="569">
                  <c:v>30.51</c:v>
                </c:pt>
                <c:pt idx="570">
                  <c:v>31.209999</c:v>
                </c:pt>
                <c:pt idx="571">
                  <c:v>31.74</c:v>
                </c:pt>
                <c:pt idx="572">
                  <c:v>32.32</c:v>
                </c:pt>
                <c:pt idx="573">
                  <c:v>32.520000000000003</c:v>
                </c:pt>
                <c:pt idx="574">
                  <c:v>32.139999000000003</c:v>
                </c:pt>
                <c:pt idx="575">
                  <c:v>32.209999000000003</c:v>
                </c:pt>
                <c:pt idx="576">
                  <c:v>32.040000999999997</c:v>
                </c:pt>
                <c:pt idx="577">
                  <c:v>32.799999</c:v>
                </c:pt>
                <c:pt idx="578">
                  <c:v>32.75</c:v>
                </c:pt>
                <c:pt idx="579">
                  <c:v>33.040000999999997</c:v>
                </c:pt>
                <c:pt idx="580">
                  <c:v>33.590000000000003</c:v>
                </c:pt>
                <c:pt idx="581">
                  <c:v>33.439999</c:v>
                </c:pt>
                <c:pt idx="582">
                  <c:v>33.369999</c:v>
                </c:pt>
                <c:pt idx="583">
                  <c:v>34.400002000000001</c:v>
                </c:pt>
                <c:pt idx="584">
                  <c:v>34.900002000000001</c:v>
                </c:pt>
                <c:pt idx="585">
                  <c:v>34.590000000000003</c:v>
                </c:pt>
                <c:pt idx="586">
                  <c:v>34.470001000000003</c:v>
                </c:pt>
                <c:pt idx="587">
                  <c:v>34.709999000000003</c:v>
                </c:pt>
                <c:pt idx="588">
                  <c:v>34.029998999999997</c:v>
                </c:pt>
                <c:pt idx="589">
                  <c:v>33.860000999999997</c:v>
                </c:pt>
                <c:pt idx="590">
                  <c:v>34.110000999999997</c:v>
                </c:pt>
                <c:pt idx="591">
                  <c:v>34.310001</c:v>
                </c:pt>
                <c:pt idx="592">
                  <c:v>34.150002000000001</c:v>
                </c:pt>
                <c:pt idx="593">
                  <c:v>34</c:v>
                </c:pt>
                <c:pt idx="594">
                  <c:v>33.840000000000003</c:v>
                </c:pt>
                <c:pt idx="595">
                  <c:v>33.349997999999999</c:v>
                </c:pt>
                <c:pt idx="596">
                  <c:v>33.209999000000003</c:v>
                </c:pt>
                <c:pt idx="597">
                  <c:v>32.860000999999997</c:v>
                </c:pt>
                <c:pt idx="598">
                  <c:v>32.400002000000001</c:v>
                </c:pt>
                <c:pt idx="599">
                  <c:v>32.110000999999997</c:v>
                </c:pt>
                <c:pt idx="600">
                  <c:v>32.099997999999999</c:v>
                </c:pt>
                <c:pt idx="601">
                  <c:v>32.639999000000003</c:v>
                </c:pt>
                <c:pt idx="602">
                  <c:v>33.159999999999997</c:v>
                </c:pt>
                <c:pt idx="603">
                  <c:v>34.299999</c:v>
                </c:pt>
                <c:pt idx="604">
                  <c:v>34.659999999999997</c:v>
                </c:pt>
                <c:pt idx="605">
                  <c:v>34.479999999999997</c:v>
                </c:pt>
                <c:pt idx="606">
                  <c:v>34.360000999999997</c:v>
                </c:pt>
                <c:pt idx="607">
                  <c:v>34.450001</c:v>
                </c:pt>
                <c:pt idx="608">
                  <c:v>34.459999000000003</c:v>
                </c:pt>
                <c:pt idx="609">
                  <c:v>34.770000000000003</c:v>
                </c:pt>
                <c:pt idx="610">
                  <c:v>35.090000000000003</c:v>
                </c:pt>
                <c:pt idx="611">
                  <c:v>34.830002</c:v>
                </c:pt>
                <c:pt idx="612">
                  <c:v>34.040000999999997</c:v>
                </c:pt>
                <c:pt idx="613">
                  <c:v>34.939999</c:v>
                </c:pt>
                <c:pt idx="614">
                  <c:v>34.990001999999997</c:v>
                </c:pt>
                <c:pt idx="615">
                  <c:v>34.75</c:v>
                </c:pt>
                <c:pt idx="616">
                  <c:v>34.810001</c:v>
                </c:pt>
                <c:pt idx="617">
                  <c:v>34.770000000000003</c:v>
                </c:pt>
                <c:pt idx="618">
                  <c:v>34.270000000000003</c:v>
                </c:pt>
                <c:pt idx="619">
                  <c:v>34.470001000000003</c:v>
                </c:pt>
                <c:pt idx="620">
                  <c:v>35.18</c:v>
                </c:pt>
                <c:pt idx="621">
                  <c:v>35.299999</c:v>
                </c:pt>
                <c:pt idx="622">
                  <c:v>34.909999999999997</c:v>
                </c:pt>
                <c:pt idx="623">
                  <c:v>33.869999</c:v>
                </c:pt>
                <c:pt idx="624">
                  <c:v>34.240001999999997</c:v>
                </c:pt>
                <c:pt idx="625">
                  <c:v>34.729999999999997</c:v>
                </c:pt>
                <c:pt idx="626">
                  <c:v>35</c:v>
                </c:pt>
                <c:pt idx="627">
                  <c:v>34.979999999999997</c:v>
                </c:pt>
                <c:pt idx="628">
                  <c:v>34.93</c:v>
                </c:pt>
                <c:pt idx="629">
                  <c:v>35.439999</c:v>
                </c:pt>
                <c:pt idx="630">
                  <c:v>34.990001999999997</c:v>
                </c:pt>
                <c:pt idx="631">
                  <c:v>34.450001</c:v>
                </c:pt>
                <c:pt idx="632">
                  <c:v>33.990001999999997</c:v>
                </c:pt>
                <c:pt idx="633">
                  <c:v>33.830002</c:v>
                </c:pt>
                <c:pt idx="634">
                  <c:v>33.080002</c:v>
                </c:pt>
                <c:pt idx="635">
                  <c:v>31.84</c:v>
                </c:pt>
                <c:pt idx="636">
                  <c:v>31.51</c:v>
                </c:pt>
                <c:pt idx="637">
                  <c:v>32.060001</c:v>
                </c:pt>
                <c:pt idx="638">
                  <c:v>32.68</c:v>
                </c:pt>
                <c:pt idx="639">
                  <c:v>31.91</c:v>
                </c:pt>
                <c:pt idx="640">
                  <c:v>32.740001999999997</c:v>
                </c:pt>
                <c:pt idx="641">
                  <c:v>29.76</c:v>
                </c:pt>
                <c:pt idx="642">
                  <c:v>29.799999</c:v>
                </c:pt>
                <c:pt idx="643">
                  <c:v>29.59</c:v>
                </c:pt>
                <c:pt idx="644">
                  <c:v>29.66</c:v>
                </c:pt>
                <c:pt idx="645">
                  <c:v>29.93</c:v>
                </c:pt>
                <c:pt idx="646">
                  <c:v>29.6</c:v>
                </c:pt>
                <c:pt idx="647">
                  <c:v>29.940000999999999</c:v>
                </c:pt>
                <c:pt idx="648">
                  <c:v>29.809999000000001</c:v>
                </c:pt>
                <c:pt idx="649">
                  <c:v>29.969999000000001</c:v>
                </c:pt>
                <c:pt idx="650">
                  <c:v>31.02</c:v>
                </c:pt>
                <c:pt idx="651">
                  <c:v>30.82</c:v>
                </c:pt>
                <c:pt idx="652">
                  <c:v>29.799999</c:v>
                </c:pt>
                <c:pt idx="653">
                  <c:v>29.34</c:v>
                </c:pt>
                <c:pt idx="654">
                  <c:v>29.77</c:v>
                </c:pt>
                <c:pt idx="655">
                  <c:v>29.040001</c:v>
                </c:pt>
                <c:pt idx="656">
                  <c:v>28.82</c:v>
                </c:pt>
                <c:pt idx="657">
                  <c:v>28.809999000000001</c:v>
                </c:pt>
                <c:pt idx="658">
                  <c:v>28.23</c:v>
                </c:pt>
                <c:pt idx="659">
                  <c:v>28.219999000000001</c:v>
                </c:pt>
                <c:pt idx="660">
                  <c:v>28.639999</c:v>
                </c:pt>
                <c:pt idx="661">
                  <c:v>28.780000999999999</c:v>
                </c:pt>
                <c:pt idx="662">
                  <c:v>29.469999000000001</c:v>
                </c:pt>
                <c:pt idx="663">
                  <c:v>29.42</c:v>
                </c:pt>
                <c:pt idx="664">
                  <c:v>28.709999</c:v>
                </c:pt>
                <c:pt idx="665">
                  <c:v>29.35</c:v>
                </c:pt>
                <c:pt idx="666">
                  <c:v>28.799999</c:v>
                </c:pt>
                <c:pt idx="667">
                  <c:v>29.190000999999999</c:v>
                </c:pt>
                <c:pt idx="668">
                  <c:v>29.620000999999998</c:v>
                </c:pt>
                <c:pt idx="669">
                  <c:v>29.799999</c:v>
                </c:pt>
                <c:pt idx="670">
                  <c:v>29.59</c:v>
                </c:pt>
                <c:pt idx="671">
                  <c:v>30.370000999999998</c:v>
                </c:pt>
                <c:pt idx="672">
                  <c:v>30.540001</c:v>
                </c:pt>
                <c:pt idx="673">
                  <c:v>30.58</c:v>
                </c:pt>
                <c:pt idx="674">
                  <c:v>30.629999000000002</c:v>
                </c:pt>
                <c:pt idx="675">
                  <c:v>30.940000999999999</c:v>
                </c:pt>
                <c:pt idx="676">
                  <c:v>30.559999000000001</c:v>
                </c:pt>
                <c:pt idx="677">
                  <c:v>30.870000999999998</c:v>
                </c:pt>
                <c:pt idx="678">
                  <c:v>31.25</c:v>
                </c:pt>
                <c:pt idx="679">
                  <c:v>31.76</c:v>
                </c:pt>
                <c:pt idx="680">
                  <c:v>31.43</c:v>
                </c:pt>
                <c:pt idx="681">
                  <c:v>31.65</c:v>
                </c:pt>
                <c:pt idx="682">
                  <c:v>31.690000999999999</c:v>
                </c:pt>
                <c:pt idx="683">
                  <c:v>31.98</c:v>
                </c:pt>
                <c:pt idx="684">
                  <c:v>32.68</c:v>
                </c:pt>
                <c:pt idx="685">
                  <c:v>32.340000000000003</c:v>
                </c:pt>
                <c:pt idx="686">
                  <c:v>32.32</c:v>
                </c:pt>
                <c:pt idx="687">
                  <c:v>32</c:v>
                </c:pt>
                <c:pt idx="688">
                  <c:v>31.879999000000002</c:v>
                </c:pt>
                <c:pt idx="689">
                  <c:v>31.9</c:v>
                </c:pt>
                <c:pt idx="690">
                  <c:v>32.380001</c:v>
                </c:pt>
                <c:pt idx="691">
                  <c:v>32.709999000000003</c:v>
                </c:pt>
                <c:pt idx="692">
                  <c:v>32.349997999999999</c:v>
                </c:pt>
                <c:pt idx="693">
                  <c:v>32.450001</c:v>
                </c:pt>
                <c:pt idx="694">
                  <c:v>32</c:v>
                </c:pt>
                <c:pt idx="695">
                  <c:v>31.9</c:v>
                </c:pt>
                <c:pt idx="696">
                  <c:v>32.080002</c:v>
                </c:pt>
                <c:pt idx="697">
                  <c:v>31.549999</c:v>
                </c:pt>
                <c:pt idx="698">
                  <c:v>31.629999000000002</c:v>
                </c:pt>
                <c:pt idx="699">
                  <c:v>31.67</c:v>
                </c:pt>
                <c:pt idx="700">
                  <c:v>31.860001</c:v>
                </c:pt>
                <c:pt idx="701">
                  <c:v>32.130001</c:v>
                </c:pt>
                <c:pt idx="702">
                  <c:v>31.799999</c:v>
                </c:pt>
                <c:pt idx="703">
                  <c:v>31.459999</c:v>
                </c:pt>
                <c:pt idx="704">
                  <c:v>31.65</c:v>
                </c:pt>
                <c:pt idx="705">
                  <c:v>31.6</c:v>
                </c:pt>
                <c:pt idx="706">
                  <c:v>32</c:v>
                </c:pt>
                <c:pt idx="707">
                  <c:v>31.969999000000001</c:v>
                </c:pt>
                <c:pt idx="708">
                  <c:v>31.639999</c:v>
                </c:pt>
                <c:pt idx="709">
                  <c:v>31.389999</c:v>
                </c:pt>
                <c:pt idx="710">
                  <c:v>31.4</c:v>
                </c:pt>
                <c:pt idx="711">
                  <c:v>31.75</c:v>
                </c:pt>
                <c:pt idx="712">
                  <c:v>31.110001</c:v>
                </c:pt>
                <c:pt idx="713">
                  <c:v>30.280000999999999</c:v>
                </c:pt>
                <c:pt idx="714">
                  <c:v>30.610001</c:v>
                </c:pt>
                <c:pt idx="715">
                  <c:v>30.360001</c:v>
                </c:pt>
                <c:pt idx="716">
                  <c:v>29.85</c:v>
                </c:pt>
                <c:pt idx="717">
                  <c:v>29.9</c:v>
                </c:pt>
                <c:pt idx="718">
                  <c:v>30.040001</c:v>
                </c:pt>
                <c:pt idx="719">
                  <c:v>29.799999</c:v>
                </c:pt>
                <c:pt idx="720">
                  <c:v>30.139999</c:v>
                </c:pt>
                <c:pt idx="721">
                  <c:v>30.059999000000001</c:v>
                </c:pt>
                <c:pt idx="722">
                  <c:v>29.76</c:v>
                </c:pt>
                <c:pt idx="723">
                  <c:v>29.91</c:v>
                </c:pt>
                <c:pt idx="724">
                  <c:v>30.389999</c:v>
                </c:pt>
                <c:pt idx="725">
                  <c:v>29.98</c:v>
                </c:pt>
                <c:pt idx="726">
                  <c:v>29.99</c:v>
                </c:pt>
                <c:pt idx="727">
                  <c:v>29.629999000000002</c:v>
                </c:pt>
                <c:pt idx="728">
                  <c:v>30.15</c:v>
                </c:pt>
                <c:pt idx="729">
                  <c:v>30.23</c:v>
                </c:pt>
                <c:pt idx="730">
                  <c:v>31.059999000000001</c:v>
                </c:pt>
                <c:pt idx="731">
                  <c:v>31.389999</c:v>
                </c:pt>
                <c:pt idx="732">
                  <c:v>31.49</c:v>
                </c:pt>
                <c:pt idx="733">
                  <c:v>31.57</c:v>
                </c:pt>
                <c:pt idx="734">
                  <c:v>31.59</c:v>
                </c:pt>
                <c:pt idx="735">
                  <c:v>31.66</c:v>
                </c:pt>
                <c:pt idx="736">
                  <c:v>31.76</c:v>
                </c:pt>
                <c:pt idx="737">
                  <c:v>31.620000999999998</c:v>
                </c:pt>
                <c:pt idx="738">
                  <c:v>31.68</c:v>
                </c:pt>
                <c:pt idx="739">
                  <c:v>31.879999000000002</c:v>
                </c:pt>
                <c:pt idx="740">
                  <c:v>31.889999</c:v>
                </c:pt>
                <c:pt idx="741">
                  <c:v>31.940000999999999</c:v>
                </c:pt>
                <c:pt idx="742">
                  <c:v>32.040000999999997</c:v>
                </c:pt>
                <c:pt idx="743">
                  <c:v>32.169998</c:v>
                </c:pt>
                <c:pt idx="744">
                  <c:v>32.139999000000003</c:v>
                </c:pt>
                <c:pt idx="745">
                  <c:v>31.610001</c:v>
                </c:pt>
                <c:pt idx="746">
                  <c:v>31.690000999999999</c:v>
                </c:pt>
                <c:pt idx="747">
                  <c:v>31.76</c:v>
                </c:pt>
                <c:pt idx="748">
                  <c:v>32.169998</c:v>
                </c:pt>
                <c:pt idx="749">
                  <c:v>32.32</c:v>
                </c:pt>
                <c:pt idx="750">
                  <c:v>32.290000999999997</c:v>
                </c:pt>
                <c:pt idx="751">
                  <c:v>32.990001999999997</c:v>
                </c:pt>
                <c:pt idx="752">
                  <c:v>31.549999</c:v>
                </c:pt>
                <c:pt idx="753">
                  <c:v>30.719999000000001</c:v>
                </c:pt>
                <c:pt idx="754">
                  <c:v>31.190000999999999</c:v>
                </c:pt>
                <c:pt idx="755">
                  <c:v>31.93</c:v>
                </c:pt>
                <c:pt idx="756">
                  <c:v>32.799999</c:v>
                </c:pt>
                <c:pt idx="757">
                  <c:v>32.75</c:v>
                </c:pt>
                <c:pt idx="758">
                  <c:v>32.68</c:v>
                </c:pt>
                <c:pt idx="759">
                  <c:v>32.970001000000003</c:v>
                </c:pt>
                <c:pt idx="760">
                  <c:v>33.200001</c:v>
                </c:pt>
                <c:pt idx="761">
                  <c:v>34</c:v>
                </c:pt>
                <c:pt idx="762">
                  <c:v>34.380001</c:v>
                </c:pt>
                <c:pt idx="763">
                  <c:v>34.939999</c:v>
                </c:pt>
                <c:pt idx="764">
                  <c:v>35.009998000000003</c:v>
                </c:pt>
                <c:pt idx="765">
                  <c:v>35.200001</c:v>
                </c:pt>
                <c:pt idx="766">
                  <c:v>35.07</c:v>
                </c:pt>
                <c:pt idx="767">
                  <c:v>35.049999</c:v>
                </c:pt>
                <c:pt idx="768">
                  <c:v>35.150002000000001</c:v>
                </c:pt>
                <c:pt idx="769">
                  <c:v>35.689999</c:v>
                </c:pt>
                <c:pt idx="770">
                  <c:v>34.270000000000003</c:v>
                </c:pt>
                <c:pt idx="771">
                  <c:v>34.659999999999997</c:v>
                </c:pt>
                <c:pt idx="772">
                  <c:v>34.689999</c:v>
                </c:pt>
                <c:pt idx="773">
                  <c:v>35.090000000000003</c:v>
                </c:pt>
                <c:pt idx="774">
                  <c:v>34.830002</c:v>
                </c:pt>
                <c:pt idx="775">
                  <c:v>34.770000000000003</c:v>
                </c:pt>
                <c:pt idx="776">
                  <c:v>34.860000999999997</c:v>
                </c:pt>
                <c:pt idx="777">
                  <c:v>34.849997999999999</c:v>
                </c:pt>
                <c:pt idx="778">
                  <c:v>34.560001</c:v>
                </c:pt>
                <c:pt idx="779">
                  <c:v>34.25</c:v>
                </c:pt>
                <c:pt idx="780">
                  <c:v>34.580002</c:v>
                </c:pt>
                <c:pt idx="781">
                  <c:v>34.979999999999997</c:v>
                </c:pt>
                <c:pt idx="782">
                  <c:v>35.040000999999997</c:v>
                </c:pt>
                <c:pt idx="783">
                  <c:v>34.919998</c:v>
                </c:pt>
                <c:pt idx="784">
                  <c:v>34.529998999999997</c:v>
                </c:pt>
                <c:pt idx="785">
                  <c:v>34.68</c:v>
                </c:pt>
                <c:pt idx="786">
                  <c:v>34.57</c:v>
                </c:pt>
                <c:pt idx="787">
                  <c:v>34.909999999999997</c:v>
                </c:pt>
                <c:pt idx="788">
                  <c:v>35.209999000000003</c:v>
                </c:pt>
                <c:pt idx="789">
                  <c:v>35.020000000000003</c:v>
                </c:pt>
                <c:pt idx="790">
                  <c:v>34.970001000000003</c:v>
                </c:pt>
                <c:pt idx="791">
                  <c:v>35.240001999999997</c:v>
                </c:pt>
                <c:pt idx="792">
                  <c:v>35.360000999999997</c:v>
                </c:pt>
                <c:pt idx="793">
                  <c:v>35.400002000000001</c:v>
                </c:pt>
                <c:pt idx="794">
                  <c:v>35.150002000000001</c:v>
                </c:pt>
                <c:pt idx="795">
                  <c:v>35.090000000000003</c:v>
                </c:pt>
                <c:pt idx="796">
                  <c:v>35.259998000000003</c:v>
                </c:pt>
                <c:pt idx="797">
                  <c:v>35.549999</c:v>
                </c:pt>
                <c:pt idx="798">
                  <c:v>35.700001</c:v>
                </c:pt>
                <c:pt idx="799">
                  <c:v>35.889999000000003</c:v>
                </c:pt>
                <c:pt idx="800">
                  <c:v>36.020000000000003</c:v>
                </c:pt>
                <c:pt idx="801">
                  <c:v>36.080002</c:v>
                </c:pt>
                <c:pt idx="802">
                  <c:v>36.57</c:v>
                </c:pt>
                <c:pt idx="803">
                  <c:v>36.459999000000003</c:v>
                </c:pt>
                <c:pt idx="804">
                  <c:v>36.439999</c:v>
                </c:pt>
                <c:pt idx="805">
                  <c:v>35.439999</c:v>
                </c:pt>
                <c:pt idx="806">
                  <c:v>36.080002</c:v>
                </c:pt>
                <c:pt idx="807">
                  <c:v>35.610000999999997</c:v>
                </c:pt>
                <c:pt idx="808">
                  <c:v>35.619999</c:v>
                </c:pt>
                <c:pt idx="809">
                  <c:v>36.560001</c:v>
                </c:pt>
                <c:pt idx="810">
                  <c:v>37.669998</c:v>
                </c:pt>
                <c:pt idx="811">
                  <c:v>37.159999999999997</c:v>
                </c:pt>
                <c:pt idx="812">
                  <c:v>37.139999000000003</c:v>
                </c:pt>
                <c:pt idx="813">
                  <c:v>37.450001</c:v>
                </c:pt>
                <c:pt idx="814">
                  <c:v>37.549999</c:v>
                </c:pt>
                <c:pt idx="815">
                  <c:v>37.189999</c:v>
                </c:pt>
                <c:pt idx="816">
                  <c:v>36.650002000000001</c:v>
                </c:pt>
                <c:pt idx="817">
                  <c:v>37.18</c:v>
                </c:pt>
                <c:pt idx="818">
                  <c:v>37.439999</c:v>
                </c:pt>
                <c:pt idx="819">
                  <c:v>37.32</c:v>
                </c:pt>
                <c:pt idx="820">
                  <c:v>37.75</c:v>
                </c:pt>
                <c:pt idx="821">
                  <c:v>37.659999999999997</c:v>
                </c:pt>
                <c:pt idx="822">
                  <c:v>37.540000999999997</c:v>
                </c:pt>
                <c:pt idx="823">
                  <c:v>37.990001999999997</c:v>
                </c:pt>
                <c:pt idx="824">
                  <c:v>38.07</c:v>
                </c:pt>
                <c:pt idx="825">
                  <c:v>38.099997999999999</c:v>
                </c:pt>
                <c:pt idx="826">
                  <c:v>38.020000000000003</c:v>
                </c:pt>
                <c:pt idx="827">
                  <c:v>37.270000000000003</c:v>
                </c:pt>
                <c:pt idx="828">
                  <c:v>37.130001</c:v>
                </c:pt>
                <c:pt idx="829">
                  <c:v>36.970001000000003</c:v>
                </c:pt>
                <c:pt idx="830">
                  <c:v>37.450001</c:v>
                </c:pt>
                <c:pt idx="831">
                  <c:v>37.290000999999997</c:v>
                </c:pt>
                <c:pt idx="832">
                  <c:v>37.75</c:v>
                </c:pt>
                <c:pt idx="833">
                  <c:v>35.509998000000003</c:v>
                </c:pt>
                <c:pt idx="834">
                  <c:v>35.43</c:v>
                </c:pt>
                <c:pt idx="835">
                  <c:v>35.150002000000001</c:v>
                </c:pt>
                <c:pt idx="836">
                  <c:v>35.259998000000003</c:v>
                </c:pt>
                <c:pt idx="837">
                  <c:v>35.099997999999999</c:v>
                </c:pt>
                <c:pt idx="838">
                  <c:v>34.919998</c:v>
                </c:pt>
                <c:pt idx="839">
                  <c:v>34.810001</c:v>
                </c:pt>
                <c:pt idx="840">
                  <c:v>34.740001999999997</c:v>
                </c:pt>
                <c:pt idx="841">
                  <c:v>34.869999</c:v>
                </c:pt>
                <c:pt idx="842">
                  <c:v>34.520000000000003</c:v>
                </c:pt>
                <c:pt idx="843">
                  <c:v>34.599997999999999</c:v>
                </c:pt>
                <c:pt idx="844">
                  <c:v>33.93</c:v>
                </c:pt>
                <c:pt idx="845">
                  <c:v>33.610000999999997</c:v>
                </c:pt>
                <c:pt idx="846">
                  <c:v>34.689999</c:v>
                </c:pt>
                <c:pt idx="847">
                  <c:v>34.740001999999997</c:v>
                </c:pt>
                <c:pt idx="848">
                  <c:v>34.75</c:v>
                </c:pt>
                <c:pt idx="849">
                  <c:v>34.5</c:v>
                </c:pt>
                <c:pt idx="850">
                  <c:v>34.610000999999997</c:v>
                </c:pt>
                <c:pt idx="851">
                  <c:v>34.479999999999997</c:v>
                </c:pt>
                <c:pt idx="852">
                  <c:v>34.909999999999997</c:v>
                </c:pt>
                <c:pt idx="853">
                  <c:v>34.840000000000003</c:v>
                </c:pt>
                <c:pt idx="854">
                  <c:v>35.020000000000003</c:v>
                </c:pt>
                <c:pt idx="855">
                  <c:v>34.950001</c:v>
                </c:pt>
                <c:pt idx="856">
                  <c:v>34.979999999999997</c:v>
                </c:pt>
                <c:pt idx="857">
                  <c:v>35.479999999999997</c:v>
                </c:pt>
                <c:pt idx="858">
                  <c:v>35.200001</c:v>
                </c:pt>
                <c:pt idx="859">
                  <c:v>35.439999</c:v>
                </c:pt>
                <c:pt idx="860">
                  <c:v>35.509998000000003</c:v>
                </c:pt>
                <c:pt idx="861">
                  <c:v>35.310001</c:v>
                </c:pt>
                <c:pt idx="862">
                  <c:v>34.700001</c:v>
                </c:pt>
                <c:pt idx="863">
                  <c:v>33.759998000000003</c:v>
                </c:pt>
                <c:pt idx="864">
                  <c:v>34.159999999999997</c:v>
                </c:pt>
                <c:pt idx="865">
                  <c:v>34.389999000000003</c:v>
                </c:pt>
                <c:pt idx="866">
                  <c:v>34.720001000000003</c:v>
                </c:pt>
                <c:pt idx="867">
                  <c:v>35.5</c:v>
                </c:pt>
                <c:pt idx="868">
                  <c:v>35.700001</c:v>
                </c:pt>
                <c:pt idx="869">
                  <c:v>35.759998000000003</c:v>
                </c:pt>
                <c:pt idx="870">
                  <c:v>35.970001000000003</c:v>
                </c:pt>
                <c:pt idx="871">
                  <c:v>36.799999</c:v>
                </c:pt>
                <c:pt idx="872">
                  <c:v>36.549999</c:v>
                </c:pt>
                <c:pt idx="873">
                  <c:v>36.790000999999997</c:v>
                </c:pt>
                <c:pt idx="874">
                  <c:v>36.310001</c:v>
                </c:pt>
                <c:pt idx="875">
                  <c:v>36.889999000000003</c:v>
                </c:pt>
                <c:pt idx="876">
                  <c:v>37.209999000000003</c:v>
                </c:pt>
                <c:pt idx="877">
                  <c:v>36.979999999999997</c:v>
                </c:pt>
                <c:pt idx="878">
                  <c:v>36.93</c:v>
                </c:pt>
                <c:pt idx="879">
                  <c:v>36.970001000000003</c:v>
                </c:pt>
                <c:pt idx="880">
                  <c:v>37.07</c:v>
                </c:pt>
                <c:pt idx="881">
                  <c:v>36.630001</c:v>
                </c:pt>
                <c:pt idx="882">
                  <c:v>36.659999999999997</c:v>
                </c:pt>
                <c:pt idx="883">
                  <c:v>36.270000000000003</c:v>
                </c:pt>
                <c:pt idx="884">
                  <c:v>36.599997999999999</c:v>
                </c:pt>
                <c:pt idx="885">
                  <c:v>36.409999999999997</c:v>
                </c:pt>
                <c:pt idx="886">
                  <c:v>36.349997999999999</c:v>
                </c:pt>
                <c:pt idx="887">
                  <c:v>36.479999999999997</c:v>
                </c:pt>
                <c:pt idx="888">
                  <c:v>36.610000999999997</c:v>
                </c:pt>
                <c:pt idx="889">
                  <c:v>36.540000999999997</c:v>
                </c:pt>
                <c:pt idx="890">
                  <c:v>36.950001</c:v>
                </c:pt>
                <c:pt idx="891">
                  <c:v>36.709999000000003</c:v>
                </c:pt>
                <c:pt idx="892">
                  <c:v>36.790000999999997</c:v>
                </c:pt>
                <c:pt idx="893">
                  <c:v>36.799999</c:v>
                </c:pt>
                <c:pt idx="894">
                  <c:v>36.759998000000003</c:v>
                </c:pt>
                <c:pt idx="895">
                  <c:v>36.57</c:v>
                </c:pt>
                <c:pt idx="896">
                  <c:v>36.939999</c:v>
                </c:pt>
                <c:pt idx="897">
                  <c:v>36.770000000000003</c:v>
                </c:pt>
                <c:pt idx="898">
                  <c:v>37.619999</c:v>
                </c:pt>
                <c:pt idx="899">
                  <c:v>37.799999</c:v>
                </c:pt>
                <c:pt idx="900">
                  <c:v>37.560001</c:v>
                </c:pt>
                <c:pt idx="901">
                  <c:v>37.979999999999997</c:v>
                </c:pt>
                <c:pt idx="902">
                  <c:v>37.419998</c:v>
                </c:pt>
                <c:pt idx="903">
                  <c:v>36.82</c:v>
                </c:pt>
                <c:pt idx="904">
                  <c:v>36.520000000000003</c:v>
                </c:pt>
                <c:pt idx="905">
                  <c:v>36.68</c:v>
                </c:pt>
                <c:pt idx="906">
                  <c:v>36.520000000000003</c:v>
                </c:pt>
                <c:pt idx="907">
                  <c:v>36.270000000000003</c:v>
                </c:pt>
                <c:pt idx="908">
                  <c:v>36.349997999999999</c:v>
                </c:pt>
                <c:pt idx="909">
                  <c:v>36.380001</c:v>
                </c:pt>
                <c:pt idx="910">
                  <c:v>35.459999000000003</c:v>
                </c:pt>
                <c:pt idx="911">
                  <c:v>35.340000000000003</c:v>
                </c:pt>
                <c:pt idx="912">
                  <c:v>35.799999</c:v>
                </c:pt>
                <c:pt idx="913">
                  <c:v>35.93</c:v>
                </c:pt>
                <c:pt idx="914">
                  <c:v>36.049999</c:v>
                </c:pt>
                <c:pt idx="915">
                  <c:v>36.409999999999997</c:v>
                </c:pt>
                <c:pt idx="916">
                  <c:v>36.479999999999997</c:v>
                </c:pt>
                <c:pt idx="917">
                  <c:v>36.520000000000003</c:v>
                </c:pt>
                <c:pt idx="918">
                  <c:v>36.07</c:v>
                </c:pt>
                <c:pt idx="919">
                  <c:v>36.18</c:v>
                </c:pt>
                <c:pt idx="920">
                  <c:v>36.529998999999997</c:v>
                </c:pt>
                <c:pt idx="921">
                  <c:v>36.509998000000003</c:v>
                </c:pt>
                <c:pt idx="922">
                  <c:v>36.200001</c:v>
                </c:pt>
                <c:pt idx="923">
                  <c:v>35.93</c:v>
                </c:pt>
                <c:pt idx="924">
                  <c:v>35.909999999999997</c:v>
                </c:pt>
                <c:pt idx="925">
                  <c:v>35.900002000000001</c:v>
                </c:pt>
                <c:pt idx="926">
                  <c:v>35.57</c:v>
                </c:pt>
                <c:pt idx="927">
                  <c:v>35.799999</c:v>
                </c:pt>
                <c:pt idx="928">
                  <c:v>35.619999</c:v>
                </c:pt>
                <c:pt idx="929">
                  <c:v>35.82</c:v>
                </c:pt>
                <c:pt idx="930">
                  <c:v>35.909999999999997</c:v>
                </c:pt>
                <c:pt idx="931">
                  <c:v>35.159999999999997</c:v>
                </c:pt>
                <c:pt idx="932">
                  <c:v>35.18</c:v>
                </c:pt>
                <c:pt idx="933">
                  <c:v>35.099997999999999</c:v>
                </c:pt>
                <c:pt idx="934">
                  <c:v>35.139999000000003</c:v>
                </c:pt>
                <c:pt idx="935">
                  <c:v>35.270000000000003</c:v>
                </c:pt>
                <c:pt idx="936">
                  <c:v>35.43</c:v>
                </c:pt>
                <c:pt idx="937">
                  <c:v>35.040000999999997</c:v>
                </c:pt>
                <c:pt idx="938">
                  <c:v>35.369999</c:v>
                </c:pt>
                <c:pt idx="939">
                  <c:v>35.270000000000003</c:v>
                </c:pt>
                <c:pt idx="940">
                  <c:v>35.159999999999997</c:v>
                </c:pt>
                <c:pt idx="941">
                  <c:v>35.389999000000003</c:v>
                </c:pt>
                <c:pt idx="942">
                  <c:v>35.599997999999999</c:v>
                </c:pt>
                <c:pt idx="943">
                  <c:v>35.57</c:v>
                </c:pt>
                <c:pt idx="944">
                  <c:v>35.75</c:v>
                </c:pt>
                <c:pt idx="945">
                  <c:v>36.07</c:v>
                </c:pt>
                <c:pt idx="946">
                  <c:v>36.159999999999997</c:v>
                </c:pt>
                <c:pt idx="947">
                  <c:v>36.279998999999997</c:v>
                </c:pt>
                <c:pt idx="948">
                  <c:v>36.220001000000003</c:v>
                </c:pt>
                <c:pt idx="949">
                  <c:v>36.029998999999997</c:v>
                </c:pt>
                <c:pt idx="950">
                  <c:v>36.029998999999997</c:v>
                </c:pt>
                <c:pt idx="951">
                  <c:v>35.799999</c:v>
                </c:pt>
                <c:pt idx="952">
                  <c:v>35.740001999999997</c:v>
                </c:pt>
                <c:pt idx="953">
                  <c:v>35.630001</c:v>
                </c:pt>
                <c:pt idx="954">
                  <c:v>35.25</c:v>
                </c:pt>
                <c:pt idx="955">
                  <c:v>35.479999999999997</c:v>
                </c:pt>
                <c:pt idx="956">
                  <c:v>35.770000000000003</c:v>
                </c:pt>
                <c:pt idx="957">
                  <c:v>35.909999999999997</c:v>
                </c:pt>
                <c:pt idx="958">
                  <c:v>36.18</c:v>
                </c:pt>
                <c:pt idx="959">
                  <c:v>36.32</c:v>
                </c:pt>
                <c:pt idx="960">
                  <c:v>36.75</c:v>
                </c:pt>
                <c:pt idx="961">
                  <c:v>36.869999</c:v>
                </c:pt>
                <c:pt idx="962">
                  <c:v>36.93</c:v>
                </c:pt>
                <c:pt idx="963">
                  <c:v>37.43</c:v>
                </c:pt>
                <c:pt idx="964">
                  <c:v>36.150002000000001</c:v>
                </c:pt>
                <c:pt idx="965">
                  <c:v>36.310001</c:v>
                </c:pt>
                <c:pt idx="966">
                  <c:v>36.970001000000003</c:v>
                </c:pt>
                <c:pt idx="967">
                  <c:v>36.979999999999997</c:v>
                </c:pt>
                <c:pt idx="968">
                  <c:v>36.849997999999999</c:v>
                </c:pt>
                <c:pt idx="969">
                  <c:v>36.82</c:v>
                </c:pt>
                <c:pt idx="970">
                  <c:v>36.540000999999997</c:v>
                </c:pt>
                <c:pt idx="971">
                  <c:v>36.369999</c:v>
                </c:pt>
                <c:pt idx="972">
                  <c:v>36.009998000000003</c:v>
                </c:pt>
                <c:pt idx="973">
                  <c:v>35.689999</c:v>
                </c:pt>
                <c:pt idx="974">
                  <c:v>35.529998999999997</c:v>
                </c:pt>
                <c:pt idx="975">
                  <c:v>35.630001</c:v>
                </c:pt>
                <c:pt idx="976">
                  <c:v>35.82</c:v>
                </c:pt>
                <c:pt idx="977">
                  <c:v>35.040000999999997</c:v>
                </c:pt>
                <c:pt idx="978">
                  <c:v>35.220001000000003</c:v>
                </c:pt>
                <c:pt idx="979">
                  <c:v>35.400002000000001</c:v>
                </c:pt>
                <c:pt idx="980">
                  <c:v>35.770000000000003</c:v>
                </c:pt>
                <c:pt idx="981">
                  <c:v>35.860000999999997</c:v>
                </c:pt>
                <c:pt idx="982">
                  <c:v>36.119999</c:v>
                </c:pt>
                <c:pt idx="983">
                  <c:v>36.259998000000003</c:v>
                </c:pt>
                <c:pt idx="984">
                  <c:v>36.259998000000003</c:v>
                </c:pt>
                <c:pt idx="985">
                  <c:v>36.18</c:v>
                </c:pt>
                <c:pt idx="986">
                  <c:v>36.110000999999997</c:v>
                </c:pt>
                <c:pt idx="987">
                  <c:v>36.119999</c:v>
                </c:pt>
                <c:pt idx="988">
                  <c:v>36.32</c:v>
                </c:pt>
                <c:pt idx="989">
                  <c:v>36.340000000000003</c:v>
                </c:pt>
                <c:pt idx="990">
                  <c:v>36.130001</c:v>
                </c:pt>
                <c:pt idx="991">
                  <c:v>36.259998000000003</c:v>
                </c:pt>
                <c:pt idx="992">
                  <c:v>36.479999999999997</c:v>
                </c:pt>
                <c:pt idx="993">
                  <c:v>35.709999000000003</c:v>
                </c:pt>
                <c:pt idx="994">
                  <c:v>35.729999999999997</c:v>
                </c:pt>
                <c:pt idx="995">
                  <c:v>35.880001</c:v>
                </c:pt>
                <c:pt idx="996">
                  <c:v>35.529998999999997</c:v>
                </c:pt>
                <c:pt idx="997">
                  <c:v>35.310001</c:v>
                </c:pt>
                <c:pt idx="998">
                  <c:v>35.209999000000003</c:v>
                </c:pt>
                <c:pt idx="999">
                  <c:v>35.509998000000003</c:v>
                </c:pt>
                <c:pt idx="1000">
                  <c:v>34.860000999999997</c:v>
                </c:pt>
                <c:pt idx="1001">
                  <c:v>34.580002</c:v>
                </c:pt>
                <c:pt idx="1002">
                  <c:v>34.360000999999997</c:v>
                </c:pt>
                <c:pt idx="1003">
                  <c:v>34.189999</c:v>
                </c:pt>
                <c:pt idx="1004">
                  <c:v>34.07</c:v>
                </c:pt>
                <c:pt idx="1005">
                  <c:v>33.650002000000001</c:v>
                </c:pt>
                <c:pt idx="1006">
                  <c:v>34.200001</c:v>
                </c:pt>
                <c:pt idx="1007">
                  <c:v>33.540000999999997</c:v>
                </c:pt>
                <c:pt idx="1008">
                  <c:v>33.740001999999997</c:v>
                </c:pt>
                <c:pt idx="1009">
                  <c:v>33.459999000000003</c:v>
                </c:pt>
                <c:pt idx="1010">
                  <c:v>34.340000000000003</c:v>
                </c:pt>
                <c:pt idx="1011">
                  <c:v>33.630001</c:v>
                </c:pt>
                <c:pt idx="1012">
                  <c:v>33.880001</c:v>
                </c:pt>
                <c:pt idx="1013">
                  <c:v>33.650002000000001</c:v>
                </c:pt>
                <c:pt idx="1014">
                  <c:v>33.919998</c:v>
                </c:pt>
                <c:pt idx="1015">
                  <c:v>34.25</c:v>
                </c:pt>
                <c:pt idx="1016">
                  <c:v>34.240001999999997</c:v>
                </c:pt>
                <c:pt idx="1017">
                  <c:v>34.68</c:v>
                </c:pt>
                <c:pt idx="1018">
                  <c:v>34.470001000000003</c:v>
                </c:pt>
                <c:pt idx="1019">
                  <c:v>34.529998999999997</c:v>
                </c:pt>
                <c:pt idx="1020">
                  <c:v>34.560001</c:v>
                </c:pt>
                <c:pt idx="1021">
                  <c:v>34.75</c:v>
                </c:pt>
                <c:pt idx="1022">
                  <c:v>34.729999999999997</c:v>
                </c:pt>
                <c:pt idx="1023">
                  <c:v>34.5</c:v>
                </c:pt>
                <c:pt idx="1024">
                  <c:v>34.669998</c:v>
                </c:pt>
                <c:pt idx="1025">
                  <c:v>34.75</c:v>
                </c:pt>
                <c:pt idx="1026">
                  <c:v>34.970001000000003</c:v>
                </c:pt>
                <c:pt idx="1027">
                  <c:v>35.310001</c:v>
                </c:pt>
                <c:pt idx="1028">
                  <c:v>35.470001000000003</c:v>
                </c:pt>
                <c:pt idx="1029">
                  <c:v>36.349997999999999</c:v>
                </c:pt>
                <c:pt idx="1030">
                  <c:v>36.639999000000003</c:v>
                </c:pt>
                <c:pt idx="1031">
                  <c:v>36.490001999999997</c:v>
                </c:pt>
                <c:pt idx="1032">
                  <c:v>36.299999</c:v>
                </c:pt>
                <c:pt idx="1033">
                  <c:v>36.43</c:v>
                </c:pt>
                <c:pt idx="1034">
                  <c:v>36.409999999999997</c:v>
                </c:pt>
                <c:pt idx="1035">
                  <c:v>36.590000000000003</c:v>
                </c:pt>
                <c:pt idx="1036">
                  <c:v>36.139999000000003</c:v>
                </c:pt>
                <c:pt idx="1037">
                  <c:v>35.869999</c:v>
                </c:pt>
                <c:pt idx="1038">
                  <c:v>36.340000000000003</c:v>
                </c:pt>
                <c:pt idx="1039">
                  <c:v>36</c:v>
                </c:pt>
                <c:pt idx="1040">
                  <c:v>35.810001</c:v>
                </c:pt>
                <c:pt idx="1041">
                  <c:v>35.169998</c:v>
                </c:pt>
                <c:pt idx="1042">
                  <c:v>35.009998000000003</c:v>
                </c:pt>
                <c:pt idx="1043">
                  <c:v>34.919998</c:v>
                </c:pt>
                <c:pt idx="1044">
                  <c:v>34.650002000000001</c:v>
                </c:pt>
                <c:pt idx="1045">
                  <c:v>34.659999999999997</c:v>
                </c:pt>
                <c:pt idx="1046">
                  <c:v>34.709999000000003</c:v>
                </c:pt>
                <c:pt idx="1047">
                  <c:v>34.669998</c:v>
                </c:pt>
                <c:pt idx="1048">
                  <c:v>34.650002000000001</c:v>
                </c:pt>
                <c:pt idx="1049">
                  <c:v>34.729999999999997</c:v>
                </c:pt>
                <c:pt idx="1050">
                  <c:v>34.889999000000003</c:v>
                </c:pt>
                <c:pt idx="1051">
                  <c:v>35.07</c:v>
                </c:pt>
                <c:pt idx="1052">
                  <c:v>35.090000000000003</c:v>
                </c:pt>
                <c:pt idx="1053">
                  <c:v>35.020000000000003</c:v>
                </c:pt>
                <c:pt idx="1054">
                  <c:v>35.759998000000003</c:v>
                </c:pt>
                <c:pt idx="1055">
                  <c:v>35.540000999999997</c:v>
                </c:pt>
                <c:pt idx="1056">
                  <c:v>35.189999</c:v>
                </c:pt>
                <c:pt idx="1057">
                  <c:v>35.770000000000003</c:v>
                </c:pt>
                <c:pt idx="1058">
                  <c:v>36.090000000000003</c:v>
                </c:pt>
                <c:pt idx="1059">
                  <c:v>36.330002</c:v>
                </c:pt>
                <c:pt idx="1060">
                  <c:v>36.479999999999997</c:v>
                </c:pt>
                <c:pt idx="1061">
                  <c:v>37</c:v>
                </c:pt>
                <c:pt idx="1062">
                  <c:v>37</c:v>
                </c:pt>
                <c:pt idx="1063">
                  <c:v>37.229999999999997</c:v>
                </c:pt>
                <c:pt idx="1064">
                  <c:v>37.07</c:v>
                </c:pt>
                <c:pt idx="1065">
                  <c:v>37.200001</c:v>
                </c:pt>
                <c:pt idx="1066">
                  <c:v>37.18</c:v>
                </c:pt>
                <c:pt idx="1067">
                  <c:v>37.159999999999997</c:v>
                </c:pt>
                <c:pt idx="1068">
                  <c:v>37.470001000000003</c:v>
                </c:pt>
                <c:pt idx="1069">
                  <c:v>37.540000999999997</c:v>
                </c:pt>
                <c:pt idx="1070">
                  <c:v>37.830002</c:v>
                </c:pt>
                <c:pt idx="1071">
                  <c:v>38.080002</c:v>
                </c:pt>
                <c:pt idx="1072">
                  <c:v>39.040000999999997</c:v>
                </c:pt>
                <c:pt idx="1073">
                  <c:v>39.380001</c:v>
                </c:pt>
                <c:pt idx="1074">
                  <c:v>39.340000000000003</c:v>
                </c:pt>
                <c:pt idx="1075">
                  <c:v>39.529998999999997</c:v>
                </c:pt>
                <c:pt idx="1076">
                  <c:v>39.630001</c:v>
                </c:pt>
                <c:pt idx="1077">
                  <c:v>39.860000999999997</c:v>
                </c:pt>
                <c:pt idx="1078">
                  <c:v>39.650002000000001</c:v>
                </c:pt>
                <c:pt idx="1079">
                  <c:v>39.299999</c:v>
                </c:pt>
                <c:pt idx="1080">
                  <c:v>39.189999</c:v>
                </c:pt>
                <c:pt idx="1081">
                  <c:v>39.669998</c:v>
                </c:pt>
                <c:pt idx="1082">
                  <c:v>39.759998000000003</c:v>
                </c:pt>
                <c:pt idx="1083">
                  <c:v>39.790000999999997</c:v>
                </c:pt>
                <c:pt idx="1084">
                  <c:v>40.25</c:v>
                </c:pt>
                <c:pt idx="1085">
                  <c:v>40.090000000000003</c:v>
                </c:pt>
                <c:pt idx="1086">
                  <c:v>40.43</c:v>
                </c:pt>
                <c:pt idx="1087">
                  <c:v>40.830002</c:v>
                </c:pt>
                <c:pt idx="1088">
                  <c:v>40.950001</c:v>
                </c:pt>
                <c:pt idx="1089">
                  <c:v>40.779998999999997</c:v>
                </c:pt>
                <c:pt idx="1090">
                  <c:v>41.349997999999999</c:v>
                </c:pt>
                <c:pt idx="1091">
                  <c:v>44.400002000000001</c:v>
                </c:pt>
                <c:pt idx="1092">
                  <c:v>44.369999</c:v>
                </c:pt>
                <c:pt idx="1093">
                  <c:v>45.490001999999997</c:v>
                </c:pt>
                <c:pt idx="1094">
                  <c:v>46.709999000000003</c:v>
                </c:pt>
                <c:pt idx="1095">
                  <c:v>47.099997999999999</c:v>
                </c:pt>
                <c:pt idx="1096">
                  <c:v>46.34</c:v>
                </c:pt>
                <c:pt idx="1097">
                  <c:v>46.700001</c:v>
                </c:pt>
                <c:pt idx="1098">
                  <c:v>46.779998999999997</c:v>
                </c:pt>
                <c:pt idx="1099">
                  <c:v>46.700001</c:v>
                </c:pt>
                <c:pt idx="1100">
                  <c:v>46.299999</c:v>
                </c:pt>
                <c:pt idx="1101">
                  <c:v>45.580002</c:v>
                </c:pt>
                <c:pt idx="1102">
                  <c:v>45.75</c:v>
                </c:pt>
                <c:pt idx="1103">
                  <c:v>45.860000999999997</c:v>
                </c:pt>
                <c:pt idx="1104">
                  <c:v>45.459999000000003</c:v>
                </c:pt>
                <c:pt idx="1105">
                  <c:v>45.650002000000001</c:v>
                </c:pt>
                <c:pt idx="1106">
                  <c:v>44.630001</c:v>
                </c:pt>
                <c:pt idx="1107">
                  <c:v>44.619999</c:v>
                </c:pt>
                <c:pt idx="1108">
                  <c:v>44.939999</c:v>
                </c:pt>
                <c:pt idx="1109">
                  <c:v>44.650002000000001</c:v>
                </c:pt>
                <c:pt idx="1110">
                  <c:v>44.75</c:v>
                </c:pt>
                <c:pt idx="1111">
                  <c:v>44.490001999999997</c:v>
                </c:pt>
                <c:pt idx="1112">
                  <c:v>44.73</c:v>
                </c:pt>
                <c:pt idx="1113">
                  <c:v>43.950001</c:v>
                </c:pt>
                <c:pt idx="1114">
                  <c:v>44.84</c:v>
                </c:pt>
                <c:pt idx="1115">
                  <c:v>44.68</c:v>
                </c:pt>
                <c:pt idx="1116">
                  <c:v>44.490001999999997</c:v>
                </c:pt>
                <c:pt idx="1117">
                  <c:v>43.439999</c:v>
                </c:pt>
                <c:pt idx="1118">
                  <c:v>43.450001</c:v>
                </c:pt>
                <c:pt idx="1119">
                  <c:v>43.080002</c:v>
                </c:pt>
                <c:pt idx="1120">
                  <c:v>43.349997999999999</c:v>
                </c:pt>
                <c:pt idx="1121">
                  <c:v>43.66</c:v>
                </c:pt>
                <c:pt idx="1122">
                  <c:v>43.330002</c:v>
                </c:pt>
                <c:pt idx="1123">
                  <c:v>43.34</c:v>
                </c:pt>
                <c:pt idx="1124">
                  <c:v>43.259998000000003</c:v>
                </c:pt>
                <c:pt idx="1125">
                  <c:v>44.560001</c:v>
                </c:pt>
                <c:pt idx="1126">
                  <c:v>46.259998000000003</c:v>
                </c:pt>
                <c:pt idx="1127">
                  <c:v>47.040000999999997</c:v>
                </c:pt>
                <c:pt idx="1128">
                  <c:v>47.560001</c:v>
                </c:pt>
                <c:pt idx="1129">
                  <c:v>46.759998000000003</c:v>
                </c:pt>
                <c:pt idx="1130">
                  <c:v>46.700001</c:v>
                </c:pt>
                <c:pt idx="1131">
                  <c:v>46.080002</c:v>
                </c:pt>
                <c:pt idx="1132">
                  <c:v>46.110000999999997</c:v>
                </c:pt>
                <c:pt idx="1133">
                  <c:v>46.220001000000003</c:v>
                </c:pt>
                <c:pt idx="1134">
                  <c:v>46.16</c:v>
                </c:pt>
                <c:pt idx="1135">
                  <c:v>46.849997999999999</c:v>
                </c:pt>
                <c:pt idx="1136">
                  <c:v>45.259998000000003</c:v>
                </c:pt>
                <c:pt idx="1137">
                  <c:v>44.43</c:v>
                </c:pt>
                <c:pt idx="1138">
                  <c:v>44.740001999999997</c:v>
                </c:pt>
                <c:pt idx="1139">
                  <c:v>44.740001999999997</c:v>
                </c:pt>
                <c:pt idx="1140">
                  <c:v>43.619999</c:v>
                </c:pt>
                <c:pt idx="1141">
                  <c:v>42.5</c:v>
                </c:pt>
                <c:pt idx="1142">
                  <c:v>43.41</c:v>
                </c:pt>
                <c:pt idx="1143">
                  <c:v>43.240001999999997</c:v>
                </c:pt>
                <c:pt idx="1144">
                  <c:v>43.139999000000003</c:v>
                </c:pt>
                <c:pt idx="1145">
                  <c:v>44.389999000000003</c:v>
                </c:pt>
                <c:pt idx="1146">
                  <c:v>44.48</c:v>
                </c:pt>
                <c:pt idx="1147">
                  <c:v>44.82</c:v>
                </c:pt>
                <c:pt idx="1148">
                  <c:v>45.75</c:v>
                </c:pt>
                <c:pt idx="1149">
                  <c:v>46.060001</c:v>
                </c:pt>
                <c:pt idx="1150">
                  <c:v>45.509998000000003</c:v>
                </c:pt>
                <c:pt idx="1151">
                  <c:v>45.299999</c:v>
                </c:pt>
                <c:pt idx="1152">
                  <c:v>50.080002</c:v>
                </c:pt>
                <c:pt idx="1153">
                  <c:v>49.98</c:v>
                </c:pt>
                <c:pt idx="1154">
                  <c:v>48.790000999999997</c:v>
                </c:pt>
                <c:pt idx="1155">
                  <c:v>48.139999000000003</c:v>
                </c:pt>
                <c:pt idx="1156">
                  <c:v>47.650002000000001</c:v>
                </c:pt>
                <c:pt idx="1157">
                  <c:v>46.150002000000001</c:v>
                </c:pt>
                <c:pt idx="1158">
                  <c:v>44.52</c:v>
                </c:pt>
                <c:pt idx="1159">
                  <c:v>44.91</c:v>
                </c:pt>
                <c:pt idx="1160">
                  <c:v>45.200001</c:v>
                </c:pt>
                <c:pt idx="1161">
                  <c:v>42.75</c:v>
                </c:pt>
                <c:pt idx="1162">
                  <c:v>43.950001</c:v>
                </c:pt>
                <c:pt idx="1163">
                  <c:v>44.830002</c:v>
                </c:pt>
                <c:pt idx="1164">
                  <c:v>44.459999000000003</c:v>
                </c:pt>
                <c:pt idx="1165">
                  <c:v>45.380001</c:v>
                </c:pt>
                <c:pt idx="1166">
                  <c:v>45.919998</c:v>
                </c:pt>
                <c:pt idx="1167">
                  <c:v>45.560001</c:v>
                </c:pt>
                <c:pt idx="1168">
                  <c:v>46.32</c:v>
                </c:pt>
                <c:pt idx="1169">
                  <c:v>45.939999</c:v>
                </c:pt>
                <c:pt idx="1170">
                  <c:v>45.799999</c:v>
                </c:pt>
                <c:pt idx="1171">
                  <c:v>47.73</c:v>
                </c:pt>
                <c:pt idx="1172">
                  <c:v>49.110000999999997</c:v>
                </c:pt>
                <c:pt idx="1173">
                  <c:v>49.91</c:v>
                </c:pt>
                <c:pt idx="1174">
                  <c:v>49.290000999999997</c:v>
                </c:pt>
                <c:pt idx="1175">
                  <c:v>47.84</c:v>
                </c:pt>
                <c:pt idx="1176">
                  <c:v>48.98</c:v>
                </c:pt>
                <c:pt idx="1177">
                  <c:v>49.75</c:v>
                </c:pt>
                <c:pt idx="1178">
                  <c:v>50.709999000000003</c:v>
                </c:pt>
                <c:pt idx="1179">
                  <c:v>51.32</c:v>
                </c:pt>
                <c:pt idx="1180">
                  <c:v>50.740001999999997</c:v>
                </c:pt>
                <c:pt idx="1181">
                  <c:v>52.189999</c:v>
                </c:pt>
                <c:pt idx="1182">
                  <c:v>51.52</c:v>
                </c:pt>
                <c:pt idx="1183">
                  <c:v>51.779998999999997</c:v>
                </c:pt>
                <c:pt idx="1184">
                  <c:v>51.860000999999997</c:v>
                </c:pt>
                <c:pt idx="1185">
                  <c:v>50.880001</c:v>
                </c:pt>
                <c:pt idx="1186">
                  <c:v>51.169998</c:v>
                </c:pt>
                <c:pt idx="1187">
                  <c:v>50.830002</c:v>
                </c:pt>
                <c:pt idx="1188">
                  <c:v>51.549999</c:v>
                </c:pt>
                <c:pt idx="1189">
                  <c:v>51.560001</c:v>
                </c:pt>
                <c:pt idx="1190">
                  <c:v>50.830002</c:v>
                </c:pt>
                <c:pt idx="1191">
                  <c:v>49.360000999999997</c:v>
                </c:pt>
                <c:pt idx="1192">
                  <c:v>52.48</c:v>
                </c:pt>
                <c:pt idx="1193">
                  <c:v>51.189999</c:v>
                </c:pt>
                <c:pt idx="1194">
                  <c:v>49.599997999999999</c:v>
                </c:pt>
                <c:pt idx="1195">
                  <c:v>52.080002</c:v>
                </c:pt>
                <c:pt idx="1196">
                  <c:v>48.919998</c:v>
                </c:pt>
                <c:pt idx="1197">
                  <c:v>49.75</c:v>
                </c:pt>
                <c:pt idx="1198">
                  <c:v>49.990001999999997</c:v>
                </c:pt>
                <c:pt idx="1199">
                  <c:v>50.380001</c:v>
                </c:pt>
                <c:pt idx="1200">
                  <c:v>48.790000999999997</c:v>
                </c:pt>
                <c:pt idx="1201">
                  <c:v>49.549999</c:v>
                </c:pt>
                <c:pt idx="1202">
                  <c:v>51.27</c:v>
                </c:pt>
                <c:pt idx="1203">
                  <c:v>51.099997999999999</c:v>
                </c:pt>
                <c:pt idx="1204">
                  <c:v>52.720001000000003</c:v>
                </c:pt>
                <c:pt idx="1205">
                  <c:v>51.860000999999997</c:v>
                </c:pt>
                <c:pt idx="1206">
                  <c:v>52.400002000000001</c:v>
                </c:pt>
                <c:pt idx="1207">
                  <c:v>53.540000999999997</c:v>
                </c:pt>
                <c:pt idx="1208">
                  <c:v>53.610000999999997</c:v>
                </c:pt>
                <c:pt idx="1209">
                  <c:v>52.220001000000003</c:v>
                </c:pt>
                <c:pt idx="1210">
                  <c:v>51.529998999999997</c:v>
                </c:pt>
                <c:pt idx="1211">
                  <c:v>51.099997999999999</c:v>
                </c:pt>
                <c:pt idx="1212">
                  <c:v>51.450001</c:v>
                </c:pt>
                <c:pt idx="1213">
                  <c:v>51.380001</c:v>
                </c:pt>
                <c:pt idx="1214">
                  <c:v>53.049999</c:v>
                </c:pt>
                <c:pt idx="1215">
                  <c:v>52.73</c:v>
                </c:pt>
                <c:pt idx="1216">
                  <c:v>51.619999</c:v>
                </c:pt>
                <c:pt idx="1217">
                  <c:v>53.330002</c:v>
                </c:pt>
                <c:pt idx="1218">
                  <c:v>52.310001</c:v>
                </c:pt>
                <c:pt idx="1219">
                  <c:v>52.279998999999997</c:v>
                </c:pt>
                <c:pt idx="1220">
                  <c:v>52.779998999999997</c:v>
                </c:pt>
                <c:pt idx="1221">
                  <c:v>53.330002</c:v>
                </c:pt>
                <c:pt idx="1222">
                  <c:v>53.630001</c:v>
                </c:pt>
                <c:pt idx="1223">
                  <c:v>54.34</c:v>
                </c:pt>
                <c:pt idx="1224">
                  <c:v>54.98</c:v>
                </c:pt>
                <c:pt idx="1225">
                  <c:v>54.669998</c:v>
                </c:pt>
                <c:pt idx="1226">
                  <c:v>54.900002000000001</c:v>
                </c:pt>
                <c:pt idx="1227">
                  <c:v>53.919998</c:v>
                </c:pt>
                <c:pt idx="1228">
                  <c:v>54.639999000000003</c:v>
                </c:pt>
                <c:pt idx="1229">
                  <c:v>54.810001</c:v>
                </c:pt>
                <c:pt idx="1230">
                  <c:v>53.5</c:v>
                </c:pt>
                <c:pt idx="1231">
                  <c:v>54.32</c:v>
                </c:pt>
                <c:pt idx="1232">
                  <c:v>54.450001</c:v>
                </c:pt>
                <c:pt idx="1233">
                  <c:v>55.209999000000003</c:v>
                </c:pt>
                <c:pt idx="1234">
                  <c:v>54.75</c:v>
                </c:pt>
                <c:pt idx="1235">
                  <c:v>55.439999</c:v>
                </c:pt>
                <c:pt idx="1236">
                  <c:v>55.32</c:v>
                </c:pt>
                <c:pt idx="1237">
                  <c:v>55.68</c:v>
                </c:pt>
                <c:pt idx="1238">
                  <c:v>55.200001</c:v>
                </c:pt>
                <c:pt idx="1239">
                  <c:v>57.080002</c:v>
                </c:pt>
                <c:pt idx="1240">
                  <c:v>56.830002</c:v>
                </c:pt>
                <c:pt idx="1241">
                  <c:v>56.529998999999997</c:v>
                </c:pt>
                <c:pt idx="1242">
                  <c:v>57.029998999999997</c:v>
                </c:pt>
                <c:pt idx="1243">
                  <c:v>55.880001</c:v>
                </c:pt>
                <c:pt idx="1244">
                  <c:v>55.049999</c:v>
                </c:pt>
                <c:pt idx="1245">
                  <c:v>54.52</c:v>
                </c:pt>
                <c:pt idx="1246">
                  <c:v>54.82</c:v>
                </c:pt>
                <c:pt idx="1247">
                  <c:v>55.029998999999997</c:v>
                </c:pt>
                <c:pt idx="1248">
                  <c:v>55.540000999999997</c:v>
                </c:pt>
                <c:pt idx="1249">
                  <c:v>55.110000999999997</c:v>
                </c:pt>
                <c:pt idx="1250">
                  <c:v>53.220001000000003</c:v>
                </c:pt>
                <c:pt idx="1251">
                  <c:v>52.93</c:v>
                </c:pt>
                <c:pt idx="1252">
                  <c:v>53.459999000000003</c:v>
                </c:pt>
                <c:pt idx="1253">
                  <c:v>52.189999</c:v>
                </c:pt>
                <c:pt idx="1254">
                  <c:v>52.5</c:v>
                </c:pt>
                <c:pt idx="1255">
                  <c:v>50.709999000000003</c:v>
                </c:pt>
                <c:pt idx="1256">
                  <c:v>49.669998</c:v>
                </c:pt>
                <c:pt idx="1257">
                  <c:v>48.759998000000003</c:v>
                </c:pt>
                <c:pt idx="1258">
                  <c:v>49.25</c:v>
                </c:pt>
                <c:pt idx="1259">
                  <c:v>49.709999000000003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35B-E146-BAFF-E6036231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885407"/>
        <c:axId val="654638895"/>
      </c:lineChart>
      <c:dateAx>
        <c:axId val="63588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4638895"/>
        <c:crosses val="autoZero"/>
        <c:auto val="1"/>
        <c:lblOffset val="100"/>
        <c:baseTimeUnit val="days"/>
      </c:dateAx>
      <c:valAx>
        <c:axId val="65463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88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Первые</a:t>
            </a:r>
            <a:r>
              <a:rPr lang="ru-RU" baseline="0"/>
              <a:t> разности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Исходник!$E$2</c:f>
              <c:strCache>
                <c:ptCount val="1"/>
                <c:pt idx="0">
                  <c:v>delta_1_MSFT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Исходник!$E$3:$E$1261</c:f>
              <c:numCache>
                <c:formatCode>0.00</c:formatCode>
                <c:ptCount val="1259"/>
                <c:pt idx="0">
                  <c:v>-0.42000199999999666</c:v>
                </c:pt>
                <c:pt idx="1">
                  <c:v>6.9999000000002809E-2</c:v>
                </c:pt>
                <c:pt idx="2">
                  <c:v>0.20000100000000032</c:v>
                </c:pt>
                <c:pt idx="3">
                  <c:v>0.12000299999999697</c:v>
                </c:pt>
                <c:pt idx="4">
                  <c:v>1.9995999999999015E-2</c:v>
                </c:pt>
                <c:pt idx="5">
                  <c:v>0.35000300000000095</c:v>
                </c:pt>
                <c:pt idx="6">
                  <c:v>0.98999799999999993</c:v>
                </c:pt>
                <c:pt idx="7">
                  <c:v>-2.0001000000000602E-2</c:v>
                </c:pt>
                <c:pt idx="8">
                  <c:v>0.5</c:v>
                </c:pt>
                <c:pt idx="9">
                  <c:v>0.10000200000000348</c:v>
                </c:pt>
                <c:pt idx="10">
                  <c:v>-0.52999800000000619</c:v>
                </c:pt>
                <c:pt idx="11">
                  <c:v>-0.30000299999999669</c:v>
                </c:pt>
                <c:pt idx="12">
                  <c:v>-4.0399990000000017</c:v>
                </c:pt>
                <c:pt idx="13">
                  <c:v>0.60999800000000448</c:v>
                </c:pt>
                <c:pt idx="14">
                  <c:v>-0.18999800000000278</c:v>
                </c:pt>
                <c:pt idx="15">
                  <c:v>0.13999899999999954</c:v>
                </c:pt>
                <c:pt idx="16">
                  <c:v>-0.57000000000000028</c:v>
                </c:pt>
                <c:pt idx="17">
                  <c:v>0.23000199999999893</c:v>
                </c:pt>
                <c:pt idx="18">
                  <c:v>-7.9999999999998295E-2</c:v>
                </c:pt>
                <c:pt idx="19">
                  <c:v>0.30999900000000125</c:v>
                </c:pt>
                <c:pt idx="20">
                  <c:v>-1.0000000000001563E-2</c:v>
                </c:pt>
                <c:pt idx="21">
                  <c:v>-0.16999999999999815</c:v>
                </c:pt>
                <c:pt idx="22">
                  <c:v>0.21999899999999784</c:v>
                </c:pt>
                <c:pt idx="23">
                  <c:v>-0.18999799999999922</c:v>
                </c:pt>
                <c:pt idx="24">
                  <c:v>-0.12000100000000202</c:v>
                </c:pt>
                <c:pt idx="25">
                  <c:v>0.48000100000000145</c:v>
                </c:pt>
                <c:pt idx="26">
                  <c:v>0.82999800000000334</c:v>
                </c:pt>
                <c:pt idx="27">
                  <c:v>-0.18999800000000278</c:v>
                </c:pt>
                <c:pt idx="28">
                  <c:v>0.16999799999999965</c:v>
                </c:pt>
                <c:pt idx="29">
                  <c:v>-0.63999900000000309</c:v>
                </c:pt>
                <c:pt idx="30">
                  <c:v>0.11999800000000249</c:v>
                </c:pt>
                <c:pt idx="31">
                  <c:v>-0.55999699999999919</c:v>
                </c:pt>
                <c:pt idx="32">
                  <c:v>9.9979999999995073E-3</c:v>
                </c:pt>
                <c:pt idx="33">
                  <c:v>-0.41000000000000014</c:v>
                </c:pt>
                <c:pt idx="34">
                  <c:v>0.23000199999999893</c:v>
                </c:pt>
                <c:pt idx="35">
                  <c:v>-9.9999999999980105E-3</c:v>
                </c:pt>
                <c:pt idx="36">
                  <c:v>0.77999800000000263</c:v>
                </c:pt>
                <c:pt idx="37">
                  <c:v>2.3600009999999969</c:v>
                </c:pt>
                <c:pt idx="38">
                  <c:v>-0.59999799999999937</c:v>
                </c:pt>
                <c:pt idx="39">
                  <c:v>-0.89000399999999757</c:v>
                </c:pt>
                <c:pt idx="40">
                  <c:v>-0.23999799999999993</c:v>
                </c:pt>
                <c:pt idx="41">
                  <c:v>0.52999899999999656</c:v>
                </c:pt>
                <c:pt idx="42">
                  <c:v>-0.14999699999999905</c:v>
                </c:pt>
                <c:pt idx="43">
                  <c:v>-1.5200029999999991</c:v>
                </c:pt>
                <c:pt idx="44">
                  <c:v>-0.67999800000000121</c:v>
                </c:pt>
                <c:pt idx="45">
                  <c:v>2.9999000000000109E-2</c:v>
                </c:pt>
                <c:pt idx="46">
                  <c:v>-8.0000000000001847E-2</c:v>
                </c:pt>
                <c:pt idx="47">
                  <c:v>0.51000000000000156</c:v>
                </c:pt>
                <c:pt idx="48">
                  <c:v>0.72999900000000295</c:v>
                </c:pt>
                <c:pt idx="49">
                  <c:v>0.35000299999999385</c:v>
                </c:pt>
                <c:pt idx="50">
                  <c:v>-5.0002999999996689E-2</c:v>
                </c:pt>
                <c:pt idx="51">
                  <c:v>0.33999999999999631</c:v>
                </c:pt>
                <c:pt idx="52">
                  <c:v>-0.22999999999999687</c:v>
                </c:pt>
                <c:pt idx="53">
                  <c:v>0.13000100000000003</c:v>
                </c:pt>
                <c:pt idx="54">
                  <c:v>0.39000000000000057</c:v>
                </c:pt>
                <c:pt idx="55">
                  <c:v>0.31999900000000281</c:v>
                </c:pt>
                <c:pt idx="56">
                  <c:v>-0.84999800000000647</c:v>
                </c:pt>
                <c:pt idx="57">
                  <c:v>-4.9998999999999683E-2</c:v>
                </c:pt>
                <c:pt idx="58">
                  <c:v>-0.29000099999999662</c:v>
                </c:pt>
                <c:pt idx="59">
                  <c:v>5.9997000000002743E-2</c:v>
                </c:pt>
                <c:pt idx="60">
                  <c:v>0.26000200000000007</c:v>
                </c:pt>
                <c:pt idx="61">
                  <c:v>0.5</c:v>
                </c:pt>
                <c:pt idx="62">
                  <c:v>9.9989999999934298E-3</c:v>
                </c:pt>
                <c:pt idx="63">
                  <c:v>0.30000300000000379</c:v>
                </c:pt>
                <c:pt idx="64">
                  <c:v>0.3399959999999993</c:v>
                </c:pt>
                <c:pt idx="65">
                  <c:v>-5.9997000000002743E-2</c:v>
                </c:pt>
                <c:pt idx="66">
                  <c:v>2.0000000000003126E-2</c:v>
                </c:pt>
                <c:pt idx="67">
                  <c:v>-0.58000200000000035</c:v>
                </c:pt>
                <c:pt idx="68">
                  <c:v>-0.29000099999999662</c:v>
                </c:pt>
                <c:pt idx="69">
                  <c:v>6.0001999999997224E-2</c:v>
                </c:pt>
                <c:pt idx="70">
                  <c:v>0.68999800000000278</c:v>
                </c:pt>
                <c:pt idx="71">
                  <c:v>0.37000299999999697</c:v>
                </c:pt>
                <c:pt idx="72">
                  <c:v>0.32000000000000028</c:v>
                </c:pt>
                <c:pt idx="73">
                  <c:v>4.0000999999996623E-2</c:v>
                </c:pt>
                <c:pt idx="74">
                  <c:v>0.14999700000000615</c:v>
                </c:pt>
                <c:pt idx="75">
                  <c:v>0.27999899999999656</c:v>
                </c:pt>
                <c:pt idx="76">
                  <c:v>4.0001000000003728E-2</c:v>
                </c:pt>
                <c:pt idx="77">
                  <c:v>3.0002999999993563E-2</c:v>
                </c:pt>
                <c:pt idx="78">
                  <c:v>-0.40999999999999659</c:v>
                </c:pt>
                <c:pt idx="79">
                  <c:v>-0.82000399999999729</c:v>
                </c:pt>
                <c:pt idx="80">
                  <c:v>-3.9996999999999616E-2</c:v>
                </c:pt>
                <c:pt idx="81">
                  <c:v>2.0099989999999934</c:v>
                </c:pt>
                <c:pt idx="82">
                  <c:v>-0.15999999999999659</c:v>
                </c:pt>
                <c:pt idx="83">
                  <c:v>-4.9999999999997158E-2</c:v>
                </c:pt>
                <c:pt idx="84">
                  <c:v>2.0000999999993496E-2</c:v>
                </c:pt>
                <c:pt idx="85">
                  <c:v>-0.13000100000000003</c:v>
                </c:pt>
                <c:pt idx="86">
                  <c:v>0.11999899999999997</c:v>
                </c:pt>
                <c:pt idx="87">
                  <c:v>0.41000000000000369</c:v>
                </c:pt>
                <c:pt idx="88">
                  <c:v>0.70000000000000284</c:v>
                </c:pt>
                <c:pt idx="89">
                  <c:v>1.5400009999999966</c:v>
                </c:pt>
                <c:pt idx="90">
                  <c:v>-0.67999999999999972</c:v>
                </c:pt>
                <c:pt idx="91">
                  <c:v>0.27999899999999656</c:v>
                </c:pt>
                <c:pt idx="92">
                  <c:v>-0.18999899999999315</c:v>
                </c:pt>
                <c:pt idx="93">
                  <c:v>-0.2299990000000065</c:v>
                </c:pt>
                <c:pt idx="94">
                  <c:v>0.79999899999999968</c:v>
                </c:pt>
                <c:pt idx="95">
                  <c:v>-0.13999999999999346</c:v>
                </c:pt>
                <c:pt idx="96">
                  <c:v>-0.17999999999999972</c:v>
                </c:pt>
                <c:pt idx="97">
                  <c:v>-0.63999900000000309</c:v>
                </c:pt>
                <c:pt idx="98">
                  <c:v>-0.45999900000000338</c:v>
                </c:pt>
                <c:pt idx="99">
                  <c:v>0.34000000000000341</c:v>
                </c:pt>
                <c:pt idx="100">
                  <c:v>0.32000000000000028</c:v>
                </c:pt>
                <c:pt idx="101">
                  <c:v>0.16999799999999965</c:v>
                </c:pt>
                <c:pt idx="102">
                  <c:v>6.9999000000002809E-2</c:v>
                </c:pt>
                <c:pt idx="103">
                  <c:v>-0.29000100000000373</c:v>
                </c:pt>
                <c:pt idx="104">
                  <c:v>0.25</c:v>
                </c:pt>
                <c:pt idx="105">
                  <c:v>0.53000300000000067</c:v>
                </c:pt>
                <c:pt idx="106">
                  <c:v>0.32000000000000028</c:v>
                </c:pt>
                <c:pt idx="107">
                  <c:v>-0.14000000000000057</c:v>
                </c:pt>
                <c:pt idx="108">
                  <c:v>0.6299980000000005</c:v>
                </c:pt>
                <c:pt idx="109">
                  <c:v>-0.93999900000000025</c:v>
                </c:pt>
                <c:pt idx="110">
                  <c:v>0.36000099999999691</c:v>
                </c:pt>
                <c:pt idx="111">
                  <c:v>0.34999800000000647</c:v>
                </c:pt>
                <c:pt idx="112">
                  <c:v>-0.59999800000000647</c:v>
                </c:pt>
                <c:pt idx="113">
                  <c:v>-0.5</c:v>
                </c:pt>
                <c:pt idx="114">
                  <c:v>-0.38999999999999346</c:v>
                </c:pt>
                <c:pt idx="115">
                  <c:v>-0.53000200000000319</c:v>
                </c:pt>
                <c:pt idx="116">
                  <c:v>0.20000000000000284</c:v>
                </c:pt>
                <c:pt idx="117">
                  <c:v>-0.36999899999999997</c:v>
                </c:pt>
                <c:pt idx="118">
                  <c:v>6.0001999999997224E-2</c:v>
                </c:pt>
                <c:pt idx="119">
                  <c:v>-0.33000200000000035</c:v>
                </c:pt>
                <c:pt idx="120">
                  <c:v>0.54999899999999968</c:v>
                </c:pt>
                <c:pt idx="121">
                  <c:v>-0.17999999999999972</c:v>
                </c:pt>
                <c:pt idx="122">
                  <c:v>0.46000300000000038</c:v>
                </c:pt>
                <c:pt idx="123">
                  <c:v>0.3599969999999999</c:v>
                </c:pt>
                <c:pt idx="124">
                  <c:v>-0.14999800000000363</c:v>
                </c:pt>
                <c:pt idx="125">
                  <c:v>0</c:v>
                </c:pt>
                <c:pt idx="126">
                  <c:v>0.11999899999999997</c:v>
                </c:pt>
                <c:pt idx="127">
                  <c:v>-0.25</c:v>
                </c:pt>
                <c:pt idx="128">
                  <c:v>-0.25</c:v>
                </c:pt>
                <c:pt idx="129">
                  <c:v>-0.77999899999999656</c:v>
                </c:pt>
                <c:pt idx="130">
                  <c:v>0.27999899999999656</c:v>
                </c:pt>
                <c:pt idx="131">
                  <c:v>-0.65000199999999353</c:v>
                </c:pt>
                <c:pt idx="132">
                  <c:v>-0.2299990000000065</c:v>
                </c:pt>
                <c:pt idx="133">
                  <c:v>0.51000200000000007</c:v>
                </c:pt>
                <c:pt idx="134">
                  <c:v>-1.0600009999999997</c:v>
                </c:pt>
                <c:pt idx="135">
                  <c:v>0.79999899999999968</c:v>
                </c:pt>
                <c:pt idx="136">
                  <c:v>0.9799990000000065</c:v>
                </c:pt>
                <c:pt idx="137">
                  <c:v>0.13000100000000003</c:v>
                </c:pt>
                <c:pt idx="138">
                  <c:v>-0.50999800000000306</c:v>
                </c:pt>
                <c:pt idx="139">
                  <c:v>-0.21000300000000038</c:v>
                </c:pt>
                <c:pt idx="140">
                  <c:v>-0.23999799999999993</c:v>
                </c:pt>
                <c:pt idx="141">
                  <c:v>0.13000100000000003</c:v>
                </c:pt>
                <c:pt idx="142">
                  <c:v>0.75</c:v>
                </c:pt>
                <c:pt idx="143">
                  <c:v>-0.78000200000000319</c:v>
                </c:pt>
                <c:pt idx="144">
                  <c:v>0.24000100000000657</c:v>
                </c:pt>
                <c:pt idx="145">
                  <c:v>0.38999999999999346</c:v>
                </c:pt>
                <c:pt idx="146">
                  <c:v>0.20000100000000032</c:v>
                </c:pt>
                <c:pt idx="147">
                  <c:v>0.9799990000000065</c:v>
                </c:pt>
                <c:pt idx="148">
                  <c:v>-1.3600000000000065</c:v>
                </c:pt>
                <c:pt idx="149">
                  <c:v>-0.13000199999999751</c:v>
                </c:pt>
                <c:pt idx="150">
                  <c:v>-0.52999799999999908</c:v>
                </c:pt>
                <c:pt idx="151">
                  <c:v>0.35999999999999943</c:v>
                </c:pt>
                <c:pt idx="152">
                  <c:v>0.38000100000000003</c:v>
                </c:pt>
                <c:pt idx="153">
                  <c:v>0.23999799999999993</c:v>
                </c:pt>
                <c:pt idx="154">
                  <c:v>0.36999899999999997</c:v>
                </c:pt>
                <c:pt idx="155">
                  <c:v>0.30000300000000379</c:v>
                </c:pt>
                <c:pt idx="156">
                  <c:v>0.13999999999999346</c:v>
                </c:pt>
                <c:pt idx="157">
                  <c:v>9.99800000000306E-3</c:v>
                </c:pt>
                <c:pt idx="158">
                  <c:v>-0.20000100000000032</c:v>
                </c:pt>
                <c:pt idx="159">
                  <c:v>9.0000000000003411E-2</c:v>
                </c:pt>
                <c:pt idx="160">
                  <c:v>0.24000199999999694</c:v>
                </c:pt>
                <c:pt idx="161">
                  <c:v>0.22999999999999687</c:v>
                </c:pt>
                <c:pt idx="162">
                  <c:v>-0.29000099999999662</c:v>
                </c:pt>
                <c:pt idx="163">
                  <c:v>-0.14999800000000363</c:v>
                </c:pt>
                <c:pt idx="164">
                  <c:v>-6.9999999999993179E-2</c:v>
                </c:pt>
                <c:pt idx="165">
                  <c:v>0.38999999999999346</c:v>
                </c:pt>
                <c:pt idx="166">
                  <c:v>0.45000000000000284</c:v>
                </c:pt>
                <c:pt idx="167">
                  <c:v>-0.53000200000000319</c:v>
                </c:pt>
                <c:pt idx="168">
                  <c:v>0.63000100000000003</c:v>
                </c:pt>
                <c:pt idx="169">
                  <c:v>-0.29999899999999968</c:v>
                </c:pt>
                <c:pt idx="170">
                  <c:v>4.0001000000003728E-2</c:v>
                </c:pt>
                <c:pt idx="171">
                  <c:v>-0.25</c:v>
                </c:pt>
                <c:pt idx="172">
                  <c:v>-8.0002000000000351E-2</c:v>
                </c:pt>
                <c:pt idx="173">
                  <c:v>0.20000000000000284</c:v>
                </c:pt>
                <c:pt idx="174">
                  <c:v>0.25</c:v>
                </c:pt>
                <c:pt idx="175">
                  <c:v>-0.38000100000000003</c:v>
                </c:pt>
                <c:pt idx="176">
                  <c:v>-0.18999800000000278</c:v>
                </c:pt>
                <c:pt idx="177">
                  <c:v>0.34999799999999937</c:v>
                </c:pt>
                <c:pt idx="178">
                  <c:v>1.5</c:v>
                </c:pt>
                <c:pt idx="179">
                  <c:v>-0.27999899999999656</c:v>
                </c:pt>
                <c:pt idx="180">
                  <c:v>1.0600019999999972</c:v>
                </c:pt>
                <c:pt idx="181">
                  <c:v>-0.17000200000000376</c:v>
                </c:pt>
                <c:pt idx="182">
                  <c:v>0.34000000000000341</c:v>
                </c:pt>
                <c:pt idx="183">
                  <c:v>-0.15999999999999659</c:v>
                </c:pt>
                <c:pt idx="184">
                  <c:v>-0.54999900000000679</c:v>
                </c:pt>
                <c:pt idx="185">
                  <c:v>-0.42999999999999972</c:v>
                </c:pt>
                <c:pt idx="186">
                  <c:v>0.93999800000000278</c:v>
                </c:pt>
                <c:pt idx="187">
                  <c:v>0.69000299999999726</c:v>
                </c:pt>
                <c:pt idx="188">
                  <c:v>0.42999600000000271</c:v>
                </c:pt>
                <c:pt idx="189">
                  <c:v>-7.0000000000000284E-2</c:v>
                </c:pt>
                <c:pt idx="190">
                  <c:v>-0.33999999999999631</c:v>
                </c:pt>
                <c:pt idx="191">
                  <c:v>-1.1399990000000031</c:v>
                </c:pt>
                <c:pt idx="192">
                  <c:v>-7.0000000000000284E-2</c:v>
                </c:pt>
                <c:pt idx="193">
                  <c:v>2.0001000000000602E-2</c:v>
                </c:pt>
                <c:pt idx="194">
                  <c:v>0.65000100000000316</c:v>
                </c:pt>
                <c:pt idx="195">
                  <c:v>-1.1100000000000065</c:v>
                </c:pt>
                <c:pt idx="196">
                  <c:v>-0.15000199999999353</c:v>
                </c:pt>
                <c:pt idx="197">
                  <c:v>-2.9999000000003662E-2</c:v>
                </c:pt>
                <c:pt idx="198">
                  <c:v>0.57000000000000028</c:v>
                </c:pt>
                <c:pt idx="199">
                  <c:v>0.65000200000000063</c:v>
                </c:pt>
                <c:pt idx="200">
                  <c:v>-0.39000399999999757</c:v>
                </c:pt>
                <c:pt idx="201">
                  <c:v>-6.9999000000002809E-2</c:v>
                </c:pt>
                <c:pt idx="202">
                  <c:v>5.0002999999996689E-2</c:v>
                </c:pt>
                <c:pt idx="203">
                  <c:v>-0.30000299999999669</c:v>
                </c:pt>
                <c:pt idx="204">
                  <c:v>0.17000199999999666</c:v>
                </c:pt>
                <c:pt idx="205">
                  <c:v>4.9998999999999683E-2</c:v>
                </c:pt>
                <c:pt idx="206">
                  <c:v>0.95999900000000338</c:v>
                </c:pt>
                <c:pt idx="207">
                  <c:v>-0.36000099999999691</c:v>
                </c:pt>
                <c:pt idx="208">
                  <c:v>-0.10999600000000243</c:v>
                </c:pt>
                <c:pt idx="209">
                  <c:v>-0.40000200000000063</c:v>
                </c:pt>
                <c:pt idx="210">
                  <c:v>-0.31000099999999975</c:v>
                </c:pt>
                <c:pt idx="211">
                  <c:v>-0.25999900000000054</c:v>
                </c:pt>
                <c:pt idx="212">
                  <c:v>-0.36999899999999997</c:v>
                </c:pt>
                <c:pt idx="213">
                  <c:v>0.3599969999999999</c:v>
                </c:pt>
                <c:pt idx="214">
                  <c:v>0.22000100000000344</c:v>
                </c:pt>
                <c:pt idx="215">
                  <c:v>-9.9998000000006471E-2</c:v>
                </c:pt>
                <c:pt idx="216">
                  <c:v>0.43000000000000682</c:v>
                </c:pt>
                <c:pt idx="217">
                  <c:v>0.44999699999999621</c:v>
                </c:pt>
                <c:pt idx="218">
                  <c:v>-0.17999600000000271</c:v>
                </c:pt>
                <c:pt idx="219">
                  <c:v>-0.64000399999999757</c:v>
                </c:pt>
                <c:pt idx="220">
                  <c:v>0.23000400000000099</c:v>
                </c:pt>
                <c:pt idx="221">
                  <c:v>-8.0002000000000351E-2</c:v>
                </c:pt>
                <c:pt idx="222">
                  <c:v>-7.0000000000000284E-2</c:v>
                </c:pt>
                <c:pt idx="223">
                  <c:v>0.66999799999999965</c:v>
                </c:pt>
                <c:pt idx="224">
                  <c:v>-0.25</c:v>
                </c:pt>
                <c:pt idx="225">
                  <c:v>2.0001000000000602E-2</c:v>
                </c:pt>
                <c:pt idx="226">
                  <c:v>7.0000000000000284E-2</c:v>
                </c:pt>
                <c:pt idx="227">
                  <c:v>-0.18000099999999719</c:v>
                </c:pt>
                <c:pt idx="228">
                  <c:v>0.33000200000000035</c:v>
                </c:pt>
                <c:pt idx="229">
                  <c:v>0.59999899999999684</c:v>
                </c:pt>
                <c:pt idx="230">
                  <c:v>-0.14999800000000363</c:v>
                </c:pt>
                <c:pt idx="231">
                  <c:v>-0.5</c:v>
                </c:pt>
                <c:pt idx="232">
                  <c:v>2.9999000000003662E-2</c:v>
                </c:pt>
                <c:pt idx="233">
                  <c:v>0.88999900000000309</c:v>
                </c:pt>
                <c:pt idx="234">
                  <c:v>0.2700009999999935</c:v>
                </c:pt>
                <c:pt idx="235">
                  <c:v>-0.20999999999999375</c:v>
                </c:pt>
                <c:pt idx="236">
                  <c:v>-0.15999900000000622</c:v>
                </c:pt>
                <c:pt idx="237">
                  <c:v>-0.25</c:v>
                </c:pt>
                <c:pt idx="238">
                  <c:v>-0.27999899999999656</c:v>
                </c:pt>
                <c:pt idx="239">
                  <c:v>0.64999799999999652</c:v>
                </c:pt>
                <c:pt idx="240">
                  <c:v>0.27000000000000313</c:v>
                </c:pt>
                <c:pt idx="241">
                  <c:v>0.17999999999999972</c:v>
                </c:pt>
                <c:pt idx="242">
                  <c:v>-2.9997999999999081E-2</c:v>
                </c:pt>
                <c:pt idx="243">
                  <c:v>-0.14000399999999757</c:v>
                </c:pt>
                <c:pt idx="244">
                  <c:v>0.17000199999999666</c:v>
                </c:pt>
                <c:pt idx="245">
                  <c:v>0.31000199999999722</c:v>
                </c:pt>
                <c:pt idx="246">
                  <c:v>-0.24000199999999694</c:v>
                </c:pt>
                <c:pt idx="247">
                  <c:v>0.27999899999999656</c:v>
                </c:pt>
                <c:pt idx="248">
                  <c:v>-0.30999799999999311</c:v>
                </c:pt>
                <c:pt idx="249">
                  <c:v>0.52999899999999656</c:v>
                </c:pt>
                <c:pt idx="250">
                  <c:v>-0.54999899999999968</c:v>
                </c:pt>
                <c:pt idx="251">
                  <c:v>0.16999799999999965</c:v>
                </c:pt>
                <c:pt idx="252">
                  <c:v>3.0003000000000668E-2</c:v>
                </c:pt>
                <c:pt idx="253">
                  <c:v>-0.10000300000000095</c:v>
                </c:pt>
                <c:pt idx="254">
                  <c:v>0.19000299999999726</c:v>
                </c:pt>
                <c:pt idx="255">
                  <c:v>-0.21000300000000038</c:v>
                </c:pt>
                <c:pt idx="256">
                  <c:v>-0.11000099999999691</c:v>
                </c:pt>
                <c:pt idx="257">
                  <c:v>2.0001000000000602E-2</c:v>
                </c:pt>
                <c:pt idx="258">
                  <c:v>0.40000100000000316</c:v>
                </c:pt>
                <c:pt idx="259">
                  <c:v>4.9998999999999683E-2</c:v>
                </c:pt>
                <c:pt idx="260">
                  <c:v>0.31000199999999722</c:v>
                </c:pt>
                <c:pt idx="261">
                  <c:v>1.630001</c:v>
                </c:pt>
                <c:pt idx="262">
                  <c:v>0.44999699999999621</c:v>
                </c:pt>
                <c:pt idx="263">
                  <c:v>0.16000000000000369</c:v>
                </c:pt>
                <c:pt idx="264">
                  <c:v>0.15000100000000316</c:v>
                </c:pt>
                <c:pt idx="265">
                  <c:v>-9.99800000000306E-3</c:v>
                </c:pt>
                <c:pt idx="266">
                  <c:v>3.9996999999999616E-2</c:v>
                </c:pt>
                <c:pt idx="267">
                  <c:v>-0.46999699999999933</c:v>
                </c:pt>
                <c:pt idx="268">
                  <c:v>9.9997999999999365E-2</c:v>
                </c:pt>
                <c:pt idx="269">
                  <c:v>-0.52999899999999656</c:v>
                </c:pt>
                <c:pt idx="270">
                  <c:v>-8.0002000000000351E-2</c:v>
                </c:pt>
                <c:pt idx="271">
                  <c:v>-0.30999700000000274</c:v>
                </c:pt>
                <c:pt idx="272">
                  <c:v>-0.42000200000000376</c:v>
                </c:pt>
                <c:pt idx="273">
                  <c:v>-0.29999899999999968</c:v>
                </c:pt>
                <c:pt idx="274">
                  <c:v>0.50999800000000306</c:v>
                </c:pt>
                <c:pt idx="275">
                  <c:v>-0.28999699999999962</c:v>
                </c:pt>
                <c:pt idx="276">
                  <c:v>-0.34000000000000341</c:v>
                </c:pt>
                <c:pt idx="277">
                  <c:v>0.48999799999999993</c:v>
                </c:pt>
                <c:pt idx="278">
                  <c:v>-2.9998999999996556E-2</c:v>
                </c:pt>
                <c:pt idx="279">
                  <c:v>0</c:v>
                </c:pt>
                <c:pt idx="280">
                  <c:v>0.31999900000000281</c:v>
                </c:pt>
                <c:pt idx="281">
                  <c:v>0.56000199999999722</c:v>
                </c:pt>
                <c:pt idx="282">
                  <c:v>0.18999800000000278</c:v>
                </c:pt>
                <c:pt idx="283">
                  <c:v>0.5200009999999935</c:v>
                </c:pt>
                <c:pt idx="284">
                  <c:v>0.32000000000000028</c:v>
                </c:pt>
                <c:pt idx="285">
                  <c:v>0.22000100000000344</c:v>
                </c:pt>
                <c:pt idx="286">
                  <c:v>-0.38000100000000003</c:v>
                </c:pt>
                <c:pt idx="287">
                  <c:v>0.27000000000000313</c:v>
                </c:pt>
                <c:pt idx="288">
                  <c:v>-6.9999000000002809E-2</c:v>
                </c:pt>
                <c:pt idx="289">
                  <c:v>1.9995999999999015E-2</c:v>
                </c:pt>
                <c:pt idx="290">
                  <c:v>-0.15999999999999659</c:v>
                </c:pt>
                <c:pt idx="291">
                  <c:v>-0.13999900000000309</c:v>
                </c:pt>
                <c:pt idx="292">
                  <c:v>1.0002000000000066E-2</c:v>
                </c:pt>
                <c:pt idx="293">
                  <c:v>0.54999899999999968</c:v>
                </c:pt>
                <c:pt idx="294">
                  <c:v>-0.33999999999999631</c:v>
                </c:pt>
                <c:pt idx="295">
                  <c:v>-0.13000100000000003</c:v>
                </c:pt>
                <c:pt idx="296">
                  <c:v>0.29999899999999968</c:v>
                </c:pt>
                <c:pt idx="297">
                  <c:v>0.65000199999999353</c:v>
                </c:pt>
                <c:pt idx="298">
                  <c:v>0.56000100000000685</c:v>
                </c:pt>
                <c:pt idx="299">
                  <c:v>0.28999699999999962</c:v>
                </c:pt>
                <c:pt idx="300">
                  <c:v>8.0002000000000351E-2</c:v>
                </c:pt>
                <c:pt idx="301">
                  <c:v>0.15999999999999659</c:v>
                </c:pt>
                <c:pt idx="302">
                  <c:v>-0.29999899999999968</c:v>
                </c:pt>
                <c:pt idx="303">
                  <c:v>-0.45999900000000338</c:v>
                </c:pt>
                <c:pt idx="304">
                  <c:v>0.51999600000000612</c:v>
                </c:pt>
                <c:pt idx="305">
                  <c:v>-0.23999799999999993</c:v>
                </c:pt>
                <c:pt idx="306">
                  <c:v>0.15999999999999659</c:v>
                </c:pt>
                <c:pt idx="307">
                  <c:v>0.84000000000000341</c:v>
                </c:pt>
                <c:pt idx="308">
                  <c:v>-0.45999900000000338</c:v>
                </c:pt>
                <c:pt idx="309">
                  <c:v>-0.5</c:v>
                </c:pt>
                <c:pt idx="310">
                  <c:v>0.5200010000000006</c:v>
                </c:pt>
                <c:pt idx="311">
                  <c:v>-1.0400010000000037</c:v>
                </c:pt>
                <c:pt idx="312">
                  <c:v>0.36999899999999997</c:v>
                </c:pt>
                <c:pt idx="313">
                  <c:v>2.9999000000003662E-2</c:v>
                </c:pt>
                <c:pt idx="314">
                  <c:v>-7.9998000000003344E-2</c:v>
                </c:pt>
                <c:pt idx="315">
                  <c:v>-0.45999899999999627</c:v>
                </c:pt>
                <c:pt idx="316">
                  <c:v>-0.14000399999999757</c:v>
                </c:pt>
                <c:pt idx="317">
                  <c:v>0.33000200000000035</c:v>
                </c:pt>
                <c:pt idx="318">
                  <c:v>0</c:v>
                </c:pt>
                <c:pt idx="319">
                  <c:v>-0.56000100000000685</c:v>
                </c:pt>
                <c:pt idx="320">
                  <c:v>1.25</c:v>
                </c:pt>
                <c:pt idx="321">
                  <c:v>-0.93000099999999719</c:v>
                </c:pt>
                <c:pt idx="322">
                  <c:v>-1.8199990000000028</c:v>
                </c:pt>
                <c:pt idx="323">
                  <c:v>-0.37999699999999592</c:v>
                </c:pt>
                <c:pt idx="324">
                  <c:v>7.9997999999996239E-2</c:v>
                </c:pt>
                <c:pt idx="325">
                  <c:v>-0.50999899999999343</c:v>
                </c:pt>
                <c:pt idx="326">
                  <c:v>-0.4799990000000065</c:v>
                </c:pt>
                <c:pt idx="327">
                  <c:v>0.88999900000000309</c:v>
                </c:pt>
                <c:pt idx="328">
                  <c:v>0.45000100000000032</c:v>
                </c:pt>
                <c:pt idx="329">
                  <c:v>0.79999899999999968</c:v>
                </c:pt>
                <c:pt idx="330">
                  <c:v>-0.5</c:v>
                </c:pt>
                <c:pt idx="331">
                  <c:v>0.63999900000000309</c:v>
                </c:pt>
                <c:pt idx="332">
                  <c:v>1.1100009999999969</c:v>
                </c:pt>
                <c:pt idx="333">
                  <c:v>-0.22000100000000344</c:v>
                </c:pt>
                <c:pt idx="334">
                  <c:v>0.58000200000000035</c:v>
                </c:pt>
                <c:pt idx="335">
                  <c:v>0.12999700000000303</c:v>
                </c:pt>
                <c:pt idx="336">
                  <c:v>-0.57000000000000028</c:v>
                </c:pt>
                <c:pt idx="337">
                  <c:v>0.90000200000000063</c:v>
                </c:pt>
                <c:pt idx="338">
                  <c:v>0.48999799999999993</c:v>
                </c:pt>
                <c:pt idx="339">
                  <c:v>0.13000100000000003</c:v>
                </c:pt>
                <c:pt idx="340">
                  <c:v>0.29000099999999662</c:v>
                </c:pt>
                <c:pt idx="341">
                  <c:v>0.84000000000000341</c:v>
                </c:pt>
                <c:pt idx="342">
                  <c:v>-2.0001000000000602E-2</c:v>
                </c:pt>
                <c:pt idx="343">
                  <c:v>0.20999900000000338</c:v>
                </c:pt>
                <c:pt idx="344">
                  <c:v>-2.0000000000003126E-2</c:v>
                </c:pt>
                <c:pt idx="345">
                  <c:v>-9.0000000000003411E-2</c:v>
                </c:pt>
                <c:pt idx="346">
                  <c:v>0.83000200000000035</c:v>
                </c:pt>
                <c:pt idx="347">
                  <c:v>-2.9998999999996556E-2</c:v>
                </c:pt>
                <c:pt idx="348">
                  <c:v>-0.12000299999999697</c:v>
                </c:pt>
                <c:pt idx="349">
                  <c:v>-0.71999700000000644</c:v>
                </c:pt>
                <c:pt idx="350">
                  <c:v>-0.5200009999999935</c:v>
                </c:pt>
                <c:pt idx="351">
                  <c:v>0.47999999999999687</c:v>
                </c:pt>
                <c:pt idx="352">
                  <c:v>-0.72000100000000344</c:v>
                </c:pt>
                <c:pt idx="353">
                  <c:v>-0.38999999999999346</c:v>
                </c:pt>
                <c:pt idx="354">
                  <c:v>-0.11999899999999997</c:v>
                </c:pt>
                <c:pt idx="355">
                  <c:v>0.27999899999999656</c:v>
                </c:pt>
                <c:pt idx="356">
                  <c:v>6.0000999999999749E-2</c:v>
                </c:pt>
                <c:pt idx="357">
                  <c:v>0.80999800000000022</c:v>
                </c:pt>
                <c:pt idx="358">
                  <c:v>-0.15999999999999659</c:v>
                </c:pt>
                <c:pt idx="359">
                  <c:v>-0.37999700000000303</c:v>
                </c:pt>
                <c:pt idx="360">
                  <c:v>0.75999800000000306</c:v>
                </c:pt>
                <c:pt idx="361">
                  <c:v>-0.42000200000000376</c:v>
                </c:pt>
                <c:pt idx="362">
                  <c:v>-0.71999699999999933</c:v>
                </c:pt>
                <c:pt idx="363">
                  <c:v>-0.11000099999999691</c:v>
                </c:pt>
                <c:pt idx="364">
                  <c:v>-0.68999800000000278</c:v>
                </c:pt>
                <c:pt idx="365">
                  <c:v>0.26999599999999901</c:v>
                </c:pt>
                <c:pt idx="366">
                  <c:v>-0.21999699999999933</c:v>
                </c:pt>
                <c:pt idx="367">
                  <c:v>-0.28000300000000067</c:v>
                </c:pt>
                <c:pt idx="368">
                  <c:v>-1.5099980000000031</c:v>
                </c:pt>
                <c:pt idx="369">
                  <c:v>0.58000200000000035</c:v>
                </c:pt>
                <c:pt idx="370">
                  <c:v>1.7799980000000062</c:v>
                </c:pt>
                <c:pt idx="371">
                  <c:v>0.13999999999999346</c:v>
                </c:pt>
                <c:pt idx="372">
                  <c:v>0.32000000000000028</c:v>
                </c:pt>
                <c:pt idx="373">
                  <c:v>0.47000100000000344</c:v>
                </c:pt>
                <c:pt idx="374">
                  <c:v>-0.31000199999999722</c:v>
                </c:pt>
                <c:pt idx="375">
                  <c:v>-0.25999800000000306</c:v>
                </c:pt>
                <c:pt idx="376">
                  <c:v>-0.42999999999999972</c:v>
                </c:pt>
                <c:pt idx="377">
                  <c:v>-0.43000099999999719</c:v>
                </c:pt>
                <c:pt idx="378">
                  <c:v>-0.56999900000000281</c:v>
                </c:pt>
                <c:pt idx="379">
                  <c:v>0.30999700000000274</c:v>
                </c:pt>
                <c:pt idx="380">
                  <c:v>-0.42999600000000271</c:v>
                </c:pt>
                <c:pt idx="381">
                  <c:v>-0.67999999999999972</c:v>
                </c:pt>
                <c:pt idx="382">
                  <c:v>0.57999799999999624</c:v>
                </c:pt>
                <c:pt idx="383">
                  <c:v>1.3600000000000065</c:v>
                </c:pt>
                <c:pt idx="384">
                  <c:v>-0.40000100000000316</c:v>
                </c:pt>
                <c:pt idx="385">
                  <c:v>-0.59000100000000089</c:v>
                </c:pt>
                <c:pt idx="386">
                  <c:v>-0.23999700000000246</c:v>
                </c:pt>
                <c:pt idx="387">
                  <c:v>-0.40000199999999353</c:v>
                </c:pt>
                <c:pt idx="388">
                  <c:v>-0.4799990000000065</c:v>
                </c:pt>
                <c:pt idx="389">
                  <c:v>0.76000200000000007</c:v>
                </c:pt>
                <c:pt idx="390">
                  <c:v>0.14999700000000615</c:v>
                </c:pt>
                <c:pt idx="391">
                  <c:v>-0.47000100000000344</c:v>
                </c:pt>
                <c:pt idx="392">
                  <c:v>1.2100030000000004</c:v>
                </c:pt>
                <c:pt idx="393">
                  <c:v>4.9998999999999683E-2</c:v>
                </c:pt>
                <c:pt idx="394">
                  <c:v>-0.17000199999999666</c:v>
                </c:pt>
                <c:pt idx="395">
                  <c:v>-4.3499980000000065</c:v>
                </c:pt>
                <c:pt idx="396">
                  <c:v>-1.4700009999999963</c:v>
                </c:pt>
                <c:pt idx="397">
                  <c:v>0.81999900000000281</c:v>
                </c:pt>
                <c:pt idx="398">
                  <c:v>-1.6099960000000024</c:v>
                </c:pt>
                <c:pt idx="399">
                  <c:v>0.87999699999999592</c:v>
                </c:pt>
                <c:pt idx="400">
                  <c:v>0.31999900000000281</c:v>
                </c:pt>
                <c:pt idx="401">
                  <c:v>0.24000200000000405</c:v>
                </c:pt>
                <c:pt idx="402">
                  <c:v>0.61000099999999691</c:v>
                </c:pt>
                <c:pt idx="403">
                  <c:v>-4.0001000000003728E-2</c:v>
                </c:pt>
                <c:pt idx="404">
                  <c:v>-4.9998999999999683E-2</c:v>
                </c:pt>
                <c:pt idx="405">
                  <c:v>0.23999700000000246</c:v>
                </c:pt>
                <c:pt idx="406">
                  <c:v>-0.21999699999999933</c:v>
                </c:pt>
                <c:pt idx="407">
                  <c:v>0.70999900000000338</c:v>
                </c:pt>
                <c:pt idx="408">
                  <c:v>0.77999899999999656</c:v>
                </c:pt>
                <c:pt idx="409">
                  <c:v>-0.28999699999999962</c:v>
                </c:pt>
                <c:pt idx="410">
                  <c:v>-5.0003000000003794E-2</c:v>
                </c:pt>
                <c:pt idx="411">
                  <c:v>-2.9998999999996556E-2</c:v>
                </c:pt>
                <c:pt idx="412">
                  <c:v>0.36000099999999691</c:v>
                </c:pt>
                <c:pt idx="413">
                  <c:v>0.29000100000000373</c:v>
                </c:pt>
                <c:pt idx="414">
                  <c:v>-6.0001999999997224E-2</c:v>
                </c:pt>
                <c:pt idx="415">
                  <c:v>-9.9998000000006471E-2</c:v>
                </c:pt>
                <c:pt idx="416">
                  <c:v>6.9999000000002809E-2</c:v>
                </c:pt>
                <c:pt idx="417">
                  <c:v>-0.21000300000000038</c:v>
                </c:pt>
                <c:pt idx="418">
                  <c:v>3.0003000000000668E-2</c:v>
                </c:pt>
                <c:pt idx="419">
                  <c:v>-0.60000200000000348</c:v>
                </c:pt>
                <c:pt idx="420">
                  <c:v>-0.21999799999999681</c:v>
                </c:pt>
                <c:pt idx="421">
                  <c:v>4.9999999999997158E-2</c:v>
                </c:pt>
                <c:pt idx="422">
                  <c:v>-0.75</c:v>
                </c:pt>
                <c:pt idx="423">
                  <c:v>0.48999700000000246</c:v>
                </c:pt>
                <c:pt idx="424">
                  <c:v>-0.81999900000000281</c:v>
                </c:pt>
                <c:pt idx="425">
                  <c:v>-4.9998999999999683E-2</c:v>
                </c:pt>
                <c:pt idx="426">
                  <c:v>-0.95999999999999375</c:v>
                </c:pt>
                <c:pt idx="427">
                  <c:v>0.36000099999999691</c:v>
                </c:pt>
                <c:pt idx="428">
                  <c:v>0.17999999999999972</c:v>
                </c:pt>
                <c:pt idx="429">
                  <c:v>0.14000000000000057</c:v>
                </c:pt>
                <c:pt idx="430">
                  <c:v>0.79999899999999968</c:v>
                </c:pt>
                <c:pt idx="431">
                  <c:v>-0.20999900000000338</c:v>
                </c:pt>
                <c:pt idx="432">
                  <c:v>0.59000000000000341</c:v>
                </c:pt>
                <c:pt idx="433">
                  <c:v>-2.0000000000003126E-2</c:v>
                </c:pt>
                <c:pt idx="434">
                  <c:v>4.0001000000003728E-2</c:v>
                </c:pt>
                <c:pt idx="435">
                  <c:v>-1.4400029999999973</c:v>
                </c:pt>
                <c:pt idx="436">
                  <c:v>-0.25</c:v>
                </c:pt>
                <c:pt idx="437">
                  <c:v>-0.23999799999999993</c:v>
                </c:pt>
                <c:pt idx="438">
                  <c:v>-1.0002000000000066E-2</c:v>
                </c:pt>
                <c:pt idx="439">
                  <c:v>-0.29999900000000679</c:v>
                </c:pt>
                <c:pt idx="440">
                  <c:v>6.0001000000006854E-2</c:v>
                </c:pt>
                <c:pt idx="441">
                  <c:v>-0.43000000000000682</c:v>
                </c:pt>
                <c:pt idx="442">
                  <c:v>1.2599980000000031</c:v>
                </c:pt>
                <c:pt idx="443">
                  <c:v>-2.0000000000003126E-2</c:v>
                </c:pt>
                <c:pt idx="444">
                  <c:v>-0.11000099999999691</c:v>
                </c:pt>
                <c:pt idx="445">
                  <c:v>6.0001999999997224E-2</c:v>
                </c:pt>
                <c:pt idx="446">
                  <c:v>0.24000100000000657</c:v>
                </c:pt>
                <c:pt idx="447">
                  <c:v>3.9996999999999616E-2</c:v>
                </c:pt>
                <c:pt idx="448">
                  <c:v>-0.10999600000000243</c:v>
                </c:pt>
                <c:pt idx="449">
                  <c:v>0.60999600000000243</c:v>
                </c:pt>
                <c:pt idx="450">
                  <c:v>-9.9998000000006471E-2</c:v>
                </c:pt>
                <c:pt idx="451">
                  <c:v>-0.54000099999999662</c:v>
                </c:pt>
                <c:pt idx="452">
                  <c:v>1.2900009999999966</c:v>
                </c:pt>
                <c:pt idx="453">
                  <c:v>-0.2700009999999935</c:v>
                </c:pt>
                <c:pt idx="454">
                  <c:v>0.35000299999999385</c:v>
                </c:pt>
                <c:pt idx="455">
                  <c:v>0.34999800000000647</c:v>
                </c:pt>
                <c:pt idx="456">
                  <c:v>4.5299989999999966</c:v>
                </c:pt>
                <c:pt idx="457">
                  <c:v>0.15999999999999659</c:v>
                </c:pt>
                <c:pt idx="458">
                  <c:v>1.130001</c:v>
                </c:pt>
                <c:pt idx="459">
                  <c:v>-9.999899999999684E-2</c:v>
                </c:pt>
                <c:pt idx="460">
                  <c:v>-0.42000199999999666</c:v>
                </c:pt>
                <c:pt idx="461">
                  <c:v>2.0000999999993496E-2</c:v>
                </c:pt>
                <c:pt idx="462">
                  <c:v>-0.41999799999999965</c:v>
                </c:pt>
                <c:pt idx="463">
                  <c:v>-0.64000399999999757</c:v>
                </c:pt>
                <c:pt idx="464">
                  <c:v>-1.3199990000000028</c:v>
                </c:pt>
                <c:pt idx="465">
                  <c:v>0.42000200000000376</c:v>
                </c:pt>
                <c:pt idx="466">
                  <c:v>1.0499989999999997</c:v>
                </c:pt>
                <c:pt idx="467">
                  <c:v>-0.38000100000000003</c:v>
                </c:pt>
                <c:pt idx="468">
                  <c:v>-2.0001000000000602E-2</c:v>
                </c:pt>
                <c:pt idx="469">
                  <c:v>0.28000300000000067</c:v>
                </c:pt>
                <c:pt idx="470">
                  <c:v>1.0900000000000034</c:v>
                </c:pt>
                <c:pt idx="471">
                  <c:v>-0.42000200000000376</c:v>
                </c:pt>
                <c:pt idx="472">
                  <c:v>-0.29000099999999662</c:v>
                </c:pt>
                <c:pt idx="473">
                  <c:v>-0.42999600000000271</c:v>
                </c:pt>
                <c:pt idx="474">
                  <c:v>0</c:v>
                </c:pt>
                <c:pt idx="475">
                  <c:v>-0.1600040000000007</c:v>
                </c:pt>
                <c:pt idx="476">
                  <c:v>-0.51999599999999901</c:v>
                </c:pt>
                <c:pt idx="477">
                  <c:v>-0.31000199999999722</c:v>
                </c:pt>
                <c:pt idx="478">
                  <c:v>1.0200009999999935</c:v>
                </c:pt>
                <c:pt idx="479">
                  <c:v>-0.15999999999999659</c:v>
                </c:pt>
                <c:pt idx="480">
                  <c:v>-0.59000000000000341</c:v>
                </c:pt>
                <c:pt idx="481">
                  <c:v>0.36999899999999997</c:v>
                </c:pt>
                <c:pt idx="482">
                  <c:v>-0.31000199999999722</c:v>
                </c:pt>
                <c:pt idx="483">
                  <c:v>-7.0000000000000284E-2</c:v>
                </c:pt>
                <c:pt idx="484">
                  <c:v>-0.48999700000000246</c:v>
                </c:pt>
                <c:pt idx="485">
                  <c:v>-0.22000199999999381</c:v>
                </c:pt>
                <c:pt idx="486">
                  <c:v>-0.40999900000000622</c:v>
                </c:pt>
                <c:pt idx="487">
                  <c:v>-7.9997999999996239E-2</c:v>
                </c:pt>
                <c:pt idx="488">
                  <c:v>0.95999899999999627</c:v>
                </c:pt>
                <c:pt idx="489">
                  <c:v>-0.17000199999999666</c:v>
                </c:pt>
                <c:pt idx="490">
                  <c:v>-0.46999799999999681</c:v>
                </c:pt>
                <c:pt idx="491">
                  <c:v>-0.49000100000000657</c:v>
                </c:pt>
                <c:pt idx="492">
                  <c:v>0.35000200000000348</c:v>
                </c:pt>
                <c:pt idx="493">
                  <c:v>0.13999900000000309</c:v>
                </c:pt>
                <c:pt idx="494">
                  <c:v>0.75</c:v>
                </c:pt>
                <c:pt idx="495">
                  <c:v>-0.62000300000000408</c:v>
                </c:pt>
                <c:pt idx="496">
                  <c:v>0.13000199999999751</c:v>
                </c:pt>
                <c:pt idx="497">
                  <c:v>-0.32000000000000028</c:v>
                </c:pt>
                <c:pt idx="498">
                  <c:v>-0.2700009999999935</c:v>
                </c:pt>
                <c:pt idx="499">
                  <c:v>1.0002999999997542E-2</c:v>
                </c:pt>
                <c:pt idx="500">
                  <c:v>-0.39000399999999757</c:v>
                </c:pt>
                <c:pt idx="501">
                  <c:v>-0.88999900000000309</c:v>
                </c:pt>
                <c:pt idx="502">
                  <c:v>-0.21999699999999933</c:v>
                </c:pt>
                <c:pt idx="503">
                  <c:v>0.29999899999999968</c:v>
                </c:pt>
                <c:pt idx="504">
                  <c:v>-4.9998999999999683E-2</c:v>
                </c:pt>
                <c:pt idx="505">
                  <c:v>-1.0002999999997542E-2</c:v>
                </c:pt>
                <c:pt idx="506">
                  <c:v>-9.0000000000003411E-2</c:v>
                </c:pt>
                <c:pt idx="507">
                  <c:v>-5.9997000000002743E-2</c:v>
                </c:pt>
                <c:pt idx="508">
                  <c:v>0.27999800000000619</c:v>
                </c:pt>
                <c:pt idx="509">
                  <c:v>9.000099999999378E-2</c:v>
                </c:pt>
                <c:pt idx="510">
                  <c:v>0.92999999999999972</c:v>
                </c:pt>
                <c:pt idx="511">
                  <c:v>7.9998000000003344E-2</c:v>
                </c:pt>
                <c:pt idx="512">
                  <c:v>0.13999900000000309</c:v>
                </c:pt>
                <c:pt idx="513">
                  <c:v>0.90000199999999353</c:v>
                </c:pt>
                <c:pt idx="514">
                  <c:v>-4.0000999999996623E-2</c:v>
                </c:pt>
                <c:pt idx="515">
                  <c:v>0.29999899999999968</c:v>
                </c:pt>
                <c:pt idx="516">
                  <c:v>0.36000099999999691</c:v>
                </c:pt>
                <c:pt idx="517">
                  <c:v>-1.7399979999999999</c:v>
                </c:pt>
                <c:pt idx="518">
                  <c:v>0.57000000000000028</c:v>
                </c:pt>
                <c:pt idx="519">
                  <c:v>-0.17000199999999666</c:v>
                </c:pt>
                <c:pt idx="520">
                  <c:v>-0.59000100000000089</c:v>
                </c:pt>
                <c:pt idx="521">
                  <c:v>-9.9979999999959546E-3</c:v>
                </c:pt>
                <c:pt idx="522">
                  <c:v>0.95000099999999321</c:v>
                </c:pt>
                <c:pt idx="523">
                  <c:v>0.59000000000000341</c:v>
                </c:pt>
                <c:pt idx="524">
                  <c:v>-0.17999999999999972</c:v>
                </c:pt>
                <c:pt idx="525">
                  <c:v>0.10999999999999943</c:v>
                </c:pt>
                <c:pt idx="526">
                  <c:v>0.72999999999999687</c:v>
                </c:pt>
                <c:pt idx="527">
                  <c:v>4.0001000000003728E-2</c:v>
                </c:pt>
                <c:pt idx="528">
                  <c:v>-0.96000300000000038</c:v>
                </c:pt>
                <c:pt idx="529">
                  <c:v>0.12000299999999697</c:v>
                </c:pt>
                <c:pt idx="530">
                  <c:v>0.59000000000000341</c:v>
                </c:pt>
                <c:pt idx="531">
                  <c:v>-0.92000200000000376</c:v>
                </c:pt>
                <c:pt idx="532">
                  <c:v>0.33000200000000035</c:v>
                </c:pt>
                <c:pt idx="533">
                  <c:v>-1.0002000000000066E-2</c:v>
                </c:pt>
                <c:pt idx="534">
                  <c:v>0.27000000000000313</c:v>
                </c:pt>
                <c:pt idx="535">
                  <c:v>0.32000000000000028</c:v>
                </c:pt>
                <c:pt idx="536">
                  <c:v>-4.9999999999997158E-2</c:v>
                </c:pt>
                <c:pt idx="537">
                  <c:v>-0.65999900000000622</c:v>
                </c:pt>
                <c:pt idx="538">
                  <c:v>-0.95000100000000032</c:v>
                </c:pt>
                <c:pt idx="539">
                  <c:v>-2.5899999999999963</c:v>
                </c:pt>
                <c:pt idx="540">
                  <c:v>-1.3900000000000006</c:v>
                </c:pt>
                <c:pt idx="541">
                  <c:v>-1.2099989999999963</c:v>
                </c:pt>
                <c:pt idx="542">
                  <c:v>2.2399979999999999</c:v>
                </c:pt>
                <c:pt idx="543">
                  <c:v>1.1900029999999973</c:v>
                </c:pt>
                <c:pt idx="544">
                  <c:v>2.9997999999999081E-2</c:v>
                </c:pt>
                <c:pt idx="545">
                  <c:v>-0.40999999999999659</c:v>
                </c:pt>
                <c:pt idx="546">
                  <c:v>-1.7000000000000028</c:v>
                </c:pt>
                <c:pt idx="547">
                  <c:v>1.5400009999999966</c:v>
                </c:pt>
                <c:pt idx="548">
                  <c:v>0.13999900000000309</c:v>
                </c:pt>
                <c:pt idx="549">
                  <c:v>-0.88999900000000309</c:v>
                </c:pt>
                <c:pt idx="550">
                  <c:v>1.2799980000000062</c:v>
                </c:pt>
                <c:pt idx="551">
                  <c:v>-0.81999900000000281</c:v>
                </c:pt>
                <c:pt idx="552">
                  <c:v>0.22000099999999634</c:v>
                </c:pt>
                <c:pt idx="553">
                  <c:v>0.18999900000000025</c:v>
                </c:pt>
                <c:pt idx="554">
                  <c:v>-0.43999900000000025</c:v>
                </c:pt>
                <c:pt idx="555">
                  <c:v>0.93999900000000025</c:v>
                </c:pt>
                <c:pt idx="556">
                  <c:v>0.31999900000000281</c:v>
                </c:pt>
                <c:pt idx="557">
                  <c:v>-4.9998999999999683E-2</c:v>
                </c:pt>
                <c:pt idx="558">
                  <c:v>-0.77000000000000313</c:v>
                </c:pt>
                <c:pt idx="559">
                  <c:v>0.63000100000000003</c:v>
                </c:pt>
                <c:pt idx="560">
                  <c:v>-0.20999899999999627</c:v>
                </c:pt>
                <c:pt idx="561">
                  <c:v>-3.0003000000000668E-2</c:v>
                </c:pt>
                <c:pt idx="562">
                  <c:v>4.0000999999996623E-2</c:v>
                </c:pt>
                <c:pt idx="563">
                  <c:v>2.9999000000003662E-2</c:v>
                </c:pt>
                <c:pt idx="564">
                  <c:v>-0.64999800000000363</c:v>
                </c:pt>
                <c:pt idx="565">
                  <c:v>0.14999800000000363</c:v>
                </c:pt>
                <c:pt idx="566">
                  <c:v>0.81999900000000281</c:v>
                </c:pt>
                <c:pt idx="567">
                  <c:v>0.35000299999999385</c:v>
                </c:pt>
                <c:pt idx="568">
                  <c:v>0.95999900000000338</c:v>
                </c:pt>
                <c:pt idx="569">
                  <c:v>1.0600009999999997</c:v>
                </c:pt>
                <c:pt idx="570">
                  <c:v>0.11999899999999997</c:v>
                </c:pt>
                <c:pt idx="571">
                  <c:v>4.9998999999999683E-2</c:v>
                </c:pt>
                <c:pt idx="572">
                  <c:v>0.65000200000000063</c:v>
                </c:pt>
                <c:pt idx="573">
                  <c:v>-0.34000000000000341</c:v>
                </c:pt>
                <c:pt idx="574">
                  <c:v>-0.11000099999999691</c:v>
                </c:pt>
                <c:pt idx="575">
                  <c:v>-0.11000099999999691</c:v>
                </c:pt>
                <c:pt idx="576">
                  <c:v>-0.20999900000000338</c:v>
                </c:pt>
                <c:pt idx="577">
                  <c:v>0.32999800000000334</c:v>
                </c:pt>
                <c:pt idx="578">
                  <c:v>0.5</c:v>
                </c:pt>
                <c:pt idx="579">
                  <c:v>0.11000099999999691</c:v>
                </c:pt>
                <c:pt idx="580">
                  <c:v>0.15000100000000316</c:v>
                </c:pt>
                <c:pt idx="581">
                  <c:v>-0.56999900000000281</c:v>
                </c:pt>
                <c:pt idx="582">
                  <c:v>0.82999799999999624</c:v>
                </c:pt>
                <c:pt idx="583">
                  <c:v>4.8400000000000034</c:v>
                </c:pt>
                <c:pt idx="584">
                  <c:v>1.380001</c:v>
                </c:pt>
                <c:pt idx="585">
                  <c:v>-0.56000099999999975</c:v>
                </c:pt>
                <c:pt idx="586">
                  <c:v>0.29000099999999662</c:v>
                </c:pt>
                <c:pt idx="587">
                  <c:v>-0.61999899999999997</c:v>
                </c:pt>
                <c:pt idx="588">
                  <c:v>-0.72000199999999381</c:v>
                </c:pt>
                <c:pt idx="589">
                  <c:v>0.60000299999999385</c:v>
                </c:pt>
                <c:pt idx="590">
                  <c:v>0.91000000000000369</c:v>
                </c:pt>
                <c:pt idx="591">
                  <c:v>0.25</c:v>
                </c:pt>
                <c:pt idx="592">
                  <c:v>-2.0001000000000602E-2</c:v>
                </c:pt>
                <c:pt idx="593">
                  <c:v>0.53999699999999962</c:v>
                </c:pt>
                <c:pt idx="594">
                  <c:v>-0.75999800000000306</c:v>
                </c:pt>
                <c:pt idx="595">
                  <c:v>-0.65000199999999353</c:v>
                </c:pt>
                <c:pt idx="596">
                  <c:v>0.14000399999999757</c:v>
                </c:pt>
                <c:pt idx="597">
                  <c:v>-0.33000200000000035</c:v>
                </c:pt>
                <c:pt idx="598">
                  <c:v>-0.47999999999999687</c:v>
                </c:pt>
                <c:pt idx="599">
                  <c:v>0.92999999999999972</c:v>
                </c:pt>
                <c:pt idx="600">
                  <c:v>-0.79999899999999968</c:v>
                </c:pt>
                <c:pt idx="601">
                  <c:v>0.87999699999999592</c:v>
                </c:pt>
                <c:pt idx="602">
                  <c:v>9.0001000000000886E-2</c:v>
                </c:pt>
                <c:pt idx="603">
                  <c:v>0.25</c:v>
                </c:pt>
                <c:pt idx="604">
                  <c:v>0</c:v>
                </c:pt>
                <c:pt idx="605">
                  <c:v>6.0000999999999749E-2</c:v>
                </c:pt>
                <c:pt idx="606">
                  <c:v>-0.56000099999999975</c:v>
                </c:pt>
                <c:pt idx="607">
                  <c:v>0.24000099999999946</c:v>
                </c:pt>
                <c:pt idx="608">
                  <c:v>0.41999799999999965</c:v>
                </c:pt>
                <c:pt idx="609">
                  <c:v>0.87000300000000408</c:v>
                </c:pt>
                <c:pt idx="610">
                  <c:v>-1.0002000000000066E-2</c:v>
                </c:pt>
                <c:pt idx="611">
                  <c:v>-1.0099980000000031</c:v>
                </c:pt>
                <c:pt idx="612">
                  <c:v>1.7099989999999963</c:v>
                </c:pt>
                <c:pt idx="613">
                  <c:v>-9.999899999999684E-2</c:v>
                </c:pt>
                <c:pt idx="614">
                  <c:v>-2.0000000000003126E-2</c:v>
                </c:pt>
                <c:pt idx="615">
                  <c:v>-0.81000099999999975</c:v>
                </c:pt>
                <c:pt idx="616">
                  <c:v>0.29000000000000625</c:v>
                </c:pt>
                <c:pt idx="617">
                  <c:v>-1.2099990000000034</c:v>
                </c:pt>
                <c:pt idx="618">
                  <c:v>1.0799980000000033</c:v>
                </c:pt>
                <c:pt idx="619">
                  <c:v>6.0001999999997224E-2</c:v>
                </c:pt>
                <c:pt idx="620">
                  <c:v>0.92999999999999972</c:v>
                </c:pt>
                <c:pt idx="621">
                  <c:v>-0.42999999999999972</c:v>
                </c:pt>
                <c:pt idx="622">
                  <c:v>-1.5700000000000003</c:v>
                </c:pt>
                <c:pt idx="623">
                  <c:v>0.70000100000000032</c:v>
                </c:pt>
                <c:pt idx="624">
                  <c:v>0.51999599999999901</c:v>
                </c:pt>
                <c:pt idx="625">
                  <c:v>0.47000200000000092</c:v>
                </c:pt>
                <c:pt idx="626">
                  <c:v>-0.15000200000000063</c:v>
                </c:pt>
                <c:pt idx="627">
                  <c:v>0.28000300000000067</c:v>
                </c:pt>
                <c:pt idx="628">
                  <c:v>0.59999799999999937</c:v>
                </c:pt>
                <c:pt idx="629">
                  <c:v>-0.23999799999999993</c:v>
                </c:pt>
                <c:pt idx="630">
                  <c:v>-0.83000100000000288</c:v>
                </c:pt>
                <c:pt idx="631">
                  <c:v>-0.68000099999999719</c:v>
                </c:pt>
                <c:pt idx="632">
                  <c:v>0.25</c:v>
                </c:pt>
                <c:pt idx="633">
                  <c:v>-1</c:v>
                </c:pt>
                <c:pt idx="634">
                  <c:v>-1.880001</c:v>
                </c:pt>
                <c:pt idx="635">
                  <c:v>0.1600040000000007</c:v>
                </c:pt>
                <c:pt idx="636">
                  <c:v>-3.0003000000000668E-2</c:v>
                </c:pt>
                <c:pt idx="637">
                  <c:v>0.47999999999999687</c:v>
                </c:pt>
                <c:pt idx="638">
                  <c:v>-1.1399999999999935</c:v>
                </c:pt>
                <c:pt idx="639">
                  <c:v>1.4700019999999938</c:v>
                </c:pt>
                <c:pt idx="640">
                  <c:v>-2.119999</c:v>
                </c:pt>
                <c:pt idx="641">
                  <c:v>-0.43000099999999719</c:v>
                </c:pt>
                <c:pt idx="642">
                  <c:v>0.22999999999999687</c:v>
                </c:pt>
                <c:pt idx="643">
                  <c:v>-0.31000099999999975</c:v>
                </c:pt>
                <c:pt idx="644">
                  <c:v>1.8100009999999997</c:v>
                </c:pt>
                <c:pt idx="645">
                  <c:v>-0.5</c:v>
                </c:pt>
                <c:pt idx="646">
                  <c:v>0.37999700000000303</c:v>
                </c:pt>
                <c:pt idx="647">
                  <c:v>-0.94999699999999621</c:v>
                </c:pt>
                <c:pt idx="648">
                  <c:v>0.83999999999999631</c:v>
                </c:pt>
                <c:pt idx="649">
                  <c:v>3.0299990000000037</c:v>
                </c:pt>
                <c:pt idx="650">
                  <c:v>-0.38000100000000003</c:v>
                </c:pt>
                <c:pt idx="651">
                  <c:v>-1.7099990000000034</c:v>
                </c:pt>
                <c:pt idx="652">
                  <c:v>-0.84000000000000341</c:v>
                </c:pt>
                <c:pt idx="653">
                  <c:v>-0.15999999999999659</c:v>
                </c:pt>
                <c:pt idx="654">
                  <c:v>-1.8400000000000034</c:v>
                </c:pt>
                <c:pt idx="655">
                  <c:v>-0.75</c:v>
                </c:pt>
                <c:pt idx="656">
                  <c:v>-0.13000100000000003</c:v>
                </c:pt>
                <c:pt idx="657">
                  <c:v>0.43000000000000682</c:v>
                </c:pt>
                <c:pt idx="658">
                  <c:v>-2.0000000000003126E-2</c:v>
                </c:pt>
                <c:pt idx="659">
                  <c:v>0.81000099999999975</c:v>
                </c:pt>
                <c:pt idx="660">
                  <c:v>0.59000000000000341</c:v>
                </c:pt>
                <c:pt idx="661">
                  <c:v>1.3299979999999962</c:v>
                </c:pt>
                <c:pt idx="662">
                  <c:v>-0.2299989999999994</c:v>
                </c:pt>
                <c:pt idx="663">
                  <c:v>-0.36999899999999997</c:v>
                </c:pt>
                <c:pt idx="664">
                  <c:v>0.83000200000000035</c:v>
                </c:pt>
                <c:pt idx="665">
                  <c:v>-1.4700020000000009</c:v>
                </c:pt>
                <c:pt idx="666">
                  <c:v>0.18000099999999719</c:v>
                </c:pt>
                <c:pt idx="667">
                  <c:v>0.73999700000000246</c:v>
                </c:pt>
                <c:pt idx="668">
                  <c:v>-0.79999899999999968</c:v>
                </c:pt>
                <c:pt idx="669">
                  <c:v>-0.41999799999999965</c:v>
                </c:pt>
                <c:pt idx="670">
                  <c:v>1.7000010000000003</c:v>
                </c:pt>
                <c:pt idx="671">
                  <c:v>0.36999899999999997</c:v>
                </c:pt>
                <c:pt idx="672">
                  <c:v>-0.60000300000000095</c:v>
                </c:pt>
                <c:pt idx="673">
                  <c:v>-0.31999900000000281</c:v>
                </c:pt>
                <c:pt idx="674">
                  <c:v>-1</c:v>
                </c:pt>
                <c:pt idx="675">
                  <c:v>0.62000300000000408</c:v>
                </c:pt>
                <c:pt idx="676">
                  <c:v>1.1899980000000028</c:v>
                </c:pt>
                <c:pt idx="677">
                  <c:v>-0.79000100000000373</c:v>
                </c:pt>
                <c:pt idx="678">
                  <c:v>1.0200010000000006</c:v>
                </c:pt>
                <c:pt idx="679">
                  <c:v>9.9997999999999365E-2</c:v>
                </c:pt>
                <c:pt idx="680">
                  <c:v>0.42000200000000376</c:v>
                </c:pt>
                <c:pt idx="681">
                  <c:v>0.75999799999999595</c:v>
                </c:pt>
                <c:pt idx="682">
                  <c:v>0.31000199999999722</c:v>
                </c:pt>
                <c:pt idx="683">
                  <c:v>-1.1699979999999996</c:v>
                </c:pt>
                <c:pt idx="684">
                  <c:v>0.36999899999999997</c:v>
                </c:pt>
                <c:pt idx="685">
                  <c:v>0.20999900000000338</c:v>
                </c:pt>
                <c:pt idx="686">
                  <c:v>-9.999899999999684E-2</c:v>
                </c:pt>
                <c:pt idx="687">
                  <c:v>0.23999799999999993</c:v>
                </c:pt>
                <c:pt idx="688">
                  <c:v>-0.66999800000000675</c:v>
                </c:pt>
                <c:pt idx="689">
                  <c:v>1.1699980000000068</c:v>
                </c:pt>
                <c:pt idx="690">
                  <c:v>0.33999999999999631</c:v>
                </c:pt>
                <c:pt idx="691">
                  <c:v>0.18000099999999719</c:v>
                </c:pt>
                <c:pt idx="692">
                  <c:v>0.34000000000000341</c:v>
                </c:pt>
                <c:pt idx="693">
                  <c:v>-0.14000000000000057</c:v>
                </c:pt>
                <c:pt idx="694">
                  <c:v>-0.86999899999999997</c:v>
                </c:pt>
                <c:pt idx="695">
                  <c:v>0.55999800000000022</c:v>
                </c:pt>
                <c:pt idx="696">
                  <c:v>-0.65999999999999659</c:v>
                </c:pt>
                <c:pt idx="697">
                  <c:v>-4.0001000000003728E-2</c:v>
                </c:pt>
                <c:pt idx="698">
                  <c:v>-0.1099969999999999</c:v>
                </c:pt>
                <c:pt idx="699">
                  <c:v>0.34000100000000089</c:v>
                </c:pt>
                <c:pt idx="700">
                  <c:v>0.69999599999999873</c:v>
                </c:pt>
                <c:pt idx="701">
                  <c:v>1.0002999999997542E-2</c:v>
                </c:pt>
                <c:pt idx="702">
                  <c:v>0.29000100000000373</c:v>
                </c:pt>
                <c:pt idx="703">
                  <c:v>0.80999700000000274</c:v>
                </c:pt>
                <c:pt idx="704">
                  <c:v>-7.0000000000000284E-2</c:v>
                </c:pt>
                <c:pt idx="705">
                  <c:v>-0.79999899999999968</c:v>
                </c:pt>
                <c:pt idx="706">
                  <c:v>0.18999899999999315</c:v>
                </c:pt>
                <c:pt idx="707">
                  <c:v>-4</c:v>
                </c:pt>
                <c:pt idx="708">
                  <c:v>0.33000200000000035</c:v>
                </c:pt>
                <c:pt idx="709">
                  <c:v>-0.67000199999999666</c:v>
                </c:pt>
                <c:pt idx="710">
                  <c:v>-0.5</c:v>
                </c:pt>
                <c:pt idx="711">
                  <c:v>-1.0399969999999996</c:v>
                </c:pt>
                <c:pt idx="712">
                  <c:v>-3.0003000000000668E-2</c:v>
                </c:pt>
                <c:pt idx="713">
                  <c:v>0.74000199999999694</c:v>
                </c:pt>
                <c:pt idx="714">
                  <c:v>-0.83000200000000035</c:v>
                </c:pt>
                <c:pt idx="715">
                  <c:v>9.0000000000003411E-2</c:v>
                </c:pt>
                <c:pt idx="716">
                  <c:v>7.0000000000000284E-2</c:v>
                </c:pt>
                <c:pt idx="717">
                  <c:v>0.45000000000000284</c:v>
                </c:pt>
                <c:pt idx="718">
                  <c:v>-0.31999900000000281</c:v>
                </c:pt>
                <c:pt idx="719">
                  <c:v>0.95000000000000284</c:v>
                </c:pt>
                <c:pt idx="720">
                  <c:v>2.9998999999996556E-2</c:v>
                </c:pt>
                <c:pt idx="721">
                  <c:v>0.45999900000000338</c:v>
                </c:pt>
                <c:pt idx="722">
                  <c:v>-0.42999600000000271</c:v>
                </c:pt>
                <c:pt idx="723">
                  <c:v>0.75</c:v>
                </c:pt>
                <c:pt idx="724">
                  <c:v>-1.3200039999999973</c:v>
                </c:pt>
                <c:pt idx="725">
                  <c:v>0.30000299999999669</c:v>
                </c:pt>
                <c:pt idx="726">
                  <c:v>-0.49000099999999946</c:v>
                </c:pt>
                <c:pt idx="727">
                  <c:v>0.29999899999999968</c:v>
                </c:pt>
                <c:pt idx="728">
                  <c:v>-0.59000000000000341</c:v>
                </c:pt>
                <c:pt idx="729">
                  <c:v>1.5600010000000069</c:v>
                </c:pt>
                <c:pt idx="730">
                  <c:v>0.52999899999999656</c:v>
                </c:pt>
                <c:pt idx="731">
                  <c:v>-0.22999999999999687</c:v>
                </c:pt>
                <c:pt idx="732">
                  <c:v>0.43000099999999719</c:v>
                </c:pt>
                <c:pt idx="733">
                  <c:v>0.67999999999999972</c:v>
                </c:pt>
                <c:pt idx="734">
                  <c:v>-0.15000200000000063</c:v>
                </c:pt>
                <c:pt idx="735">
                  <c:v>-0.36999800000000249</c:v>
                </c:pt>
                <c:pt idx="736">
                  <c:v>-0.68999900000000025</c:v>
                </c:pt>
                <c:pt idx="737">
                  <c:v>0.34000000000000341</c:v>
                </c:pt>
                <c:pt idx="738">
                  <c:v>-3.0003000000000668E-2</c:v>
                </c:pt>
                <c:pt idx="739">
                  <c:v>-5.9997000000002743E-2</c:v>
                </c:pt>
                <c:pt idx="740">
                  <c:v>-0.42000199999999666</c:v>
                </c:pt>
                <c:pt idx="741">
                  <c:v>-0.13999900000000309</c:v>
                </c:pt>
                <c:pt idx="742">
                  <c:v>-1.3400009999999938</c:v>
                </c:pt>
                <c:pt idx="743">
                  <c:v>-0.30999700000000274</c:v>
                </c:pt>
                <c:pt idx="744">
                  <c:v>-0.1400030000000001</c:v>
                </c:pt>
                <c:pt idx="745">
                  <c:v>0.70000000000000284</c:v>
                </c:pt>
                <c:pt idx="746">
                  <c:v>-0.25999800000000306</c:v>
                </c:pt>
                <c:pt idx="747">
                  <c:v>-6.0000999999999749E-2</c:v>
                </c:pt>
                <c:pt idx="748">
                  <c:v>1.119999</c:v>
                </c:pt>
                <c:pt idx="749">
                  <c:v>-0.19999700000000331</c:v>
                </c:pt>
                <c:pt idx="750">
                  <c:v>0.91999799999999965</c:v>
                </c:pt>
                <c:pt idx="751">
                  <c:v>-2.0799979999999962</c:v>
                </c:pt>
                <c:pt idx="752">
                  <c:v>-1.4000020000000006</c:v>
                </c:pt>
                <c:pt idx="753">
                  <c:v>1.0099990000000005</c:v>
                </c:pt>
                <c:pt idx="754">
                  <c:v>1.1000019999999964</c:v>
                </c:pt>
                <c:pt idx="755">
                  <c:v>0.62999700000000303</c:v>
                </c:pt>
                <c:pt idx="756">
                  <c:v>-9.99800000000306E-3</c:v>
                </c:pt>
                <c:pt idx="757">
                  <c:v>9.99800000000306E-3</c:v>
                </c:pt>
                <c:pt idx="758">
                  <c:v>0.21000300000000038</c:v>
                </c:pt>
                <c:pt idx="759">
                  <c:v>0</c:v>
                </c:pt>
                <c:pt idx="760">
                  <c:v>0.91999799999999965</c:v>
                </c:pt>
                <c:pt idx="761">
                  <c:v>0.29000100000000373</c:v>
                </c:pt>
                <c:pt idx="762">
                  <c:v>0.61999899999999997</c:v>
                </c:pt>
                <c:pt idx="763">
                  <c:v>0.29999899999999968</c:v>
                </c:pt>
                <c:pt idx="764">
                  <c:v>0.23000399999999388</c:v>
                </c:pt>
                <c:pt idx="765">
                  <c:v>-4.0000999999996623E-2</c:v>
                </c:pt>
                <c:pt idx="766">
                  <c:v>0.25999800000000306</c:v>
                </c:pt>
                <c:pt idx="767">
                  <c:v>-0.86999899999999997</c:v>
                </c:pt>
                <c:pt idx="768">
                  <c:v>2.8199999999999932</c:v>
                </c:pt>
                <c:pt idx="769">
                  <c:v>-0.11000099999999691</c:v>
                </c:pt>
                <c:pt idx="770">
                  <c:v>0.7700010000000006</c:v>
                </c:pt>
                <c:pt idx="771">
                  <c:v>0.15999999999999659</c:v>
                </c:pt>
                <c:pt idx="772">
                  <c:v>2.9998000000006186E-2</c:v>
                </c:pt>
                <c:pt idx="773">
                  <c:v>-0.56999900000000281</c:v>
                </c:pt>
                <c:pt idx="774">
                  <c:v>2.0000000000003126E-2</c:v>
                </c:pt>
                <c:pt idx="775">
                  <c:v>0.47000099999999634</c:v>
                </c:pt>
                <c:pt idx="776">
                  <c:v>-9.9997999999999365E-2</c:v>
                </c:pt>
                <c:pt idx="777">
                  <c:v>0</c:v>
                </c:pt>
                <c:pt idx="778">
                  <c:v>0.38999900000000309</c:v>
                </c:pt>
                <c:pt idx="779">
                  <c:v>0.41999799999999965</c:v>
                </c:pt>
                <c:pt idx="780">
                  <c:v>0.57000000000000028</c:v>
                </c:pt>
                <c:pt idx="781">
                  <c:v>0.10000199999999637</c:v>
                </c:pt>
                <c:pt idx="782">
                  <c:v>0.14000000000000057</c:v>
                </c:pt>
                <c:pt idx="783">
                  <c:v>-0.18000099999999719</c:v>
                </c:pt>
                <c:pt idx="784">
                  <c:v>0.27999899999999656</c:v>
                </c:pt>
                <c:pt idx="785">
                  <c:v>-0.35999999999999943</c:v>
                </c:pt>
                <c:pt idx="786">
                  <c:v>0.17999999999999972</c:v>
                </c:pt>
                <c:pt idx="787">
                  <c:v>-0.67999999999999972</c:v>
                </c:pt>
                <c:pt idx="788">
                  <c:v>0.1200019999999995</c:v>
                </c:pt>
                <c:pt idx="789">
                  <c:v>3.9996999999999616E-2</c:v>
                </c:pt>
                <c:pt idx="790">
                  <c:v>2.0001000000000602E-2</c:v>
                </c:pt>
                <c:pt idx="791">
                  <c:v>4.9998999999999683E-2</c:v>
                </c:pt>
                <c:pt idx="792">
                  <c:v>0.22000100000000344</c:v>
                </c:pt>
                <c:pt idx="793">
                  <c:v>6.0001999999997224E-2</c:v>
                </c:pt>
                <c:pt idx="794">
                  <c:v>0.21999699999999933</c:v>
                </c:pt>
                <c:pt idx="795">
                  <c:v>-0.13999900000000309</c:v>
                </c:pt>
                <c:pt idx="796">
                  <c:v>6.9999000000002809E-2</c:v>
                </c:pt>
                <c:pt idx="797">
                  <c:v>-0.20999899999999627</c:v>
                </c:pt>
                <c:pt idx="798">
                  <c:v>-0.42999999999999972</c:v>
                </c:pt>
                <c:pt idx="799">
                  <c:v>0.13000100000000003</c:v>
                </c:pt>
                <c:pt idx="800">
                  <c:v>7.9997999999996239E-2</c:v>
                </c:pt>
                <c:pt idx="801">
                  <c:v>-5.9997000000002743E-2</c:v>
                </c:pt>
                <c:pt idx="802">
                  <c:v>4.9998999999999683E-2</c:v>
                </c:pt>
                <c:pt idx="803">
                  <c:v>-0.22999999999999687</c:v>
                </c:pt>
                <c:pt idx="804">
                  <c:v>-1.2200009999999963</c:v>
                </c:pt>
                <c:pt idx="805">
                  <c:v>0.83999999999999631</c:v>
                </c:pt>
                <c:pt idx="806">
                  <c:v>-0.52000000000000313</c:v>
                </c:pt>
                <c:pt idx="807">
                  <c:v>-0.2700009999999935</c:v>
                </c:pt>
                <c:pt idx="808">
                  <c:v>0.93000099999999719</c:v>
                </c:pt>
                <c:pt idx="809">
                  <c:v>6.0000999999999749E-2</c:v>
                </c:pt>
                <c:pt idx="810">
                  <c:v>-0.32000000000000028</c:v>
                </c:pt>
                <c:pt idx="811">
                  <c:v>-0.11999899999999997</c:v>
                </c:pt>
                <c:pt idx="812">
                  <c:v>0.94999700000000331</c:v>
                </c:pt>
                <c:pt idx="813">
                  <c:v>6.0001999999997224E-2</c:v>
                </c:pt>
                <c:pt idx="814">
                  <c:v>-0.39000000000000057</c:v>
                </c:pt>
                <c:pt idx="815">
                  <c:v>-0.52999799999999908</c:v>
                </c:pt>
                <c:pt idx="816">
                  <c:v>1.0499989999999997</c:v>
                </c:pt>
                <c:pt idx="817">
                  <c:v>7.9997999999996239E-2</c:v>
                </c:pt>
                <c:pt idx="818">
                  <c:v>-0.62999699999999592</c:v>
                </c:pt>
                <c:pt idx="819">
                  <c:v>0.19999599999999873</c:v>
                </c:pt>
                <c:pt idx="820">
                  <c:v>-0.17999999999999972</c:v>
                </c:pt>
                <c:pt idx="821">
                  <c:v>-0.17999600000000271</c:v>
                </c:pt>
                <c:pt idx="822">
                  <c:v>0.39999700000000615</c:v>
                </c:pt>
                <c:pt idx="823">
                  <c:v>0.10000299999999385</c:v>
                </c:pt>
                <c:pt idx="824">
                  <c:v>5.9997000000002743E-2</c:v>
                </c:pt>
                <c:pt idx="825">
                  <c:v>0.24000199999999694</c:v>
                </c:pt>
                <c:pt idx="826">
                  <c:v>-0.85000199999999637</c:v>
                </c:pt>
                <c:pt idx="827">
                  <c:v>-7.9998000000003344E-2</c:v>
                </c:pt>
                <c:pt idx="828">
                  <c:v>-0.19000299999999726</c:v>
                </c:pt>
                <c:pt idx="829">
                  <c:v>0.5</c:v>
                </c:pt>
                <c:pt idx="830">
                  <c:v>-0.19999699999999621</c:v>
                </c:pt>
                <c:pt idx="831">
                  <c:v>0.43999899999999315</c:v>
                </c:pt>
                <c:pt idx="832">
                  <c:v>-0.13000100000000003</c:v>
                </c:pt>
                <c:pt idx="833">
                  <c:v>-0.27999899999999656</c:v>
                </c:pt>
                <c:pt idx="834">
                  <c:v>2.4099999999999966</c:v>
                </c:pt>
                <c:pt idx="835">
                  <c:v>1.3400000000000034</c:v>
                </c:pt>
                <c:pt idx="836">
                  <c:v>-9.99800000000306E-3</c:v>
                </c:pt>
                <c:pt idx="837">
                  <c:v>-0.36000099999999691</c:v>
                </c:pt>
                <c:pt idx="838">
                  <c:v>-0.53000300000000067</c:v>
                </c:pt>
                <c:pt idx="839">
                  <c:v>-0.2299989999999994</c:v>
                </c:pt>
                <c:pt idx="840">
                  <c:v>4.9998999999999683E-2</c:v>
                </c:pt>
                <c:pt idx="841">
                  <c:v>-0.11999899999999997</c:v>
                </c:pt>
                <c:pt idx="842">
                  <c:v>-0.36999899999999997</c:v>
                </c:pt>
                <c:pt idx="843">
                  <c:v>-0.22000099999999634</c:v>
                </c:pt>
                <c:pt idx="844">
                  <c:v>-0.5</c:v>
                </c:pt>
                <c:pt idx="845">
                  <c:v>1.7099989999999963</c:v>
                </c:pt>
                <c:pt idx="846">
                  <c:v>5.0003000000003794E-2</c:v>
                </c:pt>
                <c:pt idx="847">
                  <c:v>-0.30000300000000379</c:v>
                </c:pt>
                <c:pt idx="848">
                  <c:v>-1.4699969999999993</c:v>
                </c:pt>
                <c:pt idx="849">
                  <c:v>0.31999900000000281</c:v>
                </c:pt>
                <c:pt idx="850">
                  <c:v>-0.90000100000000316</c:v>
                </c:pt>
                <c:pt idx="851">
                  <c:v>0.75</c:v>
                </c:pt>
                <c:pt idx="852">
                  <c:v>0.78000300000000067</c:v>
                </c:pt>
                <c:pt idx="853">
                  <c:v>0.98999700000000246</c:v>
                </c:pt>
                <c:pt idx="854">
                  <c:v>-0.29000100000000373</c:v>
                </c:pt>
                <c:pt idx="855">
                  <c:v>0.51000299999999754</c:v>
                </c:pt>
                <c:pt idx="856">
                  <c:v>0.25999800000000306</c:v>
                </c:pt>
                <c:pt idx="857">
                  <c:v>-0.71999699999999933</c:v>
                </c:pt>
                <c:pt idx="858">
                  <c:v>0.12999699999999592</c:v>
                </c:pt>
                <c:pt idx="859">
                  <c:v>8.0002000000000351E-2</c:v>
                </c:pt>
                <c:pt idx="860">
                  <c:v>0.4799990000000065</c:v>
                </c:pt>
                <c:pt idx="861">
                  <c:v>-0.83000200000000035</c:v>
                </c:pt>
                <c:pt idx="862">
                  <c:v>-1.0599970000000027</c:v>
                </c:pt>
                <c:pt idx="863">
                  <c:v>4.9998999999999683E-2</c:v>
                </c:pt>
                <c:pt idx="864">
                  <c:v>0.97000100000000344</c:v>
                </c:pt>
                <c:pt idx="865">
                  <c:v>-0.27000000000000313</c:v>
                </c:pt>
                <c:pt idx="866">
                  <c:v>1.4199979999999996</c:v>
                </c:pt>
                <c:pt idx="867">
                  <c:v>-0.36000099999999691</c:v>
                </c:pt>
                <c:pt idx="868">
                  <c:v>0.96000300000000038</c:v>
                </c:pt>
                <c:pt idx="869">
                  <c:v>0.19999699999999621</c:v>
                </c:pt>
                <c:pt idx="870">
                  <c:v>0.81000199999999722</c:v>
                </c:pt>
                <c:pt idx="871">
                  <c:v>-0.29999999999999716</c:v>
                </c:pt>
                <c:pt idx="872">
                  <c:v>-9.9997999999999365E-2</c:v>
                </c:pt>
                <c:pt idx="873">
                  <c:v>-0.28000300000000067</c:v>
                </c:pt>
                <c:pt idx="874">
                  <c:v>1.3200000000000003</c:v>
                </c:pt>
                <c:pt idx="875">
                  <c:v>-7.9998000000003344E-2</c:v>
                </c:pt>
                <c:pt idx="876">
                  <c:v>0</c:v>
                </c:pt>
                <c:pt idx="877">
                  <c:v>9.99800000000306E-3</c:v>
                </c:pt>
                <c:pt idx="878">
                  <c:v>-0.30999700000000274</c:v>
                </c:pt>
                <c:pt idx="879">
                  <c:v>3.9996999999999616E-2</c:v>
                </c:pt>
                <c:pt idx="880">
                  <c:v>-0.28999699999999962</c:v>
                </c:pt>
                <c:pt idx="881">
                  <c:v>-8.9999999999996305E-2</c:v>
                </c:pt>
                <c:pt idx="882">
                  <c:v>-0.76000299999999754</c:v>
                </c:pt>
                <c:pt idx="883">
                  <c:v>0.44000299999999726</c:v>
                </c:pt>
                <c:pt idx="884">
                  <c:v>-0.28000300000000067</c:v>
                </c:pt>
                <c:pt idx="885">
                  <c:v>0</c:v>
                </c:pt>
                <c:pt idx="886">
                  <c:v>0.54000100000000373</c:v>
                </c:pt>
                <c:pt idx="887">
                  <c:v>-0.20000100000000032</c:v>
                </c:pt>
                <c:pt idx="888">
                  <c:v>-2.0000000000003126E-2</c:v>
                </c:pt>
                <c:pt idx="889">
                  <c:v>0.57000000000000028</c:v>
                </c:pt>
                <c:pt idx="890">
                  <c:v>-0.57999800000000334</c:v>
                </c:pt>
                <c:pt idx="891">
                  <c:v>9.0000000000003411E-2</c:v>
                </c:pt>
                <c:pt idx="892">
                  <c:v>-0.17000200000000376</c:v>
                </c:pt>
                <c:pt idx="893">
                  <c:v>-2.9998999999996556E-2</c:v>
                </c:pt>
                <c:pt idx="894">
                  <c:v>-0.20000100000000032</c:v>
                </c:pt>
                <c:pt idx="895">
                  <c:v>0.44000299999999726</c:v>
                </c:pt>
                <c:pt idx="896">
                  <c:v>0.21999700000000644</c:v>
                </c:pt>
                <c:pt idx="897">
                  <c:v>0.56000099999999975</c:v>
                </c:pt>
                <c:pt idx="898">
                  <c:v>0.15999999999999659</c:v>
                </c:pt>
                <c:pt idx="899">
                  <c:v>0.58999700000000388</c:v>
                </c:pt>
                <c:pt idx="900">
                  <c:v>1.5100020000000001</c:v>
                </c:pt>
                <c:pt idx="901">
                  <c:v>-0.65000200000000063</c:v>
                </c:pt>
                <c:pt idx="902">
                  <c:v>-0.47999500000000239</c:v>
                </c:pt>
                <c:pt idx="903">
                  <c:v>-1.0700000000000003</c:v>
                </c:pt>
                <c:pt idx="904">
                  <c:v>-0.4100040000000007</c:v>
                </c:pt>
                <c:pt idx="905">
                  <c:v>0.51000200000000007</c:v>
                </c:pt>
                <c:pt idx="906">
                  <c:v>-4.0000999999996623E-2</c:v>
                </c:pt>
                <c:pt idx="907">
                  <c:v>-0.20999900000000338</c:v>
                </c:pt>
                <c:pt idx="908">
                  <c:v>-8.9999999999996305E-2</c:v>
                </c:pt>
                <c:pt idx="909">
                  <c:v>0.7199979999999897</c:v>
                </c:pt>
                <c:pt idx="910">
                  <c:v>-5.9997999999993112E-2</c:v>
                </c:pt>
                <c:pt idx="911">
                  <c:v>0.72000099999999634</c:v>
                </c:pt>
                <c:pt idx="912">
                  <c:v>-0.15000100000000316</c:v>
                </c:pt>
                <c:pt idx="913">
                  <c:v>-4.0000999999989517E-2</c:v>
                </c:pt>
                <c:pt idx="914">
                  <c:v>-1.0002000000000066E-2</c:v>
                </c:pt>
                <c:pt idx="915">
                  <c:v>0.10000599999999338</c:v>
                </c:pt>
                <c:pt idx="916">
                  <c:v>-0.13000499999999704</c:v>
                </c:pt>
                <c:pt idx="917">
                  <c:v>-0.12999700000000303</c:v>
                </c:pt>
                <c:pt idx="918">
                  <c:v>0.26000200000000007</c:v>
                </c:pt>
                <c:pt idx="919">
                  <c:v>0</c:v>
                </c:pt>
                <c:pt idx="920">
                  <c:v>-0.39000000000000057</c:v>
                </c:pt>
                <c:pt idx="921">
                  <c:v>-0.25000299999999953</c:v>
                </c:pt>
                <c:pt idx="922">
                  <c:v>0.96000200000001001</c:v>
                </c:pt>
                <c:pt idx="923">
                  <c:v>-0.93000000000000682</c:v>
                </c:pt>
                <c:pt idx="924">
                  <c:v>0.23999799999999993</c:v>
                </c:pt>
                <c:pt idx="925">
                  <c:v>1.9997000000003595E-2</c:v>
                </c:pt>
                <c:pt idx="926">
                  <c:v>0.13000499999999704</c:v>
                </c:pt>
                <c:pt idx="927">
                  <c:v>0.5899959999999993</c:v>
                </c:pt>
                <c:pt idx="928">
                  <c:v>-0.25999500000000353</c:v>
                </c:pt>
                <c:pt idx="929">
                  <c:v>0.19999700000001042</c:v>
                </c:pt>
                <c:pt idx="930">
                  <c:v>-0.22000100000001055</c:v>
                </c:pt>
                <c:pt idx="931">
                  <c:v>-0.29999499999999557</c:v>
                </c:pt>
                <c:pt idx="932">
                  <c:v>0.3399959999999993</c:v>
                </c:pt>
                <c:pt idx="933">
                  <c:v>-0.11000099999999691</c:v>
                </c:pt>
                <c:pt idx="934">
                  <c:v>0.23000399999999388</c:v>
                </c:pt>
                <c:pt idx="935">
                  <c:v>5.9997000000009848E-2</c:v>
                </c:pt>
                <c:pt idx="936">
                  <c:v>-0.72000100000001055</c:v>
                </c:pt>
                <c:pt idx="937">
                  <c:v>0.82000000000000739</c:v>
                </c:pt>
                <c:pt idx="938">
                  <c:v>-0.15999600000000669</c:v>
                </c:pt>
                <c:pt idx="939">
                  <c:v>0.10999999999999943</c:v>
                </c:pt>
                <c:pt idx="940">
                  <c:v>0.11999500000000296</c:v>
                </c:pt>
                <c:pt idx="941">
                  <c:v>0.19000300000000436</c:v>
                </c:pt>
                <c:pt idx="942">
                  <c:v>0.17999999999999261</c:v>
                </c:pt>
                <c:pt idx="943">
                  <c:v>0.23999799999999993</c:v>
                </c:pt>
                <c:pt idx="944">
                  <c:v>0.15000200000000063</c:v>
                </c:pt>
                <c:pt idx="945">
                  <c:v>-0.30999799999999311</c:v>
                </c:pt>
                <c:pt idx="946">
                  <c:v>0.17999999999999261</c:v>
                </c:pt>
                <c:pt idx="947">
                  <c:v>-0.17000500000000329</c:v>
                </c:pt>
                <c:pt idx="948">
                  <c:v>0.17000500000000329</c:v>
                </c:pt>
                <c:pt idx="949">
                  <c:v>-5.0002999999989584E-2</c:v>
                </c:pt>
                <c:pt idx="950">
                  <c:v>-0.15000100000000316</c:v>
                </c:pt>
                <c:pt idx="951">
                  <c:v>-4.9996000000007257E-2</c:v>
                </c:pt>
                <c:pt idx="952">
                  <c:v>-0.25</c:v>
                </c:pt>
                <c:pt idx="953">
                  <c:v>-0.2800060000000002</c:v>
                </c:pt>
                <c:pt idx="954">
                  <c:v>0.5300060000000002</c:v>
                </c:pt>
                <c:pt idx="955">
                  <c:v>-9.0003999999993312E-2</c:v>
                </c:pt>
                <c:pt idx="956">
                  <c:v>-0.34999799999999937</c:v>
                </c:pt>
                <c:pt idx="957">
                  <c:v>0.45999899999999627</c:v>
                </c:pt>
                <c:pt idx="958">
                  <c:v>0.90000200000000063</c:v>
                </c:pt>
                <c:pt idx="959">
                  <c:v>1.129997000000003</c:v>
                </c:pt>
                <c:pt idx="960">
                  <c:v>0.38999900000000309</c:v>
                </c:pt>
                <c:pt idx="961">
                  <c:v>-8.999600000001351E-2</c:v>
                </c:pt>
                <c:pt idx="962">
                  <c:v>0.43999500000001035</c:v>
                </c:pt>
                <c:pt idx="963">
                  <c:v>0.19000199999999268</c:v>
                </c:pt>
                <c:pt idx="964">
                  <c:v>0.95000500000000443</c:v>
                </c:pt>
                <c:pt idx="965">
                  <c:v>-0.11000099999999691</c:v>
                </c:pt>
                <c:pt idx="966">
                  <c:v>-0.22000100000001055</c:v>
                </c:pt>
                <c:pt idx="967">
                  <c:v>-0.27000400000000013</c:v>
                </c:pt>
                <c:pt idx="968">
                  <c:v>0.19000200000000689</c:v>
                </c:pt>
                <c:pt idx="969">
                  <c:v>-5.9997999999993112E-2</c:v>
                </c:pt>
                <c:pt idx="970">
                  <c:v>9.999899999999684E-2</c:v>
                </c:pt>
                <c:pt idx="971">
                  <c:v>0.26999699999998938</c:v>
                </c:pt>
                <c:pt idx="972">
                  <c:v>-0.84999899999999684</c:v>
                </c:pt>
                <c:pt idx="973">
                  <c:v>-8.0001999999993245E-2</c:v>
                </c:pt>
                <c:pt idx="974">
                  <c:v>5.0003000000003794E-2</c:v>
                </c:pt>
                <c:pt idx="975">
                  <c:v>0.98000399999999388</c:v>
                </c:pt>
                <c:pt idx="976">
                  <c:v>-1.9300010000000043</c:v>
                </c:pt>
                <c:pt idx="977">
                  <c:v>0.22999599999999987</c:v>
                </c:pt>
                <c:pt idx="978">
                  <c:v>-1.9996999999989384E-2</c:v>
                </c:pt>
                <c:pt idx="979">
                  <c:v>0.75999499999998932</c:v>
                </c:pt>
                <c:pt idx="980">
                  <c:v>0.23000300000001062</c:v>
                </c:pt>
                <c:pt idx="981">
                  <c:v>8.9996999999996774E-2</c:v>
                </c:pt>
                <c:pt idx="982">
                  <c:v>0.85000599999999338</c:v>
                </c:pt>
                <c:pt idx="983">
                  <c:v>0.3399959999999993</c:v>
                </c:pt>
                <c:pt idx="984">
                  <c:v>0.45000500000000443</c:v>
                </c:pt>
                <c:pt idx="985">
                  <c:v>-0.5700080000000014</c:v>
                </c:pt>
                <c:pt idx="986">
                  <c:v>0.26000200000000007</c:v>
                </c:pt>
                <c:pt idx="987">
                  <c:v>1.6600040000000007</c:v>
                </c:pt>
                <c:pt idx="988">
                  <c:v>0.5199970000000036</c:v>
                </c:pt>
                <c:pt idx="989">
                  <c:v>0.23999799999999993</c:v>
                </c:pt>
                <c:pt idx="990">
                  <c:v>-0.1299980000000005</c:v>
                </c:pt>
                <c:pt idx="991">
                  <c:v>-0.44000200000000689</c:v>
                </c:pt>
                <c:pt idx="992">
                  <c:v>-1.629997000000003</c:v>
                </c:pt>
                <c:pt idx="993">
                  <c:v>-0.54000099999998952</c:v>
                </c:pt>
                <c:pt idx="994">
                  <c:v>0.87000299999999697</c:v>
                </c:pt>
                <c:pt idx="995">
                  <c:v>-0.38000499999999704</c:v>
                </c:pt>
                <c:pt idx="996">
                  <c:v>-0.36999500000000296</c:v>
                </c:pt>
                <c:pt idx="997">
                  <c:v>9.9997999999999365E-2</c:v>
                </c:pt>
                <c:pt idx="998">
                  <c:v>0.87000299999999697</c:v>
                </c:pt>
                <c:pt idx="999">
                  <c:v>-0.95999899999999627</c:v>
                </c:pt>
                <c:pt idx="1000">
                  <c:v>0.35999300000000289</c:v>
                </c:pt>
                <c:pt idx="1001">
                  <c:v>-9.9950000000035288E-3</c:v>
                </c:pt>
                <c:pt idx="1002">
                  <c:v>0.94999699999999621</c:v>
                </c:pt>
                <c:pt idx="1003">
                  <c:v>-0.67999999999999261</c:v>
                </c:pt>
                <c:pt idx="1004">
                  <c:v>-1.3200000000000074</c:v>
                </c:pt>
                <c:pt idx="1005">
                  <c:v>0.59000400000000752</c:v>
                </c:pt>
                <c:pt idx="1006">
                  <c:v>-1.3100050000000039</c:v>
                </c:pt>
                <c:pt idx="1007">
                  <c:v>0.44000200000000689</c:v>
                </c:pt>
                <c:pt idx="1008">
                  <c:v>-0.76000200000000007</c:v>
                </c:pt>
                <c:pt idx="1009">
                  <c:v>0.91000399999998649</c:v>
                </c:pt>
                <c:pt idx="1010">
                  <c:v>-0.51000200000000007</c:v>
                </c:pt>
                <c:pt idx="1011">
                  <c:v>0.88999900000000309</c:v>
                </c:pt>
                <c:pt idx="1012">
                  <c:v>0.52000400000000013</c:v>
                </c:pt>
                <c:pt idx="1013">
                  <c:v>9.9950000000035288E-3</c:v>
                </c:pt>
                <c:pt idx="1014">
                  <c:v>1.1600040000000007</c:v>
                </c:pt>
                <c:pt idx="1015">
                  <c:v>0.61999500000000296</c:v>
                </c:pt>
                <c:pt idx="1016">
                  <c:v>1.0100020000000001</c:v>
                </c:pt>
                <c:pt idx="1017">
                  <c:v>0.5699989999999957</c:v>
                </c:pt>
                <c:pt idx="1018">
                  <c:v>-4.9994999999995571E-2</c:v>
                </c:pt>
                <c:pt idx="1019">
                  <c:v>0.55999799999999311</c:v>
                </c:pt>
                <c:pt idx="1020">
                  <c:v>0.35999999999999943</c:v>
                </c:pt>
                <c:pt idx="1021">
                  <c:v>-0.42999999999999261</c:v>
                </c:pt>
                <c:pt idx="1022">
                  <c:v>-0.19000300000000436</c:v>
                </c:pt>
                <c:pt idx="1023">
                  <c:v>0.59000400000000752</c:v>
                </c:pt>
                <c:pt idx="1024">
                  <c:v>-0.13999900000000309</c:v>
                </c:pt>
                <c:pt idx="1025">
                  <c:v>-0.88999900000000309</c:v>
                </c:pt>
                <c:pt idx="1026">
                  <c:v>-0.12000299999999697</c:v>
                </c:pt>
                <c:pt idx="1027">
                  <c:v>-0.34000400000000752</c:v>
                </c:pt>
                <c:pt idx="1028">
                  <c:v>-0.11999500000000296</c:v>
                </c:pt>
                <c:pt idx="1029">
                  <c:v>-0.31999999999999318</c:v>
                </c:pt>
                <c:pt idx="1030">
                  <c:v>-0.10999999999999943</c:v>
                </c:pt>
                <c:pt idx="1031">
                  <c:v>0.52999800000000619</c:v>
                </c:pt>
                <c:pt idx="1032">
                  <c:v>-0.27999800000000619</c:v>
                </c:pt>
                <c:pt idx="1033">
                  <c:v>0.38999900000000309</c:v>
                </c:pt>
                <c:pt idx="1034">
                  <c:v>-0.32000000000000739</c:v>
                </c:pt>
                <c:pt idx="1035">
                  <c:v>-1.0599969999999956</c:v>
                </c:pt>
                <c:pt idx="1036">
                  <c:v>1.0899959999999993</c:v>
                </c:pt>
                <c:pt idx="1037">
                  <c:v>1.0899959999999993</c:v>
                </c:pt>
                <c:pt idx="1038">
                  <c:v>-0.36999500000000296</c:v>
                </c:pt>
                <c:pt idx="1039">
                  <c:v>0.4300010000000043</c:v>
                </c:pt>
                <c:pt idx="1040">
                  <c:v>-1.25</c:v>
                </c:pt>
                <c:pt idx="1041">
                  <c:v>8.9995999999999299E-2</c:v>
                </c:pt>
                <c:pt idx="1042">
                  <c:v>-0.3399959999999993</c:v>
                </c:pt>
                <c:pt idx="1043">
                  <c:v>1.0100020000000001</c:v>
                </c:pt>
                <c:pt idx="1044">
                  <c:v>-0.44000300000000436</c:v>
                </c:pt>
                <c:pt idx="1045">
                  <c:v>-2.9998999999989451E-2</c:v>
                </c:pt>
                <c:pt idx="1046">
                  <c:v>0.12999799999998629</c:v>
                </c:pt>
                <c:pt idx="1047">
                  <c:v>1.0002000000000066E-2</c:v>
                </c:pt>
                <c:pt idx="1048">
                  <c:v>0.22000100000001055</c:v>
                </c:pt>
                <c:pt idx="1049">
                  <c:v>0.95999899999999627</c:v>
                </c:pt>
                <c:pt idx="1050">
                  <c:v>0.75999500000000353</c:v>
                </c:pt>
                <c:pt idx="1051">
                  <c:v>-0.82999499999999671</c:v>
                </c:pt>
                <c:pt idx="1052">
                  <c:v>-0.33000100000000998</c:v>
                </c:pt>
                <c:pt idx="1053">
                  <c:v>-0.20999899999999627</c:v>
                </c:pt>
                <c:pt idx="1054">
                  <c:v>0.93999399999999866</c:v>
                </c:pt>
                <c:pt idx="1055">
                  <c:v>-0.35999300000000289</c:v>
                </c:pt>
                <c:pt idx="1056">
                  <c:v>0.77999900000000366</c:v>
                </c:pt>
                <c:pt idx="1057">
                  <c:v>-8.0001999999993245E-2</c:v>
                </c:pt>
                <c:pt idx="1058">
                  <c:v>0.52999899999998945</c:v>
                </c:pt>
                <c:pt idx="1059">
                  <c:v>-0.44000199999999268</c:v>
                </c:pt>
                <c:pt idx="1060">
                  <c:v>0.54000099999998952</c:v>
                </c:pt>
                <c:pt idx="1061">
                  <c:v>-0.14999399999999241</c:v>
                </c:pt>
                <c:pt idx="1062">
                  <c:v>0.27999800000000619</c:v>
                </c:pt>
                <c:pt idx="1063">
                  <c:v>-0.5</c:v>
                </c:pt>
                <c:pt idx="1064">
                  <c:v>-0.73000300000001062</c:v>
                </c:pt>
                <c:pt idx="1065">
                  <c:v>0.20000500000000443</c:v>
                </c:pt>
                <c:pt idx="1066">
                  <c:v>-1.1500020000000006</c:v>
                </c:pt>
                <c:pt idx="1067">
                  <c:v>0</c:v>
                </c:pt>
                <c:pt idx="1068">
                  <c:v>0.5899959999999993</c:v>
                </c:pt>
                <c:pt idx="1069">
                  <c:v>2.0004999999997608E-2</c:v>
                </c:pt>
                <c:pt idx="1070">
                  <c:v>0.61999500000000296</c:v>
                </c:pt>
                <c:pt idx="1071">
                  <c:v>0.12000299999999697</c:v>
                </c:pt>
                <c:pt idx="1072">
                  <c:v>-0.34999899999999684</c:v>
                </c:pt>
                <c:pt idx="1073">
                  <c:v>0.43000000000000682</c:v>
                </c:pt>
                <c:pt idx="1074">
                  <c:v>1.2799989999999895</c:v>
                </c:pt>
                <c:pt idx="1075">
                  <c:v>2.9999000000003662E-2</c:v>
                </c:pt>
                <c:pt idx="1076">
                  <c:v>0.29000100000000373</c:v>
                </c:pt>
                <c:pt idx="1077">
                  <c:v>0</c:v>
                </c:pt>
                <c:pt idx="1078">
                  <c:v>0.12999700000000303</c:v>
                </c:pt>
                <c:pt idx="1079">
                  <c:v>0.70000499999999022</c:v>
                </c:pt>
                <c:pt idx="1080">
                  <c:v>0.36999500000000296</c:v>
                </c:pt>
                <c:pt idx="1081">
                  <c:v>0.1600040000000007</c:v>
                </c:pt>
                <c:pt idx="1082">
                  <c:v>-6.0006000000001336E-2</c:v>
                </c:pt>
                <c:pt idx="1083">
                  <c:v>2.0004999999997608E-2</c:v>
                </c:pt>
                <c:pt idx="1084">
                  <c:v>0.30000300000000379</c:v>
                </c:pt>
                <c:pt idx="1085">
                  <c:v>0.89999399999999241</c:v>
                </c:pt>
                <c:pt idx="1086">
                  <c:v>2.0004000000000133E-2</c:v>
                </c:pt>
                <c:pt idx="1087">
                  <c:v>2.9999000000003662E-2</c:v>
                </c:pt>
                <c:pt idx="1088">
                  <c:v>-0.23000399999999388</c:v>
                </c:pt>
                <c:pt idx="1089">
                  <c:v>0.13000499999999704</c:v>
                </c:pt>
                <c:pt idx="1090">
                  <c:v>5.049995999999993</c:v>
                </c:pt>
                <c:pt idx="1091">
                  <c:v>8.0001000000009981E-2</c:v>
                </c:pt>
                <c:pt idx="1092">
                  <c:v>-0.70999899999999627</c:v>
                </c:pt>
                <c:pt idx="1093">
                  <c:v>0</c:v>
                </c:pt>
                <c:pt idx="1094">
                  <c:v>0.87000299999999697</c:v>
                </c:pt>
                <c:pt idx="1095">
                  <c:v>8.9995999999999299E-2</c:v>
                </c:pt>
                <c:pt idx="1096">
                  <c:v>0.33000199999999325</c:v>
                </c:pt>
                <c:pt idx="1097">
                  <c:v>-0.20000399999999274</c:v>
                </c:pt>
                <c:pt idx="1098">
                  <c:v>0.29000099999998952</c:v>
                </c:pt>
                <c:pt idx="1099">
                  <c:v>-0.47000199999999381</c:v>
                </c:pt>
                <c:pt idx="1100">
                  <c:v>-0.21999300000000233</c:v>
                </c:pt>
                <c:pt idx="1101">
                  <c:v>5.9997000000009848E-2</c:v>
                </c:pt>
                <c:pt idx="1102">
                  <c:v>0.12000299999999697</c:v>
                </c:pt>
                <c:pt idx="1103">
                  <c:v>-1.0700000000000074</c:v>
                </c:pt>
                <c:pt idx="1104">
                  <c:v>0.2199939999999998</c:v>
                </c:pt>
                <c:pt idx="1105">
                  <c:v>-0.79999499999999557</c:v>
                </c:pt>
                <c:pt idx="1106">
                  <c:v>0.12999700000000303</c:v>
                </c:pt>
                <c:pt idx="1107">
                  <c:v>1.1900019999999927</c:v>
                </c:pt>
                <c:pt idx="1108">
                  <c:v>-0.60999999999999943</c:v>
                </c:pt>
                <c:pt idx="1109">
                  <c:v>0.15000100000000316</c:v>
                </c:pt>
                <c:pt idx="1110">
                  <c:v>0.61000099999999691</c:v>
                </c:pt>
                <c:pt idx="1111">
                  <c:v>1.0099940000000061</c:v>
                </c:pt>
                <c:pt idx="1112">
                  <c:v>-1.5400010000000037</c:v>
                </c:pt>
                <c:pt idx="1113">
                  <c:v>0.83000200000000746</c:v>
                </c:pt>
                <c:pt idx="1114">
                  <c:v>9.0003999999993312E-2</c:v>
                </c:pt>
                <c:pt idx="1115">
                  <c:v>-3.1800000000000068</c:v>
                </c:pt>
                <c:pt idx="1116">
                  <c:v>0.50999400000000605</c:v>
                </c:pt>
                <c:pt idx="1117">
                  <c:v>1.1900030000000044</c:v>
                </c:pt>
                <c:pt idx="1118">
                  <c:v>-0.29000100000000373</c:v>
                </c:pt>
                <c:pt idx="1119">
                  <c:v>1.6700060000000008</c:v>
                </c:pt>
                <c:pt idx="1120">
                  <c:v>1.0699989999999957</c:v>
                </c:pt>
                <c:pt idx="1121">
                  <c:v>0.34999899999999684</c:v>
                </c:pt>
                <c:pt idx="1122">
                  <c:v>-0.23000399999999388</c:v>
                </c:pt>
                <c:pt idx="1123">
                  <c:v>-0.65999599999999248</c:v>
                </c:pt>
                <c:pt idx="1124">
                  <c:v>2.1599959999999925</c:v>
                </c:pt>
                <c:pt idx="1125">
                  <c:v>-0.47000099999999634</c:v>
                </c:pt>
                <c:pt idx="1126">
                  <c:v>-0.54999500000000978</c:v>
                </c:pt>
                <c:pt idx="1127">
                  <c:v>-0.31000499999998965</c:v>
                </c:pt>
                <c:pt idx="1128">
                  <c:v>-1.9997000000003595E-2</c:v>
                </c:pt>
                <c:pt idx="1129">
                  <c:v>1.0002000000000066E-2</c:v>
                </c:pt>
                <c:pt idx="1130">
                  <c:v>-0.10999999999999943</c:v>
                </c:pt>
                <c:pt idx="1131">
                  <c:v>0.30999699999999564</c:v>
                </c:pt>
                <c:pt idx="1132">
                  <c:v>1.0002000000000066E-2</c:v>
                </c:pt>
                <c:pt idx="1133">
                  <c:v>-0.17999999999999261</c:v>
                </c:pt>
                <c:pt idx="1134">
                  <c:v>0.40999599999999248</c:v>
                </c:pt>
                <c:pt idx="1135">
                  <c:v>0.40000100000000316</c:v>
                </c:pt>
                <c:pt idx="1136">
                  <c:v>0.76000299999999754</c:v>
                </c:pt>
                <c:pt idx="1137">
                  <c:v>1.08000100000001</c:v>
                </c:pt>
                <c:pt idx="1138">
                  <c:v>8.9996999999996774E-2</c:v>
                </c:pt>
                <c:pt idx="1139">
                  <c:v>-5.9998000000007323E-2</c:v>
                </c:pt>
                <c:pt idx="1140">
                  <c:v>-0.40000100000000316</c:v>
                </c:pt>
                <c:pt idx="1141">
                  <c:v>0.26000200000000007</c:v>
                </c:pt>
                <c:pt idx="1142">
                  <c:v>1.5199960000000061</c:v>
                </c:pt>
                <c:pt idx="1143">
                  <c:v>-1.25</c:v>
                </c:pt>
                <c:pt idx="1144">
                  <c:v>1.7900010000000037</c:v>
                </c:pt>
                <c:pt idx="1145">
                  <c:v>-4.0001000000003728E-2</c:v>
                </c:pt>
                <c:pt idx="1146">
                  <c:v>-9.9997999999999365E-2</c:v>
                </c:pt>
                <c:pt idx="1147">
                  <c:v>1.6100009999999969</c:v>
                </c:pt>
                <c:pt idx="1148">
                  <c:v>0.29000100000000373</c:v>
                </c:pt>
                <c:pt idx="1149">
                  <c:v>-8.0002000000007456E-2</c:v>
                </c:pt>
                <c:pt idx="1150">
                  <c:v>0.51000200000000007</c:v>
                </c:pt>
                <c:pt idx="1151">
                  <c:v>1.7299959999999999</c:v>
                </c:pt>
                <c:pt idx="1152">
                  <c:v>-0.13999999999998636</c:v>
                </c:pt>
                <c:pt idx="1153">
                  <c:v>-1.1800000000000068</c:v>
                </c:pt>
                <c:pt idx="1154">
                  <c:v>2.2700040000000001</c:v>
                </c:pt>
                <c:pt idx="1155">
                  <c:v>-0.75</c:v>
                </c:pt>
                <c:pt idx="1156">
                  <c:v>-2.4800029999999964</c:v>
                </c:pt>
                <c:pt idx="1157">
                  <c:v>-3.7799990000000037</c:v>
                </c:pt>
                <c:pt idx="1158">
                  <c:v>3.3300019999999932</c:v>
                </c:pt>
                <c:pt idx="1159">
                  <c:v>-1.7200009999999963</c:v>
                </c:pt>
                <c:pt idx="1160">
                  <c:v>-4.5999989999999968</c:v>
                </c:pt>
                <c:pt idx="1161">
                  <c:v>3.1699980000000068</c:v>
                </c:pt>
                <c:pt idx="1162">
                  <c:v>0.94999699999999621</c:v>
                </c:pt>
                <c:pt idx="1163">
                  <c:v>0.70000499999999022</c:v>
                </c:pt>
                <c:pt idx="1164">
                  <c:v>0.97999599999999987</c:v>
                </c:pt>
                <c:pt idx="1165">
                  <c:v>1.8500060000000076</c:v>
                </c:pt>
                <c:pt idx="1166">
                  <c:v>-0.6600040000000007</c:v>
                </c:pt>
                <c:pt idx="1167">
                  <c:v>0.72000099999999634</c:v>
                </c:pt>
                <c:pt idx="1168">
                  <c:v>-1.2300029999999964</c:v>
                </c:pt>
                <c:pt idx="1169">
                  <c:v>0.24000499999999647</c:v>
                </c:pt>
                <c:pt idx="1170">
                  <c:v>2.3299949999999967</c:v>
                </c:pt>
                <c:pt idx="1171">
                  <c:v>1.3600000000000136</c:v>
                </c:pt>
                <c:pt idx="1172">
                  <c:v>-1.2200010000000105</c:v>
                </c:pt>
                <c:pt idx="1173">
                  <c:v>-0.42999999999999261</c:v>
                </c:pt>
                <c:pt idx="1174">
                  <c:v>-0.91999900000000423</c:v>
                </c:pt>
                <c:pt idx="1175">
                  <c:v>0.20000500000000443</c:v>
                </c:pt>
                <c:pt idx="1176">
                  <c:v>0.5899959999999993</c:v>
                </c:pt>
                <c:pt idx="1177">
                  <c:v>-0.31999900000000991</c:v>
                </c:pt>
                <c:pt idx="1178">
                  <c:v>0.54000100000000373</c:v>
                </c:pt>
                <c:pt idx="1179">
                  <c:v>0.56999900000000991</c:v>
                </c:pt>
                <c:pt idx="1180">
                  <c:v>2.1100009999999969</c:v>
                </c:pt>
                <c:pt idx="1181">
                  <c:v>0.22999599999999987</c:v>
                </c:pt>
                <c:pt idx="1182">
                  <c:v>-2.3599930000000029</c:v>
                </c:pt>
                <c:pt idx="1183">
                  <c:v>-0.56000600000000134</c:v>
                </c:pt>
                <c:pt idx="1184">
                  <c:v>0.33000200000000746</c:v>
                </c:pt>
                <c:pt idx="1185">
                  <c:v>0.41999799999999254</c:v>
                </c:pt>
                <c:pt idx="1186">
                  <c:v>-1.7099989999999963</c:v>
                </c:pt>
                <c:pt idx="1187">
                  <c:v>0.23999799999999993</c:v>
                </c:pt>
                <c:pt idx="1188">
                  <c:v>-0.64999400000000662</c:v>
                </c:pt>
                <c:pt idx="1189">
                  <c:v>-2.6900019999999927</c:v>
                </c:pt>
                <c:pt idx="1190">
                  <c:v>-2.6100009999999969</c:v>
                </c:pt>
                <c:pt idx="1191">
                  <c:v>6.5999989999999968</c:v>
                </c:pt>
                <c:pt idx="1192">
                  <c:v>-4.3099980000000073</c:v>
                </c:pt>
                <c:pt idx="1193">
                  <c:v>-8.0001999999993245E-2</c:v>
                </c:pt>
                <c:pt idx="1194">
                  <c:v>1.8799980000000005</c:v>
                </c:pt>
                <c:pt idx="1195">
                  <c:v>-2.75</c:v>
                </c:pt>
                <c:pt idx="1196">
                  <c:v>1.1900019999999927</c:v>
                </c:pt>
                <c:pt idx="1197">
                  <c:v>2.620002999999997</c:v>
                </c:pt>
                <c:pt idx="1198">
                  <c:v>4.9995000000009782E-2</c:v>
                </c:pt>
                <c:pt idx="1199">
                  <c:v>-2.1499940000000066</c:v>
                </c:pt>
                <c:pt idx="1200">
                  <c:v>0.53999400000000719</c:v>
                </c:pt>
                <c:pt idx="1201">
                  <c:v>2.1099999999999994</c:v>
                </c:pt>
                <c:pt idx="1202">
                  <c:v>-1.0199960000000061</c:v>
                </c:pt>
                <c:pt idx="1203">
                  <c:v>1.7200009999999963</c:v>
                </c:pt>
                <c:pt idx="1204">
                  <c:v>-0.5</c:v>
                </c:pt>
                <c:pt idx="1205">
                  <c:v>1.0899960000000135</c:v>
                </c:pt>
                <c:pt idx="1206">
                  <c:v>1.9000019999999864</c:v>
                </c:pt>
                <c:pt idx="1207">
                  <c:v>0.37000200000001371</c:v>
                </c:pt>
                <c:pt idx="1208">
                  <c:v>-0.33000100000000998</c:v>
                </c:pt>
                <c:pt idx="1209">
                  <c:v>-1.1100009999999969</c:v>
                </c:pt>
                <c:pt idx="1210">
                  <c:v>0.34999799999999937</c:v>
                </c:pt>
                <c:pt idx="1211">
                  <c:v>-2.2299950000000024</c:v>
                </c:pt>
                <c:pt idx="1212">
                  <c:v>-0.81000500000000386</c:v>
                </c:pt>
                <c:pt idx="1213">
                  <c:v>1.950004000000007</c:v>
                </c:pt>
                <c:pt idx="1214">
                  <c:v>1.5599979999999931</c:v>
                </c:pt>
                <c:pt idx="1215">
                  <c:v>-2.3000029999999896</c:v>
                </c:pt>
                <c:pt idx="1216">
                  <c:v>1.4800029999999964</c:v>
                </c:pt>
                <c:pt idx="1217">
                  <c:v>-1.4899979999999999</c:v>
                </c:pt>
                <c:pt idx="1218">
                  <c:v>0.55999799999999311</c:v>
                </c:pt>
                <c:pt idx="1219">
                  <c:v>1.0900040000000075</c:v>
                </c:pt>
                <c:pt idx="1220">
                  <c:v>1.0599969999999956</c:v>
                </c:pt>
                <c:pt idx="1221">
                  <c:v>-0.41000300000000323</c:v>
                </c:pt>
                <c:pt idx="1222">
                  <c:v>1.1300040000000138</c:v>
                </c:pt>
                <c:pt idx="1223">
                  <c:v>0.97000199999999381</c:v>
                </c:pt>
                <c:pt idx="1224">
                  <c:v>-0.2100070000000045</c:v>
                </c:pt>
                <c:pt idx="1225">
                  <c:v>0.33000200000000746</c:v>
                </c:pt>
                <c:pt idx="1226">
                  <c:v>-0.70999900000001048</c:v>
                </c:pt>
                <c:pt idx="1227">
                  <c:v>-0.16999799999999254</c:v>
                </c:pt>
                <c:pt idx="1228">
                  <c:v>-0.97000199999999381</c:v>
                </c:pt>
                <c:pt idx="1229">
                  <c:v>0.18000099999999009</c:v>
                </c:pt>
                <c:pt idx="1230">
                  <c:v>1.2399970000000025</c:v>
                </c:pt>
                <c:pt idx="1231">
                  <c:v>-9.9997999999999365E-2</c:v>
                </c:pt>
                <c:pt idx="1232">
                  <c:v>1.1600040000000007</c:v>
                </c:pt>
                <c:pt idx="1233">
                  <c:v>-0.35000600000000759</c:v>
                </c:pt>
                <c:pt idx="1234">
                  <c:v>5.0003000000003794E-2</c:v>
                </c:pt>
                <c:pt idx="1235">
                  <c:v>-0.34999899999999684</c:v>
                </c:pt>
                <c:pt idx="1236">
                  <c:v>0.93999499999999614</c:v>
                </c:pt>
                <c:pt idx="1237">
                  <c:v>-0.11000099999999691</c:v>
                </c:pt>
                <c:pt idx="1238">
                  <c:v>1.9500050000000044</c:v>
                </c:pt>
                <c:pt idx="1239">
                  <c:v>0.87999700000000303</c:v>
                </c:pt>
                <c:pt idx="1240">
                  <c:v>0.52000400000000013</c:v>
                </c:pt>
                <c:pt idx="1241">
                  <c:v>0.29999599999999305</c:v>
                </c:pt>
                <c:pt idx="1242">
                  <c:v>-1.6100009999999969</c:v>
                </c:pt>
                <c:pt idx="1243">
                  <c:v>0.75</c:v>
                </c:pt>
                <c:pt idx="1244">
                  <c:v>-0.57999399999999923</c:v>
                </c:pt>
                <c:pt idx="1245">
                  <c:v>0.25999499999998932</c:v>
                </c:pt>
                <c:pt idx="1246">
                  <c:v>-0.45999999999999375</c:v>
                </c:pt>
                <c:pt idx="1247">
                  <c:v>0.57000000000000739</c:v>
                </c:pt>
                <c:pt idx="1248">
                  <c:v>-1.2900010000000037</c:v>
                </c:pt>
                <c:pt idx="1249">
                  <c:v>0.73000399999999388</c:v>
                </c:pt>
                <c:pt idx="1250">
                  <c:v>0</c:v>
                </c:pt>
                <c:pt idx="1251">
                  <c:v>1.0100020000000001</c:v>
                </c:pt>
                <c:pt idx="1252">
                  <c:v>-0.73000399999999388</c:v>
                </c:pt>
                <c:pt idx="1253">
                  <c:v>-0.72999500000000239</c:v>
                </c:pt>
                <c:pt idx="1254">
                  <c:v>-2.0200049999999976</c:v>
                </c:pt>
                <c:pt idx="1255">
                  <c:v>0.69000299999999015</c:v>
                </c:pt>
                <c:pt idx="1256">
                  <c:v>-1.5400009999999895</c:v>
                </c:pt>
                <c:pt idx="1257">
                  <c:v>1.0899959999999993</c:v>
                </c:pt>
                <c:pt idx="1258">
                  <c:v>-1.999600000000612E-2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5-B045-A592-7656F4B87912}"/>
            </c:ext>
          </c:extLst>
        </c:ser>
        <c:ser>
          <c:idx val="1"/>
          <c:order val="1"/>
          <c:tx>
            <c:strRef>
              <c:f>Исходник!$F$2</c:f>
              <c:strCache>
                <c:ptCount val="1"/>
                <c:pt idx="0">
                  <c:v>delta_1_YNDX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Исходник!$F$3:$F$1261</c:f>
              <c:numCache>
                <c:formatCode>0.00</c:formatCode>
                <c:ptCount val="1259"/>
                <c:pt idx="0">
                  <c:v>-0.35999800000000093</c:v>
                </c:pt>
                <c:pt idx="1">
                  <c:v>-0.21000100000000188</c:v>
                </c:pt>
                <c:pt idx="2">
                  <c:v>5.9999000000001246E-2</c:v>
                </c:pt>
                <c:pt idx="3">
                  <c:v>0.45000100000000032</c:v>
                </c:pt>
                <c:pt idx="4">
                  <c:v>0.33999999999999986</c:v>
                </c:pt>
                <c:pt idx="5">
                  <c:v>1.1499999999999986</c:v>
                </c:pt>
                <c:pt idx="6">
                  <c:v>0.8999990000000011</c:v>
                </c:pt>
                <c:pt idx="7">
                  <c:v>0.36000100000000046</c:v>
                </c:pt>
                <c:pt idx="8">
                  <c:v>3.0000999999998612E-2</c:v>
                </c:pt>
                <c:pt idx="9">
                  <c:v>-1.2200019999999974</c:v>
                </c:pt>
                <c:pt idx="10">
                  <c:v>1.5</c:v>
                </c:pt>
                <c:pt idx="11">
                  <c:v>-0.19999800000000079</c:v>
                </c:pt>
                <c:pt idx="12">
                  <c:v>0.33999999999999986</c:v>
                </c:pt>
                <c:pt idx="13">
                  <c:v>0.25999799999999951</c:v>
                </c:pt>
                <c:pt idx="14">
                  <c:v>-9.9979999999995073E-3</c:v>
                </c:pt>
                <c:pt idx="15">
                  <c:v>-0.58999999999999986</c:v>
                </c:pt>
                <c:pt idx="16">
                  <c:v>0.94999800000000079</c:v>
                </c:pt>
                <c:pt idx="17">
                  <c:v>1.6099989999999984</c:v>
                </c:pt>
                <c:pt idx="18">
                  <c:v>-1.4299980000000012</c:v>
                </c:pt>
                <c:pt idx="19">
                  <c:v>0.48999999999999844</c:v>
                </c:pt>
                <c:pt idx="20">
                  <c:v>2.9998000000006186E-2</c:v>
                </c:pt>
                <c:pt idx="21">
                  <c:v>1.2100030000000004</c:v>
                </c:pt>
                <c:pt idx="22">
                  <c:v>5.9997999999993112E-2</c:v>
                </c:pt>
                <c:pt idx="23">
                  <c:v>-0.27999899999999656</c:v>
                </c:pt>
                <c:pt idx="24">
                  <c:v>-0.15000200000000063</c:v>
                </c:pt>
                <c:pt idx="25">
                  <c:v>-0.58999999999999631</c:v>
                </c:pt>
                <c:pt idx="26">
                  <c:v>0.24000199999999694</c:v>
                </c:pt>
                <c:pt idx="27">
                  <c:v>4.0000999999996623E-2</c:v>
                </c:pt>
                <c:pt idx="28">
                  <c:v>-0.36000099999999691</c:v>
                </c:pt>
                <c:pt idx="29">
                  <c:v>0.5200010000000006</c:v>
                </c:pt>
                <c:pt idx="30">
                  <c:v>0.5</c:v>
                </c:pt>
                <c:pt idx="31">
                  <c:v>-0.70000100000000032</c:v>
                </c:pt>
                <c:pt idx="32">
                  <c:v>0.11999899999999997</c:v>
                </c:pt>
                <c:pt idx="33">
                  <c:v>-0.73999799999999993</c:v>
                </c:pt>
                <c:pt idx="34">
                  <c:v>0.38999900000000309</c:v>
                </c:pt>
                <c:pt idx="35">
                  <c:v>-4.0000000000006253E-2</c:v>
                </c:pt>
                <c:pt idx="36">
                  <c:v>0.56999900000000281</c:v>
                </c:pt>
                <c:pt idx="37">
                  <c:v>0.14000000000000057</c:v>
                </c:pt>
                <c:pt idx="38">
                  <c:v>-0.19999700000000331</c:v>
                </c:pt>
                <c:pt idx="39">
                  <c:v>-1.1000029999999938</c:v>
                </c:pt>
                <c:pt idx="40">
                  <c:v>0.2700009999999935</c:v>
                </c:pt>
                <c:pt idx="41">
                  <c:v>-0.40000199999999353</c:v>
                </c:pt>
                <c:pt idx="42">
                  <c:v>-9.99800000000306E-3</c:v>
                </c:pt>
                <c:pt idx="43">
                  <c:v>2.0000000000003126E-2</c:v>
                </c:pt>
                <c:pt idx="44">
                  <c:v>0.95999999999999375</c:v>
                </c:pt>
                <c:pt idx="45">
                  <c:v>1.6899980000000028</c:v>
                </c:pt>
                <c:pt idx="46">
                  <c:v>-0.42999600000000271</c:v>
                </c:pt>
                <c:pt idx="47">
                  <c:v>0.92999600000000271</c:v>
                </c:pt>
                <c:pt idx="48">
                  <c:v>-0.16999799999999965</c:v>
                </c:pt>
                <c:pt idx="49">
                  <c:v>-0.5</c:v>
                </c:pt>
                <c:pt idx="50">
                  <c:v>-9.9997999999999365E-2</c:v>
                </c:pt>
                <c:pt idx="51">
                  <c:v>-2.0001000000000602E-2</c:v>
                </c:pt>
                <c:pt idx="52">
                  <c:v>0.52999899999999656</c:v>
                </c:pt>
                <c:pt idx="53">
                  <c:v>0.27999900000000366</c:v>
                </c:pt>
                <c:pt idx="54">
                  <c:v>1.0300020000000032</c:v>
                </c:pt>
                <c:pt idx="55">
                  <c:v>1.7099989999999963</c:v>
                </c:pt>
                <c:pt idx="56">
                  <c:v>-1.3399999999999963</c:v>
                </c:pt>
                <c:pt idx="57">
                  <c:v>9.999899999999684E-2</c:v>
                </c:pt>
                <c:pt idx="58">
                  <c:v>0.79000099999999662</c:v>
                </c:pt>
                <c:pt idx="59">
                  <c:v>-0.61000099999999691</c:v>
                </c:pt>
                <c:pt idx="60">
                  <c:v>0.49000199999999694</c:v>
                </c:pt>
                <c:pt idx="61">
                  <c:v>-0.56000199999999722</c:v>
                </c:pt>
                <c:pt idx="62">
                  <c:v>-0.38000100000000003</c:v>
                </c:pt>
                <c:pt idx="63">
                  <c:v>1.4200020000000038</c:v>
                </c:pt>
                <c:pt idx="64">
                  <c:v>-9.0000000000003411E-2</c:v>
                </c:pt>
                <c:pt idx="65">
                  <c:v>0.63000100000000003</c:v>
                </c:pt>
                <c:pt idx="66">
                  <c:v>-3.0003000000000668E-2</c:v>
                </c:pt>
                <c:pt idx="67">
                  <c:v>-0.90999899999999911</c:v>
                </c:pt>
                <c:pt idx="68">
                  <c:v>-1.8999980000000036</c:v>
                </c:pt>
                <c:pt idx="69">
                  <c:v>0.61999899999999997</c:v>
                </c:pt>
                <c:pt idx="70">
                  <c:v>2.369999</c:v>
                </c:pt>
                <c:pt idx="71">
                  <c:v>-0.19999699999999621</c:v>
                </c:pt>
                <c:pt idx="72">
                  <c:v>2.9998999999996556E-2</c:v>
                </c:pt>
                <c:pt idx="73">
                  <c:v>0.2299990000000065</c:v>
                </c:pt>
                <c:pt idx="74">
                  <c:v>0.72000099999999634</c:v>
                </c:pt>
                <c:pt idx="75">
                  <c:v>-8.9999999999996305E-2</c:v>
                </c:pt>
                <c:pt idx="76">
                  <c:v>1.5899999999999963</c:v>
                </c:pt>
                <c:pt idx="77">
                  <c:v>0.22999999999999687</c:v>
                </c:pt>
                <c:pt idx="78">
                  <c:v>-0.37000299999999697</c:v>
                </c:pt>
                <c:pt idx="79">
                  <c:v>0.33000200000000035</c:v>
                </c:pt>
                <c:pt idx="80">
                  <c:v>-0.20999900000000338</c:v>
                </c:pt>
                <c:pt idx="81">
                  <c:v>-2.6000019999999964</c:v>
                </c:pt>
                <c:pt idx="82">
                  <c:v>-2.9999000000003662E-2</c:v>
                </c:pt>
                <c:pt idx="83">
                  <c:v>-0.36999899999999997</c:v>
                </c:pt>
                <c:pt idx="84">
                  <c:v>-0.47999999999999687</c:v>
                </c:pt>
                <c:pt idx="85">
                  <c:v>-0.45000000000000284</c:v>
                </c:pt>
                <c:pt idx="86">
                  <c:v>1.1699979999999996</c:v>
                </c:pt>
                <c:pt idx="87">
                  <c:v>-0.31999999999999318</c:v>
                </c:pt>
                <c:pt idx="88">
                  <c:v>-0.18999900000000025</c:v>
                </c:pt>
                <c:pt idx="89">
                  <c:v>0.75</c:v>
                </c:pt>
                <c:pt idx="90">
                  <c:v>-2.1799999999999997</c:v>
                </c:pt>
                <c:pt idx="91">
                  <c:v>0.25999799999999595</c:v>
                </c:pt>
                <c:pt idx="92">
                  <c:v>0.45000100000000032</c:v>
                </c:pt>
                <c:pt idx="93">
                  <c:v>-0.48999799999999993</c:v>
                </c:pt>
                <c:pt idx="94">
                  <c:v>0.77999900000000366</c:v>
                </c:pt>
                <c:pt idx="95">
                  <c:v>1.5499989999999997</c:v>
                </c:pt>
                <c:pt idx="96">
                  <c:v>-0.11000000000000654</c:v>
                </c:pt>
                <c:pt idx="97">
                  <c:v>0.25</c:v>
                </c:pt>
                <c:pt idx="98">
                  <c:v>-1.8099979999999931</c:v>
                </c:pt>
                <c:pt idx="99">
                  <c:v>-0.81999900000000281</c:v>
                </c:pt>
                <c:pt idx="100">
                  <c:v>1.8499979999999994</c:v>
                </c:pt>
                <c:pt idx="101">
                  <c:v>0.47000100000000344</c:v>
                </c:pt>
                <c:pt idx="102">
                  <c:v>0.25999899999999343</c:v>
                </c:pt>
                <c:pt idx="103">
                  <c:v>1.1599990000000062</c:v>
                </c:pt>
                <c:pt idx="104">
                  <c:v>-0.27999800000000619</c:v>
                </c:pt>
                <c:pt idx="105">
                  <c:v>0.13999900000000309</c:v>
                </c:pt>
                <c:pt idx="106">
                  <c:v>0.32000000000000028</c:v>
                </c:pt>
                <c:pt idx="107">
                  <c:v>-0.22000200000000092</c:v>
                </c:pt>
                <c:pt idx="108">
                  <c:v>0.25</c:v>
                </c:pt>
                <c:pt idx="109">
                  <c:v>0.87000300000000408</c:v>
                </c:pt>
                <c:pt idx="110">
                  <c:v>-1.0300020000000032</c:v>
                </c:pt>
                <c:pt idx="111">
                  <c:v>-9.999899999999684E-2</c:v>
                </c:pt>
                <c:pt idx="112">
                  <c:v>7.9997999999996239E-2</c:v>
                </c:pt>
                <c:pt idx="113">
                  <c:v>-2.5</c:v>
                </c:pt>
                <c:pt idx="114">
                  <c:v>0.74000199999999694</c:v>
                </c:pt>
                <c:pt idx="115">
                  <c:v>4.9999000000006788E-2</c:v>
                </c:pt>
                <c:pt idx="116">
                  <c:v>0.12000299999999697</c:v>
                </c:pt>
                <c:pt idx="117">
                  <c:v>5.9997000000002743E-2</c:v>
                </c:pt>
                <c:pt idx="118">
                  <c:v>0.94000299999999726</c:v>
                </c:pt>
                <c:pt idx="119">
                  <c:v>0.34999799999999937</c:v>
                </c:pt>
                <c:pt idx="120">
                  <c:v>0.61000099999999691</c:v>
                </c:pt>
                <c:pt idx="121">
                  <c:v>1.5599970000000027</c:v>
                </c:pt>
                <c:pt idx="122">
                  <c:v>3.0003000000000668E-2</c:v>
                </c:pt>
                <c:pt idx="123">
                  <c:v>1.0599980000000002</c:v>
                </c:pt>
                <c:pt idx="124">
                  <c:v>-0.3599969999999999</c:v>
                </c:pt>
                <c:pt idx="125">
                  <c:v>-0.4100040000000007</c:v>
                </c:pt>
                <c:pt idx="126">
                  <c:v>0.98000400000000099</c:v>
                </c:pt>
                <c:pt idx="127">
                  <c:v>-0.5200010000000006</c:v>
                </c:pt>
                <c:pt idx="128">
                  <c:v>0.2700010000000006</c:v>
                </c:pt>
                <c:pt idx="129">
                  <c:v>9.9979999999959546E-3</c:v>
                </c:pt>
                <c:pt idx="130">
                  <c:v>0.61999899999999997</c:v>
                </c:pt>
                <c:pt idx="131">
                  <c:v>-1.2799989999999966</c:v>
                </c:pt>
                <c:pt idx="132">
                  <c:v>1.9700010000000034</c:v>
                </c:pt>
                <c:pt idx="133">
                  <c:v>-0.22000100000000344</c:v>
                </c:pt>
                <c:pt idx="134">
                  <c:v>-1.3499979999999994</c:v>
                </c:pt>
                <c:pt idx="135">
                  <c:v>1.1299969999999959</c:v>
                </c:pt>
                <c:pt idx="136">
                  <c:v>-0.41999799999999965</c:v>
                </c:pt>
                <c:pt idx="137">
                  <c:v>0.39999700000000615</c:v>
                </c:pt>
                <c:pt idx="138">
                  <c:v>-0.73999799999999993</c:v>
                </c:pt>
                <c:pt idx="139">
                  <c:v>0.63999999999999346</c:v>
                </c:pt>
                <c:pt idx="140">
                  <c:v>-0.97000099999999634</c:v>
                </c:pt>
                <c:pt idx="141">
                  <c:v>-1.8200000000000003</c:v>
                </c:pt>
                <c:pt idx="142">
                  <c:v>-2.8499989999999968</c:v>
                </c:pt>
                <c:pt idx="143">
                  <c:v>-0.79999899999999968</c:v>
                </c:pt>
                <c:pt idx="144">
                  <c:v>0.45999899999999627</c:v>
                </c:pt>
                <c:pt idx="145">
                  <c:v>-2.3399999999999963</c:v>
                </c:pt>
                <c:pt idx="146">
                  <c:v>1.5999989999999968</c:v>
                </c:pt>
                <c:pt idx="147">
                  <c:v>-0.18999900000000025</c:v>
                </c:pt>
                <c:pt idx="148">
                  <c:v>-1.7400019999999969</c:v>
                </c:pt>
                <c:pt idx="149">
                  <c:v>1.2700009999999935</c:v>
                </c:pt>
                <c:pt idx="150">
                  <c:v>0.38999900000000309</c:v>
                </c:pt>
                <c:pt idx="151">
                  <c:v>1.9700010000000034</c:v>
                </c:pt>
                <c:pt idx="152">
                  <c:v>0.61999899999999997</c:v>
                </c:pt>
                <c:pt idx="153">
                  <c:v>0.19000299999999726</c:v>
                </c:pt>
                <c:pt idx="154">
                  <c:v>0.71999699999999933</c:v>
                </c:pt>
                <c:pt idx="155">
                  <c:v>0.22000100000000344</c:v>
                </c:pt>
                <c:pt idx="156">
                  <c:v>-9.9998000000006471E-2</c:v>
                </c:pt>
                <c:pt idx="157">
                  <c:v>0</c:v>
                </c:pt>
                <c:pt idx="158">
                  <c:v>0.91999800000000675</c:v>
                </c:pt>
                <c:pt idx="159">
                  <c:v>-1.379997000000003</c:v>
                </c:pt>
                <c:pt idx="160">
                  <c:v>-2.5400010000000037</c:v>
                </c:pt>
                <c:pt idx="161">
                  <c:v>-0.63000100000000003</c:v>
                </c:pt>
                <c:pt idx="162">
                  <c:v>-0.18999899999999315</c:v>
                </c:pt>
                <c:pt idx="163">
                  <c:v>-0.27000000000000313</c:v>
                </c:pt>
                <c:pt idx="164">
                  <c:v>1.5599970000000027</c:v>
                </c:pt>
                <c:pt idx="165">
                  <c:v>-7.9998000000003344E-2</c:v>
                </c:pt>
                <c:pt idx="166">
                  <c:v>-0.17999999999999972</c:v>
                </c:pt>
                <c:pt idx="167">
                  <c:v>-5.2700000000000031</c:v>
                </c:pt>
                <c:pt idx="168">
                  <c:v>2.0800010000000029</c:v>
                </c:pt>
                <c:pt idx="169">
                  <c:v>0</c:v>
                </c:pt>
                <c:pt idx="170">
                  <c:v>-2.0000000000003126E-2</c:v>
                </c:pt>
                <c:pt idx="171">
                  <c:v>-1.1100009999999969</c:v>
                </c:pt>
                <c:pt idx="172">
                  <c:v>0.20000100000000032</c:v>
                </c:pt>
                <c:pt idx="173">
                  <c:v>-0.88999900000000309</c:v>
                </c:pt>
                <c:pt idx="174">
                  <c:v>-0.65000199999999708</c:v>
                </c:pt>
                <c:pt idx="175">
                  <c:v>-2.6799999999999997</c:v>
                </c:pt>
                <c:pt idx="176">
                  <c:v>1.2299989999999994</c:v>
                </c:pt>
                <c:pt idx="177">
                  <c:v>-0.37999899999999798</c:v>
                </c:pt>
                <c:pt idx="178">
                  <c:v>2.019998999999995</c:v>
                </c:pt>
                <c:pt idx="179">
                  <c:v>-0.60999899999999485</c:v>
                </c:pt>
                <c:pt idx="180">
                  <c:v>-1.0400010000000002</c:v>
                </c:pt>
                <c:pt idx="181">
                  <c:v>-0.36999899999999997</c:v>
                </c:pt>
                <c:pt idx="182">
                  <c:v>-0.85000000000000142</c:v>
                </c:pt>
                <c:pt idx="183">
                  <c:v>0.51000000000000156</c:v>
                </c:pt>
                <c:pt idx="184">
                  <c:v>-0.22999900000000295</c:v>
                </c:pt>
                <c:pt idx="185">
                  <c:v>-0.69000099999999875</c:v>
                </c:pt>
                <c:pt idx="186">
                  <c:v>0.71999900000000139</c:v>
                </c:pt>
                <c:pt idx="187">
                  <c:v>0.72000199999999737</c:v>
                </c:pt>
                <c:pt idx="188">
                  <c:v>1.2999989999999997</c:v>
                </c:pt>
                <c:pt idx="189">
                  <c:v>-0.29999899999999968</c:v>
                </c:pt>
                <c:pt idx="190">
                  <c:v>-0.73000199999999893</c:v>
                </c:pt>
                <c:pt idx="191">
                  <c:v>-0.5</c:v>
                </c:pt>
                <c:pt idx="192">
                  <c:v>-1.4599989999999998</c:v>
                </c:pt>
                <c:pt idx="193">
                  <c:v>0.51999999999999957</c:v>
                </c:pt>
                <c:pt idx="194">
                  <c:v>0.5200010000000006</c:v>
                </c:pt>
                <c:pt idx="195">
                  <c:v>-1.1600019999999986</c:v>
                </c:pt>
                <c:pt idx="196">
                  <c:v>-0.36999899999999997</c:v>
                </c:pt>
                <c:pt idx="197">
                  <c:v>-0.5</c:v>
                </c:pt>
                <c:pt idx="198">
                  <c:v>-0.13000100000000003</c:v>
                </c:pt>
                <c:pt idx="199">
                  <c:v>0.71000099999999833</c:v>
                </c:pt>
                <c:pt idx="200">
                  <c:v>1.8600010000000005</c:v>
                </c:pt>
                <c:pt idx="201">
                  <c:v>-0.58000000000000185</c:v>
                </c:pt>
                <c:pt idx="202">
                  <c:v>-0.31000199999999722</c:v>
                </c:pt>
                <c:pt idx="203">
                  <c:v>-0.79999899999999968</c:v>
                </c:pt>
                <c:pt idx="204">
                  <c:v>-1.5699990000000028</c:v>
                </c:pt>
                <c:pt idx="205">
                  <c:v>-2.6900009999999988</c:v>
                </c:pt>
                <c:pt idx="206">
                  <c:v>1.0000000000001563E-2</c:v>
                </c:pt>
                <c:pt idx="207">
                  <c:v>1.5799999999999983</c:v>
                </c:pt>
                <c:pt idx="208">
                  <c:v>0.89999999999999858</c:v>
                </c:pt>
                <c:pt idx="209">
                  <c:v>5.0001000000001738E-2</c:v>
                </c:pt>
                <c:pt idx="210">
                  <c:v>-1.0000000000001563E-2</c:v>
                </c:pt>
                <c:pt idx="211">
                  <c:v>0.30999900000000125</c:v>
                </c:pt>
                <c:pt idx="212">
                  <c:v>0.17000000000000171</c:v>
                </c:pt>
                <c:pt idx="213">
                  <c:v>0.25999999999999801</c:v>
                </c:pt>
                <c:pt idx="214">
                  <c:v>0.57000000000000028</c:v>
                </c:pt>
                <c:pt idx="215">
                  <c:v>0.45999899999999982</c:v>
                </c:pt>
                <c:pt idx="216">
                  <c:v>0.98000199999999893</c:v>
                </c:pt>
                <c:pt idx="217">
                  <c:v>0.26000000000000156</c:v>
                </c:pt>
                <c:pt idx="218">
                  <c:v>0.41000000000000014</c:v>
                </c:pt>
                <c:pt idx="219">
                  <c:v>-0.11000100000000046</c:v>
                </c:pt>
                <c:pt idx="220">
                  <c:v>0.19000099999999875</c:v>
                </c:pt>
                <c:pt idx="221">
                  <c:v>0.52999800000000263</c:v>
                </c:pt>
                <c:pt idx="222">
                  <c:v>0.29000100000000018</c:v>
                </c:pt>
                <c:pt idx="223">
                  <c:v>0.75</c:v>
                </c:pt>
                <c:pt idx="224">
                  <c:v>0.49999799999999794</c:v>
                </c:pt>
                <c:pt idx="225">
                  <c:v>0.11000100000000401</c:v>
                </c:pt>
                <c:pt idx="226">
                  <c:v>0.5200009999999935</c:v>
                </c:pt>
                <c:pt idx="227">
                  <c:v>-0.82999999999999829</c:v>
                </c:pt>
                <c:pt idx="228">
                  <c:v>1.0000000000001563E-2</c:v>
                </c:pt>
                <c:pt idx="229">
                  <c:v>-0.7700010000000006</c:v>
                </c:pt>
                <c:pt idx="230">
                  <c:v>0.53000100000000216</c:v>
                </c:pt>
                <c:pt idx="231">
                  <c:v>0.73000199999999893</c:v>
                </c:pt>
                <c:pt idx="232">
                  <c:v>0.57999799999999624</c:v>
                </c:pt>
                <c:pt idx="233">
                  <c:v>0.17000200000000376</c:v>
                </c:pt>
                <c:pt idx="234">
                  <c:v>0.56999900000000281</c:v>
                </c:pt>
                <c:pt idx="235">
                  <c:v>0.27999899999999656</c:v>
                </c:pt>
                <c:pt idx="236">
                  <c:v>-4.9998999999999683E-2</c:v>
                </c:pt>
                <c:pt idx="237">
                  <c:v>0.20999899999999627</c:v>
                </c:pt>
                <c:pt idx="238">
                  <c:v>-6.0001999999997224E-2</c:v>
                </c:pt>
                <c:pt idx="239">
                  <c:v>-0.36999800000000249</c:v>
                </c:pt>
                <c:pt idx="240">
                  <c:v>0.22000100000000344</c:v>
                </c:pt>
                <c:pt idx="241">
                  <c:v>0.13999900000000309</c:v>
                </c:pt>
                <c:pt idx="242">
                  <c:v>2.9998999999996556E-2</c:v>
                </c:pt>
                <c:pt idx="243">
                  <c:v>-0.32999800000000334</c:v>
                </c:pt>
                <c:pt idx="244">
                  <c:v>1.7700000000000031</c:v>
                </c:pt>
                <c:pt idx="245">
                  <c:v>3.9996999999999616E-2</c:v>
                </c:pt>
                <c:pt idx="246">
                  <c:v>-0.98999700000000246</c:v>
                </c:pt>
                <c:pt idx="247">
                  <c:v>0.29000100000000373</c:v>
                </c:pt>
                <c:pt idx="248">
                  <c:v>0.12999699999999592</c:v>
                </c:pt>
                <c:pt idx="249">
                  <c:v>0.13000100000000003</c:v>
                </c:pt>
                <c:pt idx="250">
                  <c:v>0.4799990000000065</c:v>
                </c:pt>
                <c:pt idx="251">
                  <c:v>-0.63000100000000003</c:v>
                </c:pt>
                <c:pt idx="252">
                  <c:v>-0.36999899999999997</c:v>
                </c:pt>
                <c:pt idx="253">
                  <c:v>-7.9998000000003344E-2</c:v>
                </c:pt>
                <c:pt idx="254">
                  <c:v>-1.1799999999999997</c:v>
                </c:pt>
                <c:pt idx="255">
                  <c:v>-2.1200009999999985</c:v>
                </c:pt>
                <c:pt idx="256">
                  <c:v>0.89000199999999907</c:v>
                </c:pt>
                <c:pt idx="257">
                  <c:v>-0.46000100000000188</c:v>
                </c:pt>
                <c:pt idx="258">
                  <c:v>0.41999999999999815</c:v>
                </c:pt>
                <c:pt idx="259">
                  <c:v>0.38000100000000003</c:v>
                </c:pt>
                <c:pt idx="260">
                  <c:v>-0.37000299999999697</c:v>
                </c:pt>
                <c:pt idx="261">
                  <c:v>-0.26999899999999855</c:v>
                </c:pt>
                <c:pt idx="262">
                  <c:v>-1.8199990000000028</c:v>
                </c:pt>
                <c:pt idx="263">
                  <c:v>0.70999899999999982</c:v>
                </c:pt>
                <c:pt idx="264">
                  <c:v>-1.1000009999999989</c:v>
                </c:pt>
                <c:pt idx="265">
                  <c:v>0.56000200000000078</c:v>
                </c:pt>
                <c:pt idx="266">
                  <c:v>0.55999900000000125</c:v>
                </c:pt>
                <c:pt idx="267">
                  <c:v>0.43000099999999719</c:v>
                </c:pt>
                <c:pt idx="268">
                  <c:v>-0.66000000000000014</c:v>
                </c:pt>
                <c:pt idx="269">
                  <c:v>-0.37000099999999847</c:v>
                </c:pt>
                <c:pt idx="270">
                  <c:v>0.28000099999999861</c:v>
                </c:pt>
                <c:pt idx="271">
                  <c:v>0.80999900000000125</c:v>
                </c:pt>
                <c:pt idx="272">
                  <c:v>-0.96999900000000139</c:v>
                </c:pt>
                <c:pt idx="273">
                  <c:v>0</c:v>
                </c:pt>
                <c:pt idx="274">
                  <c:v>0.23999900000000096</c:v>
                </c:pt>
                <c:pt idx="275">
                  <c:v>-0.94999999999999929</c:v>
                </c:pt>
                <c:pt idx="276">
                  <c:v>-0.69000099999999875</c:v>
                </c:pt>
                <c:pt idx="277">
                  <c:v>-0.43999800000000278</c:v>
                </c:pt>
                <c:pt idx="278">
                  <c:v>0.55999900000000125</c:v>
                </c:pt>
                <c:pt idx="279">
                  <c:v>1.0000000000001563E-2</c:v>
                </c:pt>
                <c:pt idx="280">
                  <c:v>-0.16000000000000014</c:v>
                </c:pt>
                <c:pt idx="281">
                  <c:v>0.18000099999999719</c:v>
                </c:pt>
                <c:pt idx="282">
                  <c:v>0</c:v>
                </c:pt>
                <c:pt idx="283">
                  <c:v>-0.62000099999999847</c:v>
                </c:pt>
                <c:pt idx="284">
                  <c:v>0.63000100000000003</c:v>
                </c:pt>
                <c:pt idx="285">
                  <c:v>1.6799980000000012</c:v>
                </c:pt>
                <c:pt idx="286">
                  <c:v>-0.54999899999999968</c:v>
                </c:pt>
                <c:pt idx="287">
                  <c:v>-0.36000100000000046</c:v>
                </c:pt>
                <c:pt idx="288">
                  <c:v>-0.72999900000000295</c:v>
                </c:pt>
                <c:pt idx="289">
                  <c:v>0.35000000000000142</c:v>
                </c:pt>
                <c:pt idx="290">
                  <c:v>-0.13999899999999954</c:v>
                </c:pt>
                <c:pt idx="291">
                  <c:v>-0.2700010000000006</c:v>
                </c:pt>
                <c:pt idx="292">
                  <c:v>-0.67999999999999972</c:v>
                </c:pt>
                <c:pt idx="293">
                  <c:v>8.9999999999999858E-2</c:v>
                </c:pt>
                <c:pt idx="294">
                  <c:v>0.62999900000000153</c:v>
                </c:pt>
                <c:pt idx="295">
                  <c:v>1.6000009999999989</c:v>
                </c:pt>
                <c:pt idx="296">
                  <c:v>-0.73000000000000043</c:v>
                </c:pt>
                <c:pt idx="297">
                  <c:v>1.6700000000000017</c:v>
                </c:pt>
                <c:pt idx="298">
                  <c:v>-0.11000000000000298</c:v>
                </c:pt>
                <c:pt idx="299">
                  <c:v>-0.47999999999999687</c:v>
                </c:pt>
                <c:pt idx="300">
                  <c:v>-0.21000100000000188</c:v>
                </c:pt>
                <c:pt idx="301">
                  <c:v>-0.35999800000000093</c:v>
                </c:pt>
                <c:pt idx="302">
                  <c:v>1.1199980000000025</c:v>
                </c:pt>
                <c:pt idx="303">
                  <c:v>-1.6599990000000027</c:v>
                </c:pt>
                <c:pt idx="304">
                  <c:v>1.1499990000000011</c:v>
                </c:pt>
                <c:pt idx="305">
                  <c:v>-1.0299990000000001</c:v>
                </c:pt>
                <c:pt idx="306">
                  <c:v>-0.28000000000000114</c:v>
                </c:pt>
                <c:pt idx="307">
                  <c:v>-0.31999999999999673</c:v>
                </c:pt>
                <c:pt idx="308">
                  <c:v>-0.68000000000000327</c:v>
                </c:pt>
                <c:pt idx="309">
                  <c:v>0.16000000000000014</c:v>
                </c:pt>
                <c:pt idx="310">
                  <c:v>1.0699990000000028</c:v>
                </c:pt>
                <c:pt idx="311">
                  <c:v>-0.56999900000000281</c:v>
                </c:pt>
                <c:pt idx="312">
                  <c:v>0.27000000000000313</c:v>
                </c:pt>
                <c:pt idx="313">
                  <c:v>-1.4500010000000003</c:v>
                </c:pt>
                <c:pt idx="314">
                  <c:v>-0.42000000000000171</c:v>
                </c:pt>
                <c:pt idx="315">
                  <c:v>-1.3499979999999994</c:v>
                </c:pt>
                <c:pt idx="316">
                  <c:v>0.52999900000000011</c:v>
                </c:pt>
                <c:pt idx="317">
                  <c:v>6.9998999999999256E-2</c:v>
                </c:pt>
                <c:pt idx="318">
                  <c:v>-3.9998999999998119E-2</c:v>
                </c:pt>
                <c:pt idx="319">
                  <c:v>-0.83999999999999986</c:v>
                </c:pt>
                <c:pt idx="320">
                  <c:v>9.9999999999980105E-3</c:v>
                </c:pt>
                <c:pt idx="321">
                  <c:v>-0.62000099999999847</c:v>
                </c:pt>
                <c:pt idx="322">
                  <c:v>-1.1199980000000025</c:v>
                </c:pt>
                <c:pt idx="323">
                  <c:v>0.63999899999999954</c:v>
                </c:pt>
                <c:pt idx="324">
                  <c:v>0.24000000000000199</c:v>
                </c:pt>
                <c:pt idx="325">
                  <c:v>0.12000099999999847</c:v>
                </c:pt>
                <c:pt idx="326">
                  <c:v>0.35000000000000142</c:v>
                </c:pt>
                <c:pt idx="327">
                  <c:v>0.51999800000000107</c:v>
                </c:pt>
                <c:pt idx="328">
                  <c:v>0.1000009999999989</c:v>
                </c:pt>
                <c:pt idx="329">
                  <c:v>1.0100000000000016</c:v>
                </c:pt>
                <c:pt idx="330">
                  <c:v>-1.2800010000000022</c:v>
                </c:pt>
                <c:pt idx="331">
                  <c:v>1.4600010000000019</c:v>
                </c:pt>
                <c:pt idx="332">
                  <c:v>0.18000099999999719</c:v>
                </c:pt>
                <c:pt idx="333">
                  <c:v>-0.33999999999999986</c:v>
                </c:pt>
                <c:pt idx="334">
                  <c:v>1.1399989999999995</c:v>
                </c:pt>
                <c:pt idx="335">
                  <c:v>-0.20999899999999982</c:v>
                </c:pt>
                <c:pt idx="336">
                  <c:v>-0.3500009999999989</c:v>
                </c:pt>
                <c:pt idx="337">
                  <c:v>0.6000009999999989</c:v>
                </c:pt>
                <c:pt idx="338">
                  <c:v>-0.81000199999999722</c:v>
                </c:pt>
                <c:pt idx="339">
                  <c:v>-3.9999000000001672E-2</c:v>
                </c:pt>
                <c:pt idx="340">
                  <c:v>-0.56999899999999926</c:v>
                </c:pt>
                <c:pt idx="341">
                  <c:v>-0.74000200000000049</c:v>
                </c:pt>
                <c:pt idx="342">
                  <c:v>8.9999999999999858E-2</c:v>
                </c:pt>
                <c:pt idx="343">
                  <c:v>0.24000200000000049</c:v>
                </c:pt>
                <c:pt idx="344">
                  <c:v>-0.40000200000000063</c:v>
                </c:pt>
                <c:pt idx="345">
                  <c:v>0.23000199999999893</c:v>
                </c:pt>
                <c:pt idx="346">
                  <c:v>-0.64000099999999804</c:v>
                </c:pt>
                <c:pt idx="347">
                  <c:v>0.47000099999999989</c:v>
                </c:pt>
                <c:pt idx="348">
                  <c:v>-0.33000000000000185</c:v>
                </c:pt>
                <c:pt idx="349">
                  <c:v>-0.25999999999999801</c:v>
                </c:pt>
                <c:pt idx="350">
                  <c:v>-0.14000199999999907</c:v>
                </c:pt>
                <c:pt idx="351">
                  <c:v>0.43000099999999719</c:v>
                </c:pt>
                <c:pt idx="352">
                  <c:v>0.52000000000000313</c:v>
                </c:pt>
                <c:pt idx="353">
                  <c:v>-0.20000100000000032</c:v>
                </c:pt>
                <c:pt idx="354">
                  <c:v>-0.42999800000000121</c:v>
                </c:pt>
                <c:pt idx="355">
                  <c:v>7.0000000000000284E-2</c:v>
                </c:pt>
                <c:pt idx="356">
                  <c:v>-1.1900009999999988</c:v>
                </c:pt>
                <c:pt idx="357">
                  <c:v>-0.94000000000000128</c:v>
                </c:pt>
                <c:pt idx="358">
                  <c:v>-0.24000000000000199</c:v>
                </c:pt>
                <c:pt idx="359">
                  <c:v>-0.16000000000000014</c:v>
                </c:pt>
                <c:pt idx="360">
                  <c:v>-1.2899989999999981</c:v>
                </c:pt>
                <c:pt idx="361">
                  <c:v>-0.38000100000000003</c:v>
                </c:pt>
                <c:pt idx="362">
                  <c:v>-2.4800000000000004</c:v>
                </c:pt>
                <c:pt idx="363">
                  <c:v>0.68000100000000074</c:v>
                </c:pt>
                <c:pt idx="364">
                  <c:v>-0.97000200000000092</c:v>
                </c:pt>
                <c:pt idx="365">
                  <c:v>-0.17999999999999972</c:v>
                </c:pt>
                <c:pt idx="366">
                  <c:v>0.35000000000000142</c:v>
                </c:pt>
                <c:pt idx="367">
                  <c:v>-1.6299990000000015</c:v>
                </c:pt>
                <c:pt idx="368">
                  <c:v>-0.85999999999999943</c:v>
                </c:pt>
                <c:pt idx="369">
                  <c:v>0.4799989999999994</c:v>
                </c:pt>
                <c:pt idx="370">
                  <c:v>0.79000100000000018</c:v>
                </c:pt>
                <c:pt idx="371">
                  <c:v>-8.9999999999999858E-2</c:v>
                </c:pt>
                <c:pt idx="372">
                  <c:v>0</c:v>
                </c:pt>
                <c:pt idx="373">
                  <c:v>-1.9999999999999574E-2</c:v>
                </c:pt>
                <c:pt idx="374">
                  <c:v>-0.32000000000000028</c:v>
                </c:pt>
                <c:pt idx="375">
                  <c:v>0.5</c:v>
                </c:pt>
                <c:pt idx="376">
                  <c:v>-8.9999999999999858E-2</c:v>
                </c:pt>
                <c:pt idx="377">
                  <c:v>0.32999999999999829</c:v>
                </c:pt>
                <c:pt idx="378">
                  <c:v>-0.44000099999999875</c:v>
                </c:pt>
                <c:pt idx="379">
                  <c:v>0.41000199999999865</c:v>
                </c:pt>
                <c:pt idx="380">
                  <c:v>-0.96000099999999833</c:v>
                </c:pt>
                <c:pt idx="381">
                  <c:v>0.12000099999999847</c:v>
                </c:pt>
                <c:pt idx="382">
                  <c:v>-0.16000000000000014</c:v>
                </c:pt>
                <c:pt idx="383">
                  <c:v>1.0499990000000032</c:v>
                </c:pt>
                <c:pt idx="384">
                  <c:v>-0.18000000000000327</c:v>
                </c:pt>
                <c:pt idx="385">
                  <c:v>-0.57999999999999829</c:v>
                </c:pt>
                <c:pt idx="386">
                  <c:v>1.9999999999999574E-2</c:v>
                </c:pt>
                <c:pt idx="387">
                  <c:v>0.71999999999999886</c:v>
                </c:pt>
                <c:pt idx="388">
                  <c:v>-0.68000099999999719</c:v>
                </c:pt>
                <c:pt idx="389">
                  <c:v>0.25</c:v>
                </c:pt>
                <c:pt idx="390">
                  <c:v>-1.5599990000000012</c:v>
                </c:pt>
                <c:pt idx="391">
                  <c:v>0.10000000000000142</c:v>
                </c:pt>
                <c:pt idx="392">
                  <c:v>0.94999899999999826</c:v>
                </c:pt>
                <c:pt idx="393">
                  <c:v>-0.26999800000000107</c:v>
                </c:pt>
                <c:pt idx="394">
                  <c:v>-0.94000099999999875</c:v>
                </c:pt>
                <c:pt idx="395">
                  <c:v>-4.0001000000000175E-2</c:v>
                </c:pt>
                <c:pt idx="396">
                  <c:v>-0.79999899999999968</c:v>
                </c:pt>
                <c:pt idx="397">
                  <c:v>2.9999999999999361E-2</c:v>
                </c:pt>
                <c:pt idx="398">
                  <c:v>-0.54999999999999893</c:v>
                </c:pt>
                <c:pt idx="399">
                  <c:v>1.9999999999999574E-2</c:v>
                </c:pt>
                <c:pt idx="400">
                  <c:v>0.72000000000000064</c:v>
                </c:pt>
                <c:pt idx="401">
                  <c:v>-0.21000000000000085</c:v>
                </c:pt>
                <c:pt idx="402">
                  <c:v>0.81999999999999851</c:v>
                </c:pt>
                <c:pt idx="403">
                  <c:v>-0.11999899999999997</c:v>
                </c:pt>
                <c:pt idx="404">
                  <c:v>-0.25000099999999925</c:v>
                </c:pt>
                <c:pt idx="405">
                  <c:v>-0.13999999999999879</c:v>
                </c:pt>
                <c:pt idx="406">
                  <c:v>0.26999999999999957</c:v>
                </c:pt>
                <c:pt idx="407">
                  <c:v>0.41000000000000014</c:v>
                </c:pt>
                <c:pt idx="408">
                  <c:v>0.58999999999999986</c:v>
                </c:pt>
                <c:pt idx="409">
                  <c:v>-0.35000000000000142</c:v>
                </c:pt>
                <c:pt idx="410">
                  <c:v>0.20000000000000284</c:v>
                </c:pt>
                <c:pt idx="411">
                  <c:v>2.0000999999997049E-2</c:v>
                </c:pt>
                <c:pt idx="412">
                  <c:v>0.13999900000000309</c:v>
                </c:pt>
                <c:pt idx="413">
                  <c:v>-0.76000000000000156</c:v>
                </c:pt>
                <c:pt idx="414">
                  <c:v>0.10000000000000142</c:v>
                </c:pt>
                <c:pt idx="415">
                  <c:v>2.0000999999997049E-2</c:v>
                </c:pt>
                <c:pt idx="416">
                  <c:v>0.17000000000000171</c:v>
                </c:pt>
                <c:pt idx="417">
                  <c:v>-8.9999999999999858E-2</c:v>
                </c:pt>
                <c:pt idx="418">
                  <c:v>-0.43000100000000074</c:v>
                </c:pt>
                <c:pt idx="419">
                  <c:v>-7.0000000000000284E-2</c:v>
                </c:pt>
                <c:pt idx="420">
                  <c:v>-0.1899999999999995</c:v>
                </c:pt>
                <c:pt idx="421">
                  <c:v>-0.27999999999999936</c:v>
                </c:pt>
                <c:pt idx="422">
                  <c:v>-0.34999999999999964</c:v>
                </c:pt>
                <c:pt idx="423">
                  <c:v>-0.45000000000000107</c:v>
                </c:pt>
                <c:pt idx="424">
                  <c:v>-0.5600000000000005</c:v>
                </c:pt>
                <c:pt idx="425">
                  <c:v>0.38000000000000078</c:v>
                </c:pt>
                <c:pt idx="426">
                  <c:v>2.9999999999999361E-2</c:v>
                </c:pt>
                <c:pt idx="427">
                  <c:v>0.15000000000000036</c:v>
                </c:pt>
                <c:pt idx="428">
                  <c:v>-0.46999999999999886</c:v>
                </c:pt>
                <c:pt idx="429">
                  <c:v>0.27999999999999936</c:v>
                </c:pt>
                <c:pt idx="430">
                  <c:v>0</c:v>
                </c:pt>
                <c:pt idx="431">
                  <c:v>-2.9999999999999361E-2</c:v>
                </c:pt>
                <c:pt idx="432">
                  <c:v>0.16999999999999993</c:v>
                </c:pt>
                <c:pt idx="433">
                  <c:v>0.10999999999999943</c:v>
                </c:pt>
                <c:pt idx="434">
                  <c:v>0.52999999999999936</c:v>
                </c:pt>
                <c:pt idx="435">
                  <c:v>0</c:v>
                </c:pt>
                <c:pt idx="436">
                  <c:v>-8.0000000000000071E-2</c:v>
                </c:pt>
                <c:pt idx="437">
                  <c:v>0.25999999999999979</c:v>
                </c:pt>
                <c:pt idx="438">
                  <c:v>-0.14999999999999858</c:v>
                </c:pt>
                <c:pt idx="439">
                  <c:v>-0.13000000000000078</c:v>
                </c:pt>
                <c:pt idx="440">
                  <c:v>0.59999999999999964</c:v>
                </c:pt>
                <c:pt idx="441">
                  <c:v>0.46999999999999886</c:v>
                </c:pt>
                <c:pt idx="442">
                  <c:v>0.94000000000000128</c:v>
                </c:pt>
                <c:pt idx="443">
                  <c:v>-0.16000000000000014</c:v>
                </c:pt>
                <c:pt idx="444">
                  <c:v>0.46000000000000085</c:v>
                </c:pt>
                <c:pt idx="445">
                  <c:v>0.50999999999999801</c:v>
                </c:pt>
                <c:pt idx="446">
                  <c:v>-0.14999999999999858</c:v>
                </c:pt>
                <c:pt idx="447">
                  <c:v>0</c:v>
                </c:pt>
                <c:pt idx="448">
                  <c:v>7.0000000000000284E-2</c:v>
                </c:pt>
                <c:pt idx="449">
                  <c:v>2.4899999999999984</c:v>
                </c:pt>
                <c:pt idx="450">
                  <c:v>0.5</c:v>
                </c:pt>
                <c:pt idx="451">
                  <c:v>-0.30999999999999872</c:v>
                </c:pt>
                <c:pt idx="452">
                  <c:v>-4.9998999999999683E-2</c:v>
                </c:pt>
                <c:pt idx="453">
                  <c:v>-0.10000000000000142</c:v>
                </c:pt>
                <c:pt idx="454">
                  <c:v>0.26000000000000156</c:v>
                </c:pt>
                <c:pt idx="455">
                  <c:v>4.9998999999999683E-2</c:v>
                </c:pt>
                <c:pt idx="456">
                  <c:v>-7.9999999999998295E-2</c:v>
                </c:pt>
                <c:pt idx="457">
                  <c:v>-0.40000000000000213</c:v>
                </c:pt>
                <c:pt idx="458">
                  <c:v>-1.0699989999999993</c:v>
                </c:pt>
                <c:pt idx="459">
                  <c:v>0.4799989999999994</c:v>
                </c:pt>
                <c:pt idx="460">
                  <c:v>-0.44000000000000128</c:v>
                </c:pt>
                <c:pt idx="461">
                  <c:v>0.33000000000000185</c:v>
                </c:pt>
                <c:pt idx="462">
                  <c:v>-0.37999900000000153</c:v>
                </c:pt>
                <c:pt idx="463">
                  <c:v>0.22999900000000295</c:v>
                </c:pt>
                <c:pt idx="464">
                  <c:v>0.17999999999999972</c:v>
                </c:pt>
                <c:pt idx="465">
                  <c:v>-0.45000000000000284</c:v>
                </c:pt>
                <c:pt idx="466">
                  <c:v>0.48999900000000096</c:v>
                </c:pt>
                <c:pt idx="467">
                  <c:v>-0.32999999999999829</c:v>
                </c:pt>
                <c:pt idx="468">
                  <c:v>-0.10999800000000093</c:v>
                </c:pt>
                <c:pt idx="469">
                  <c:v>0.2299989999999994</c:v>
                </c:pt>
                <c:pt idx="470">
                  <c:v>5.9999999999998721E-2</c:v>
                </c:pt>
                <c:pt idx="471">
                  <c:v>-0.47999999999999687</c:v>
                </c:pt>
                <c:pt idx="472">
                  <c:v>0.33999999999999986</c:v>
                </c:pt>
                <c:pt idx="473">
                  <c:v>-0.60000000000000142</c:v>
                </c:pt>
                <c:pt idx="474">
                  <c:v>-0.16000000000000014</c:v>
                </c:pt>
                <c:pt idx="475">
                  <c:v>2.0001000000000602E-2</c:v>
                </c:pt>
                <c:pt idx="476">
                  <c:v>-0.11000100000000046</c:v>
                </c:pt>
                <c:pt idx="477">
                  <c:v>-0.32999999999999829</c:v>
                </c:pt>
                <c:pt idx="478">
                  <c:v>-0.24000000000000199</c:v>
                </c:pt>
                <c:pt idx="479">
                  <c:v>0.39999999999999858</c:v>
                </c:pt>
                <c:pt idx="480">
                  <c:v>-0.29999899999999968</c:v>
                </c:pt>
                <c:pt idx="481">
                  <c:v>3.9999000000001672E-2</c:v>
                </c:pt>
                <c:pt idx="482">
                  <c:v>0.85999999999999943</c:v>
                </c:pt>
                <c:pt idx="483">
                  <c:v>-0.75999999999999801</c:v>
                </c:pt>
                <c:pt idx="484">
                  <c:v>-0.60000000000000142</c:v>
                </c:pt>
                <c:pt idx="485">
                  <c:v>-1.0000999999999038E-2</c:v>
                </c:pt>
                <c:pt idx="486">
                  <c:v>-0.31999900000000281</c:v>
                </c:pt>
                <c:pt idx="487">
                  <c:v>0.12000100000000202</c:v>
                </c:pt>
                <c:pt idx="488">
                  <c:v>3.9998999999998119E-2</c:v>
                </c:pt>
                <c:pt idx="489">
                  <c:v>4.0001000000000175E-2</c:v>
                </c:pt>
                <c:pt idx="490">
                  <c:v>0.18999800000000278</c:v>
                </c:pt>
                <c:pt idx="491">
                  <c:v>-0.37999900000000153</c:v>
                </c:pt>
                <c:pt idx="492">
                  <c:v>-5.9999000000001246E-2</c:v>
                </c:pt>
                <c:pt idx="493">
                  <c:v>-5.0001999999999214E-2</c:v>
                </c:pt>
                <c:pt idx="494">
                  <c:v>-0.20999899999999982</c:v>
                </c:pt>
                <c:pt idx="495">
                  <c:v>-0.16000000000000014</c:v>
                </c:pt>
                <c:pt idx="496">
                  <c:v>-0.50999999999999801</c:v>
                </c:pt>
                <c:pt idx="497">
                  <c:v>-0.33000000000000185</c:v>
                </c:pt>
                <c:pt idx="498">
                  <c:v>1.9999999999999574E-2</c:v>
                </c:pt>
                <c:pt idx="499">
                  <c:v>-4.9999999999998934E-2</c:v>
                </c:pt>
                <c:pt idx="500">
                  <c:v>-8.9999999999999858E-2</c:v>
                </c:pt>
                <c:pt idx="501">
                  <c:v>-0.97000000000000064</c:v>
                </c:pt>
                <c:pt idx="502">
                  <c:v>0.38000000000000078</c:v>
                </c:pt>
                <c:pt idx="503">
                  <c:v>-0.19000000000000128</c:v>
                </c:pt>
                <c:pt idx="504">
                  <c:v>0.35000000000000142</c:v>
                </c:pt>
                <c:pt idx="505">
                  <c:v>-0.47000000000000064</c:v>
                </c:pt>
                <c:pt idx="506">
                  <c:v>1.9999999999999574E-2</c:v>
                </c:pt>
                <c:pt idx="507">
                  <c:v>-0.45999999999999908</c:v>
                </c:pt>
                <c:pt idx="508">
                  <c:v>0.33999999999999986</c:v>
                </c:pt>
                <c:pt idx="509">
                  <c:v>3.9999999999999147E-2</c:v>
                </c:pt>
                <c:pt idx="510">
                  <c:v>0.48000000000000043</c:v>
                </c:pt>
                <c:pt idx="511">
                  <c:v>0.14000000000000057</c:v>
                </c:pt>
                <c:pt idx="512">
                  <c:v>-0.28000000000000114</c:v>
                </c:pt>
                <c:pt idx="513">
                  <c:v>0.25999999999999979</c:v>
                </c:pt>
                <c:pt idx="514">
                  <c:v>0.33000000000000007</c:v>
                </c:pt>
                <c:pt idx="515">
                  <c:v>-0.29999999999999893</c:v>
                </c:pt>
                <c:pt idx="516">
                  <c:v>9.9999999999997868E-3</c:v>
                </c:pt>
                <c:pt idx="517">
                  <c:v>-0.33999999999999986</c:v>
                </c:pt>
                <c:pt idx="518">
                  <c:v>0.10999999999999943</c:v>
                </c:pt>
                <c:pt idx="519">
                  <c:v>-0.41999999999999993</c:v>
                </c:pt>
                <c:pt idx="520">
                  <c:v>-0.3100000000000005</c:v>
                </c:pt>
                <c:pt idx="521">
                  <c:v>0.36000000000000121</c:v>
                </c:pt>
                <c:pt idx="522">
                  <c:v>0.51999999999999957</c:v>
                </c:pt>
                <c:pt idx="523">
                  <c:v>-1.0299999999999994</c:v>
                </c:pt>
                <c:pt idx="524">
                  <c:v>-0.47000000000000064</c:v>
                </c:pt>
                <c:pt idx="525">
                  <c:v>-0.25999999999999979</c:v>
                </c:pt>
                <c:pt idx="526">
                  <c:v>0.10999999999999943</c:v>
                </c:pt>
                <c:pt idx="527">
                  <c:v>-9.9999999999997868E-3</c:v>
                </c:pt>
                <c:pt idx="528">
                  <c:v>-0.4399999999999995</c:v>
                </c:pt>
                <c:pt idx="529">
                  <c:v>1.9999999999999574E-2</c:v>
                </c:pt>
                <c:pt idx="530">
                  <c:v>0.32000000000000028</c:v>
                </c:pt>
                <c:pt idx="531">
                  <c:v>-0.4399999999999995</c:v>
                </c:pt>
                <c:pt idx="532">
                  <c:v>-0.15000000000000036</c:v>
                </c:pt>
                <c:pt idx="533">
                  <c:v>-0.29000000000000092</c:v>
                </c:pt>
                <c:pt idx="534">
                  <c:v>5.0000000000000711E-2</c:v>
                </c:pt>
                <c:pt idx="535">
                  <c:v>-0.33000000000000007</c:v>
                </c:pt>
                <c:pt idx="536">
                  <c:v>-2.9999999999999361E-2</c:v>
                </c:pt>
                <c:pt idx="537">
                  <c:v>-0.55000000000000071</c:v>
                </c:pt>
                <c:pt idx="538">
                  <c:v>-0.44999999999999929</c:v>
                </c:pt>
                <c:pt idx="539">
                  <c:v>-0.45000000000000107</c:v>
                </c:pt>
                <c:pt idx="540">
                  <c:v>-0.83000000000000007</c:v>
                </c:pt>
                <c:pt idx="541">
                  <c:v>0.39000000000000057</c:v>
                </c:pt>
                <c:pt idx="542">
                  <c:v>0.26999999999999957</c:v>
                </c:pt>
                <c:pt idx="543">
                  <c:v>1.2400000000000002</c:v>
                </c:pt>
                <c:pt idx="544">
                  <c:v>0.26999999999999957</c:v>
                </c:pt>
                <c:pt idx="545">
                  <c:v>-0.15000000000000036</c:v>
                </c:pt>
                <c:pt idx="546">
                  <c:v>-0.48999999999999844</c:v>
                </c:pt>
                <c:pt idx="547">
                  <c:v>1.9999999999999574E-2</c:v>
                </c:pt>
                <c:pt idx="548">
                  <c:v>9.9999999999997868E-3</c:v>
                </c:pt>
                <c:pt idx="549">
                  <c:v>-0.24000000000000021</c:v>
                </c:pt>
                <c:pt idx="550">
                  <c:v>9.9999999999997868E-3</c:v>
                </c:pt>
                <c:pt idx="551">
                  <c:v>-0.17999999999999972</c:v>
                </c:pt>
                <c:pt idx="552">
                  <c:v>0.11999999999999922</c:v>
                </c:pt>
                <c:pt idx="553">
                  <c:v>-0.17999999999999972</c:v>
                </c:pt>
                <c:pt idx="554">
                  <c:v>0.78000000000000114</c:v>
                </c:pt>
                <c:pt idx="555">
                  <c:v>0.1899999999999995</c:v>
                </c:pt>
                <c:pt idx="556">
                  <c:v>1.08</c:v>
                </c:pt>
                <c:pt idx="557">
                  <c:v>-0.22000000000000064</c:v>
                </c:pt>
                <c:pt idx="558">
                  <c:v>-0.60999999999999943</c:v>
                </c:pt>
                <c:pt idx="559">
                  <c:v>-0.29000000000000092</c:v>
                </c:pt>
                <c:pt idx="560">
                  <c:v>-0.62999999999999901</c:v>
                </c:pt>
                <c:pt idx="561">
                  <c:v>-0.41000000000000014</c:v>
                </c:pt>
                <c:pt idx="562">
                  <c:v>-0.3100000000000005</c:v>
                </c:pt>
                <c:pt idx="563">
                  <c:v>-0.16000000000000014</c:v>
                </c:pt>
                <c:pt idx="564">
                  <c:v>-0.38999999999999879</c:v>
                </c:pt>
                <c:pt idx="565">
                  <c:v>0.46999999999999886</c:v>
                </c:pt>
                <c:pt idx="566">
                  <c:v>-3.9999999999999147E-2</c:v>
                </c:pt>
                <c:pt idx="567">
                  <c:v>0</c:v>
                </c:pt>
                <c:pt idx="568">
                  <c:v>0.60999999999999943</c:v>
                </c:pt>
                <c:pt idx="569">
                  <c:v>0.90000000000000036</c:v>
                </c:pt>
                <c:pt idx="570">
                  <c:v>-0.25999999999999979</c:v>
                </c:pt>
                <c:pt idx="571">
                  <c:v>-0.15000000000000036</c:v>
                </c:pt>
                <c:pt idx="572">
                  <c:v>0.16999999999999993</c:v>
                </c:pt>
                <c:pt idx="573">
                  <c:v>0.36999999999999922</c:v>
                </c:pt>
                <c:pt idx="574">
                  <c:v>-0.17999999999999972</c:v>
                </c:pt>
                <c:pt idx="575">
                  <c:v>0.57000000000000028</c:v>
                </c:pt>
                <c:pt idx="576">
                  <c:v>0.57000000000000028</c:v>
                </c:pt>
                <c:pt idx="577">
                  <c:v>0.26999999999999957</c:v>
                </c:pt>
                <c:pt idx="578">
                  <c:v>0</c:v>
                </c:pt>
                <c:pt idx="579">
                  <c:v>-7.0000000000000284E-2</c:v>
                </c:pt>
                <c:pt idx="580">
                  <c:v>-0.17999999999999972</c:v>
                </c:pt>
                <c:pt idx="581">
                  <c:v>-0.3100000000000005</c:v>
                </c:pt>
                <c:pt idx="582">
                  <c:v>-0.17999999999999972</c:v>
                </c:pt>
                <c:pt idx="583">
                  <c:v>0.36000000000000121</c:v>
                </c:pt>
                <c:pt idx="584">
                  <c:v>0.83000000000000007</c:v>
                </c:pt>
                <c:pt idx="585">
                  <c:v>0.9399999999999995</c:v>
                </c:pt>
                <c:pt idx="586">
                  <c:v>0.72000000000000064</c:v>
                </c:pt>
                <c:pt idx="587">
                  <c:v>-9.0000000000001634E-2</c:v>
                </c:pt>
                <c:pt idx="588">
                  <c:v>0.4800000000000022</c:v>
                </c:pt>
                <c:pt idx="589">
                  <c:v>0.28999899999999812</c:v>
                </c:pt>
                <c:pt idx="590">
                  <c:v>-2.9997999999999081E-2</c:v>
                </c:pt>
                <c:pt idx="591">
                  <c:v>-0.36000100000000046</c:v>
                </c:pt>
                <c:pt idx="592">
                  <c:v>-0.25999999999999979</c:v>
                </c:pt>
                <c:pt idx="593">
                  <c:v>8.9999999999999858E-2</c:v>
                </c:pt>
                <c:pt idx="594">
                  <c:v>0.24000000000000021</c:v>
                </c:pt>
                <c:pt idx="595">
                  <c:v>-0.15000000000000036</c:v>
                </c:pt>
                <c:pt idx="596">
                  <c:v>9.9999999999997868E-3</c:v>
                </c:pt>
                <c:pt idx="597">
                  <c:v>-0.69999999999999929</c:v>
                </c:pt>
                <c:pt idx="598">
                  <c:v>-6.0000000000000497E-2</c:v>
                </c:pt>
                <c:pt idx="599">
                  <c:v>0.16999999999999993</c:v>
                </c:pt>
                <c:pt idx="600">
                  <c:v>0.92999999999999972</c:v>
                </c:pt>
                <c:pt idx="601">
                  <c:v>0.89000000000000057</c:v>
                </c:pt>
                <c:pt idx="602">
                  <c:v>-8.9999999999999858E-2</c:v>
                </c:pt>
                <c:pt idx="603">
                  <c:v>0.44000000000000128</c:v>
                </c:pt>
                <c:pt idx="604">
                  <c:v>-0.46000100000000188</c:v>
                </c:pt>
                <c:pt idx="605">
                  <c:v>4.0001000000000175E-2</c:v>
                </c:pt>
                <c:pt idx="606">
                  <c:v>-7.0000000000000284E-2</c:v>
                </c:pt>
                <c:pt idx="607">
                  <c:v>-0.44999999999999929</c:v>
                </c:pt>
                <c:pt idx="608">
                  <c:v>5.9999000000001246E-2</c:v>
                </c:pt>
                <c:pt idx="609">
                  <c:v>-0.73999900000000096</c:v>
                </c:pt>
                <c:pt idx="610">
                  <c:v>0.4800009999999979</c:v>
                </c:pt>
                <c:pt idx="611">
                  <c:v>-0.30000099999999819</c:v>
                </c:pt>
                <c:pt idx="612">
                  <c:v>-0.28000000000000114</c:v>
                </c:pt>
                <c:pt idx="613">
                  <c:v>-0.48999999999999844</c:v>
                </c:pt>
                <c:pt idx="614">
                  <c:v>-0.24000000000000021</c:v>
                </c:pt>
                <c:pt idx="615">
                  <c:v>-0.16000000000000014</c:v>
                </c:pt>
                <c:pt idx="616">
                  <c:v>0.38999999999999879</c:v>
                </c:pt>
                <c:pt idx="617">
                  <c:v>-0.88999999999999879</c:v>
                </c:pt>
                <c:pt idx="618">
                  <c:v>6.0000000000000497E-2</c:v>
                </c:pt>
                <c:pt idx="619">
                  <c:v>0.65999999999999837</c:v>
                </c:pt>
                <c:pt idx="620">
                  <c:v>7.0000000000000284E-2</c:v>
                </c:pt>
                <c:pt idx="621">
                  <c:v>0.17999999999999972</c:v>
                </c:pt>
                <c:pt idx="622">
                  <c:v>-4.9999999999998934E-2</c:v>
                </c:pt>
                <c:pt idx="623">
                  <c:v>0.32000000000000028</c:v>
                </c:pt>
                <c:pt idx="624">
                  <c:v>0.16000000000000014</c:v>
                </c:pt>
                <c:pt idx="625">
                  <c:v>0.2300009999999979</c:v>
                </c:pt>
                <c:pt idx="626">
                  <c:v>6.9999000000002809E-2</c:v>
                </c:pt>
                <c:pt idx="627">
                  <c:v>-0.47000000000000064</c:v>
                </c:pt>
                <c:pt idx="628">
                  <c:v>0.1899999999999995</c:v>
                </c:pt>
                <c:pt idx="629">
                  <c:v>-0.39000000000000057</c:v>
                </c:pt>
                <c:pt idx="630">
                  <c:v>0.29000000000000092</c:v>
                </c:pt>
                <c:pt idx="631">
                  <c:v>-0.5</c:v>
                </c:pt>
                <c:pt idx="632">
                  <c:v>0.1899999999999995</c:v>
                </c:pt>
                <c:pt idx="633">
                  <c:v>-0.4399999999999995</c:v>
                </c:pt>
                <c:pt idx="634">
                  <c:v>-1.0099999999999998</c:v>
                </c:pt>
                <c:pt idx="635">
                  <c:v>-0.54000000000000092</c:v>
                </c:pt>
                <c:pt idx="636">
                  <c:v>-0.5600000000000005</c:v>
                </c:pt>
                <c:pt idx="637">
                  <c:v>0.23000000000000043</c:v>
                </c:pt>
                <c:pt idx="638">
                  <c:v>-0.10999999999999943</c:v>
                </c:pt>
                <c:pt idx="639">
                  <c:v>0.19999999999999929</c:v>
                </c:pt>
                <c:pt idx="640">
                  <c:v>-0.95999999999999908</c:v>
                </c:pt>
                <c:pt idx="641">
                  <c:v>-0.29000000000000092</c:v>
                </c:pt>
                <c:pt idx="642">
                  <c:v>-0.12999999999999901</c:v>
                </c:pt>
                <c:pt idx="643">
                  <c:v>0.37999999999999901</c:v>
                </c:pt>
                <c:pt idx="644">
                  <c:v>0.95000000000000107</c:v>
                </c:pt>
                <c:pt idx="645">
                  <c:v>-0.5600000000000005</c:v>
                </c:pt>
                <c:pt idx="646">
                  <c:v>0.6899999999999995</c:v>
                </c:pt>
                <c:pt idx="647">
                  <c:v>-3.9999999999999147E-2</c:v>
                </c:pt>
                <c:pt idx="648">
                  <c:v>-8.9999999999999858E-2</c:v>
                </c:pt>
                <c:pt idx="649">
                  <c:v>0.28999999999999915</c:v>
                </c:pt>
                <c:pt idx="650">
                  <c:v>0.17999999999999972</c:v>
                </c:pt>
                <c:pt idx="651">
                  <c:v>-0.82000000000000028</c:v>
                </c:pt>
                <c:pt idx="652">
                  <c:v>0.45000000000000107</c:v>
                </c:pt>
                <c:pt idx="653">
                  <c:v>0.32000000000000028</c:v>
                </c:pt>
                <c:pt idx="654">
                  <c:v>-0.66999999999999993</c:v>
                </c:pt>
                <c:pt idx="655">
                  <c:v>-0.11000000000000121</c:v>
                </c:pt>
                <c:pt idx="656">
                  <c:v>-0.26999999999999957</c:v>
                </c:pt>
                <c:pt idx="657">
                  <c:v>0.27999999999999936</c:v>
                </c:pt>
                <c:pt idx="658">
                  <c:v>-0.16999999999999993</c:v>
                </c:pt>
                <c:pt idx="659">
                  <c:v>0.33999999999999986</c:v>
                </c:pt>
                <c:pt idx="660">
                  <c:v>0.62000000000000099</c:v>
                </c:pt>
                <c:pt idx="661">
                  <c:v>7.0000000000000284E-2</c:v>
                </c:pt>
                <c:pt idx="662">
                  <c:v>-0.5600000000000005</c:v>
                </c:pt>
                <c:pt idx="663">
                  <c:v>-0.41000000000000014</c:v>
                </c:pt>
                <c:pt idx="664">
                  <c:v>0.66000000000000014</c:v>
                </c:pt>
                <c:pt idx="665">
                  <c:v>-0.41999999999999993</c:v>
                </c:pt>
                <c:pt idx="666">
                  <c:v>0.25999999999999979</c:v>
                </c:pt>
                <c:pt idx="667">
                  <c:v>-0.28999999999999915</c:v>
                </c:pt>
                <c:pt idx="668">
                  <c:v>9.9999999999999645E-2</c:v>
                </c:pt>
                <c:pt idx="669">
                  <c:v>-6.0000000000000497E-2</c:v>
                </c:pt>
                <c:pt idx="670">
                  <c:v>0.66000000000000014</c:v>
                </c:pt>
                <c:pt idx="671">
                  <c:v>0.59999999999999964</c:v>
                </c:pt>
                <c:pt idx="672">
                  <c:v>-0.4399999999999995</c:v>
                </c:pt>
                <c:pt idx="673">
                  <c:v>0.74000000000000021</c:v>
                </c:pt>
                <c:pt idx="674">
                  <c:v>5.9999999999998721E-2</c:v>
                </c:pt>
                <c:pt idx="675">
                  <c:v>-0.81999999999999851</c:v>
                </c:pt>
                <c:pt idx="676">
                  <c:v>0.16000000000000014</c:v>
                </c:pt>
                <c:pt idx="677">
                  <c:v>-0.25</c:v>
                </c:pt>
                <c:pt idx="678">
                  <c:v>0.62999999999999901</c:v>
                </c:pt>
                <c:pt idx="679">
                  <c:v>0.48000000000000043</c:v>
                </c:pt>
                <c:pt idx="680">
                  <c:v>-0.6899999999999995</c:v>
                </c:pt>
                <c:pt idx="681">
                  <c:v>1.0099999999999998</c:v>
                </c:pt>
                <c:pt idx="682">
                  <c:v>0.34999999999999964</c:v>
                </c:pt>
                <c:pt idx="683">
                  <c:v>-0.22000000000000064</c:v>
                </c:pt>
                <c:pt idx="684">
                  <c:v>-0.16999999999999993</c:v>
                </c:pt>
                <c:pt idx="685">
                  <c:v>0.25</c:v>
                </c:pt>
                <c:pt idx="686">
                  <c:v>-0.28999999999999915</c:v>
                </c:pt>
                <c:pt idx="687">
                  <c:v>9.9999999999999645E-2</c:v>
                </c:pt>
                <c:pt idx="688">
                  <c:v>-0.16999999999999993</c:v>
                </c:pt>
                <c:pt idx="689">
                  <c:v>0.37999999999999901</c:v>
                </c:pt>
                <c:pt idx="690">
                  <c:v>0.11000000000000121</c:v>
                </c:pt>
                <c:pt idx="691">
                  <c:v>-8.0000000000000071E-2</c:v>
                </c:pt>
                <c:pt idx="692">
                  <c:v>6.0000000000000497E-2</c:v>
                </c:pt>
                <c:pt idx="693">
                  <c:v>-0.32000000000000028</c:v>
                </c:pt>
                <c:pt idx="694">
                  <c:v>1.9999999999999574E-2</c:v>
                </c:pt>
                <c:pt idx="695">
                  <c:v>0.36999999999999922</c:v>
                </c:pt>
                <c:pt idx="696">
                  <c:v>-0.23999999999999844</c:v>
                </c:pt>
                <c:pt idx="697">
                  <c:v>-0.16000000000000014</c:v>
                </c:pt>
                <c:pt idx="698">
                  <c:v>0.62999999999999901</c:v>
                </c:pt>
                <c:pt idx="699">
                  <c:v>1.0800000000000018</c:v>
                </c:pt>
                <c:pt idx="700">
                  <c:v>-1.0000000000001563E-2</c:v>
                </c:pt>
                <c:pt idx="701">
                  <c:v>8.9999999999999858E-2</c:v>
                </c:pt>
                <c:pt idx="702">
                  <c:v>-0.25</c:v>
                </c:pt>
                <c:pt idx="703">
                  <c:v>0.58000000000000185</c:v>
                </c:pt>
                <c:pt idx="704">
                  <c:v>0.33999999999999986</c:v>
                </c:pt>
                <c:pt idx="705">
                  <c:v>0.69999899999999826</c:v>
                </c:pt>
                <c:pt idx="706">
                  <c:v>-7.9999999999998295E-2</c:v>
                </c:pt>
                <c:pt idx="707">
                  <c:v>-4.9999000000003235E-2</c:v>
                </c:pt>
                <c:pt idx="708">
                  <c:v>-0.21999899999999784</c:v>
                </c:pt>
                <c:pt idx="709">
                  <c:v>0.25</c:v>
                </c:pt>
                <c:pt idx="710">
                  <c:v>0.41999999999999815</c:v>
                </c:pt>
                <c:pt idx="711">
                  <c:v>1.3399999999999999</c:v>
                </c:pt>
                <c:pt idx="712">
                  <c:v>0.59999800000000292</c:v>
                </c:pt>
                <c:pt idx="713">
                  <c:v>0.21000099999999833</c:v>
                </c:pt>
                <c:pt idx="714">
                  <c:v>-0.5</c:v>
                </c:pt>
                <c:pt idx="715">
                  <c:v>-0.21000099999999833</c:v>
                </c:pt>
                <c:pt idx="716">
                  <c:v>0</c:v>
                </c:pt>
                <c:pt idx="717">
                  <c:v>-8.9999999999999858E-2</c:v>
                </c:pt>
                <c:pt idx="718">
                  <c:v>-0.63999900000000309</c:v>
                </c:pt>
                <c:pt idx="719">
                  <c:v>0.35000000000000142</c:v>
                </c:pt>
                <c:pt idx="720">
                  <c:v>0.1000009999999989</c:v>
                </c:pt>
                <c:pt idx="721">
                  <c:v>-0.11000100000000046</c:v>
                </c:pt>
                <c:pt idx="722">
                  <c:v>-5.9999999999998721E-2</c:v>
                </c:pt>
                <c:pt idx="723">
                  <c:v>0.28999900000000167</c:v>
                </c:pt>
                <c:pt idx="724">
                  <c:v>-0.11999800000000249</c:v>
                </c:pt>
                <c:pt idx="725">
                  <c:v>-0.57000000000000028</c:v>
                </c:pt>
                <c:pt idx="726">
                  <c:v>-0.13000100000000003</c:v>
                </c:pt>
                <c:pt idx="727">
                  <c:v>0.22999900000000295</c:v>
                </c:pt>
                <c:pt idx="728">
                  <c:v>-5.9999000000001246E-2</c:v>
                </c:pt>
                <c:pt idx="729">
                  <c:v>0.32000000000000028</c:v>
                </c:pt>
                <c:pt idx="730">
                  <c:v>0.28999999999999915</c:v>
                </c:pt>
                <c:pt idx="731">
                  <c:v>8.0000000000001847E-2</c:v>
                </c:pt>
                <c:pt idx="732">
                  <c:v>5.9999999999998721E-2</c:v>
                </c:pt>
                <c:pt idx="733">
                  <c:v>0.69000000000000128</c:v>
                </c:pt>
                <c:pt idx="734">
                  <c:v>-4.0001000000000175E-2</c:v>
                </c:pt>
                <c:pt idx="735">
                  <c:v>7.0000000000000284E-2</c:v>
                </c:pt>
                <c:pt idx="736">
                  <c:v>0.25999999999999801</c:v>
                </c:pt>
                <c:pt idx="737">
                  <c:v>0.57000000000000028</c:v>
                </c:pt>
                <c:pt idx="738">
                  <c:v>0.47000099999999989</c:v>
                </c:pt>
                <c:pt idx="739">
                  <c:v>1.1499999999999986</c:v>
                </c:pt>
                <c:pt idx="740">
                  <c:v>0</c:v>
                </c:pt>
                <c:pt idx="741">
                  <c:v>-1.2399999999999984</c:v>
                </c:pt>
                <c:pt idx="742">
                  <c:v>-0.35999999999999943</c:v>
                </c:pt>
                <c:pt idx="743">
                  <c:v>-0.36999899999999997</c:v>
                </c:pt>
                <c:pt idx="744">
                  <c:v>6.9998999999999256E-2</c:v>
                </c:pt>
                <c:pt idx="745">
                  <c:v>-8.9999999999999858E-2</c:v>
                </c:pt>
                <c:pt idx="746">
                  <c:v>0.33999999999999986</c:v>
                </c:pt>
                <c:pt idx="747">
                  <c:v>0.37999900000000153</c:v>
                </c:pt>
                <c:pt idx="748">
                  <c:v>-0.26999800000000107</c:v>
                </c:pt>
                <c:pt idx="749">
                  <c:v>0.25999799999999951</c:v>
                </c:pt>
                <c:pt idx="750">
                  <c:v>0.28000099999999861</c:v>
                </c:pt>
                <c:pt idx="751">
                  <c:v>-0.69000099999999875</c:v>
                </c:pt>
                <c:pt idx="752">
                  <c:v>-1.489999000000001</c:v>
                </c:pt>
                <c:pt idx="753">
                  <c:v>1.0300000000000011</c:v>
                </c:pt>
                <c:pt idx="754">
                  <c:v>0.53999900000000167</c:v>
                </c:pt>
                <c:pt idx="755">
                  <c:v>0.38000100000000003</c:v>
                </c:pt>
                <c:pt idx="756">
                  <c:v>-0.12000000000000099</c:v>
                </c:pt>
                <c:pt idx="757">
                  <c:v>-8.0000000000001847E-2</c:v>
                </c:pt>
                <c:pt idx="758">
                  <c:v>-9.0000999999997333E-2</c:v>
                </c:pt>
                <c:pt idx="759">
                  <c:v>0.12000099999999847</c:v>
                </c:pt>
                <c:pt idx="760">
                  <c:v>0.39999999999999858</c:v>
                </c:pt>
                <c:pt idx="761">
                  <c:v>-9.9999999999980105E-3</c:v>
                </c:pt>
                <c:pt idx="762">
                  <c:v>0.69999999999999929</c:v>
                </c:pt>
                <c:pt idx="763">
                  <c:v>-0.76999999999999957</c:v>
                </c:pt>
                <c:pt idx="764">
                  <c:v>-3.0000999999998612E-2</c:v>
                </c:pt>
                <c:pt idx="765">
                  <c:v>-0.53999900000000167</c:v>
                </c:pt>
                <c:pt idx="766">
                  <c:v>7.0000000000000284E-2</c:v>
                </c:pt>
                <c:pt idx="767">
                  <c:v>-0.45000100000000032</c:v>
                </c:pt>
                <c:pt idx="768">
                  <c:v>0.33999999999999986</c:v>
                </c:pt>
                <c:pt idx="769">
                  <c:v>-0.12999899999999798</c:v>
                </c:pt>
                <c:pt idx="770">
                  <c:v>-3.0000000000001137E-2</c:v>
                </c:pt>
                <c:pt idx="771">
                  <c:v>-0.21000000000000085</c:v>
                </c:pt>
                <c:pt idx="772">
                  <c:v>0.10999900000000196</c:v>
                </c:pt>
                <c:pt idx="773">
                  <c:v>0.57999999999999829</c:v>
                </c:pt>
                <c:pt idx="774">
                  <c:v>0.62000099999999847</c:v>
                </c:pt>
                <c:pt idx="775">
                  <c:v>-0.67999999999999972</c:v>
                </c:pt>
                <c:pt idx="776">
                  <c:v>-0.38999999999999702</c:v>
                </c:pt>
                <c:pt idx="777">
                  <c:v>-0.12000100000000202</c:v>
                </c:pt>
                <c:pt idx="778">
                  <c:v>-8.9999999999999858E-2</c:v>
                </c:pt>
                <c:pt idx="779">
                  <c:v>0.41000000000000014</c:v>
                </c:pt>
                <c:pt idx="780">
                  <c:v>0.31000099999999975</c:v>
                </c:pt>
                <c:pt idx="781">
                  <c:v>0.11999899999999997</c:v>
                </c:pt>
                <c:pt idx="782">
                  <c:v>0.5</c:v>
                </c:pt>
                <c:pt idx="783">
                  <c:v>-2.9997999999999081E-2</c:v>
                </c:pt>
                <c:pt idx="784">
                  <c:v>0.87999899999999798</c:v>
                </c:pt>
                <c:pt idx="785">
                  <c:v>-3.0000999999998612E-2</c:v>
                </c:pt>
                <c:pt idx="786">
                  <c:v>0.20000100000000032</c:v>
                </c:pt>
                <c:pt idx="787">
                  <c:v>-5.9999999999998721E-2</c:v>
                </c:pt>
                <c:pt idx="788">
                  <c:v>-0.47999900000000295</c:v>
                </c:pt>
                <c:pt idx="789">
                  <c:v>-0.1000009999999989</c:v>
                </c:pt>
                <c:pt idx="790">
                  <c:v>-0.28999999999999915</c:v>
                </c:pt>
                <c:pt idx="791">
                  <c:v>-0.3500009999999989</c:v>
                </c:pt>
                <c:pt idx="792">
                  <c:v>0.31000199999999722</c:v>
                </c:pt>
                <c:pt idx="793">
                  <c:v>-7.0000000000000284E-2</c:v>
                </c:pt>
                <c:pt idx="794">
                  <c:v>-0.23000199999999893</c:v>
                </c:pt>
                <c:pt idx="795">
                  <c:v>0</c:v>
                </c:pt>
                <c:pt idx="796">
                  <c:v>8.0000000000001847E-2</c:v>
                </c:pt>
                <c:pt idx="797">
                  <c:v>-0.10999800000000093</c:v>
                </c:pt>
                <c:pt idx="798">
                  <c:v>-7.0000000000000284E-2</c:v>
                </c:pt>
                <c:pt idx="799">
                  <c:v>0.14999999999999858</c:v>
                </c:pt>
                <c:pt idx="800">
                  <c:v>0.19999800000000079</c:v>
                </c:pt>
                <c:pt idx="801">
                  <c:v>-0.32999999999999829</c:v>
                </c:pt>
                <c:pt idx="802">
                  <c:v>-4.9998999999999683E-2</c:v>
                </c:pt>
                <c:pt idx="803">
                  <c:v>-0.16000000000000014</c:v>
                </c:pt>
                <c:pt idx="804">
                  <c:v>-1.5400010000000002</c:v>
                </c:pt>
                <c:pt idx="805">
                  <c:v>0.52000099999999705</c:v>
                </c:pt>
                <c:pt idx="806">
                  <c:v>-0.45000099999999676</c:v>
                </c:pt>
                <c:pt idx="807">
                  <c:v>-5.9999000000001246E-2</c:v>
                </c:pt>
                <c:pt idx="808">
                  <c:v>0.17999999999999972</c:v>
                </c:pt>
                <c:pt idx="809">
                  <c:v>0.13999899999999954</c:v>
                </c:pt>
                <c:pt idx="810">
                  <c:v>0.13000100000000003</c:v>
                </c:pt>
                <c:pt idx="811">
                  <c:v>-6.9998999999999256E-2</c:v>
                </c:pt>
                <c:pt idx="812">
                  <c:v>0.83999999999999986</c:v>
                </c:pt>
                <c:pt idx="813">
                  <c:v>0.52999900000000011</c:v>
                </c:pt>
                <c:pt idx="814">
                  <c:v>-0.5</c:v>
                </c:pt>
                <c:pt idx="815">
                  <c:v>-0.20999899999999982</c:v>
                </c:pt>
                <c:pt idx="816">
                  <c:v>-5.0001999999999214E-2</c:v>
                </c:pt>
                <c:pt idx="817">
                  <c:v>0.14000199999999907</c:v>
                </c:pt>
                <c:pt idx="818">
                  <c:v>-1.0000000000001563E-2</c:v>
                </c:pt>
                <c:pt idx="819">
                  <c:v>-0.39000199999999907</c:v>
                </c:pt>
                <c:pt idx="820">
                  <c:v>0.68000100000000074</c:v>
                </c:pt>
                <c:pt idx="821">
                  <c:v>-0.28999900000000167</c:v>
                </c:pt>
                <c:pt idx="822">
                  <c:v>0.53999900000000167</c:v>
                </c:pt>
                <c:pt idx="823">
                  <c:v>0.1499990000000011</c:v>
                </c:pt>
                <c:pt idx="824">
                  <c:v>-0.12999900000000153</c:v>
                </c:pt>
                <c:pt idx="825">
                  <c:v>-0.23999999999999844</c:v>
                </c:pt>
                <c:pt idx="826">
                  <c:v>-0.36000000000000298</c:v>
                </c:pt>
                <c:pt idx="827">
                  <c:v>-1.2399999999999984</c:v>
                </c:pt>
                <c:pt idx="828">
                  <c:v>-1.0800000000000018</c:v>
                </c:pt>
                <c:pt idx="829">
                  <c:v>-0.14999999999999858</c:v>
                </c:pt>
                <c:pt idx="830">
                  <c:v>0.11000100000000046</c:v>
                </c:pt>
                <c:pt idx="831">
                  <c:v>0.69999899999999826</c:v>
                </c:pt>
                <c:pt idx="832">
                  <c:v>0.11000000000000298</c:v>
                </c:pt>
                <c:pt idx="833">
                  <c:v>-0.1499990000000011</c:v>
                </c:pt>
                <c:pt idx="834">
                  <c:v>-0.20000100000000032</c:v>
                </c:pt>
                <c:pt idx="835">
                  <c:v>0.13999899999999954</c:v>
                </c:pt>
                <c:pt idx="836">
                  <c:v>-1.999800000000107E-2</c:v>
                </c:pt>
                <c:pt idx="837">
                  <c:v>-0.66999999999999815</c:v>
                </c:pt>
                <c:pt idx="838">
                  <c:v>0.96999900000000139</c:v>
                </c:pt>
                <c:pt idx="839">
                  <c:v>0.13999899999999954</c:v>
                </c:pt>
                <c:pt idx="840">
                  <c:v>-0.36999800000000249</c:v>
                </c:pt>
                <c:pt idx="841">
                  <c:v>-0.17000099999999918</c:v>
                </c:pt>
                <c:pt idx="842">
                  <c:v>-0.82999900000000082</c:v>
                </c:pt>
                <c:pt idx="843">
                  <c:v>-0.19000099999999875</c:v>
                </c:pt>
                <c:pt idx="844">
                  <c:v>-0.17999999999999972</c:v>
                </c:pt>
                <c:pt idx="845">
                  <c:v>0.32999999999999829</c:v>
                </c:pt>
                <c:pt idx="846">
                  <c:v>8.9999999999999858E-2</c:v>
                </c:pt>
                <c:pt idx="847">
                  <c:v>1.2900010000000002</c:v>
                </c:pt>
                <c:pt idx="848">
                  <c:v>-0.82999999999999829</c:v>
                </c:pt>
                <c:pt idx="849">
                  <c:v>-0.49000200000000049</c:v>
                </c:pt>
                <c:pt idx="850">
                  <c:v>-0.89999999999999858</c:v>
                </c:pt>
                <c:pt idx="851">
                  <c:v>0.46000099999999833</c:v>
                </c:pt>
                <c:pt idx="852">
                  <c:v>-0.65999899999999911</c:v>
                </c:pt>
                <c:pt idx="853">
                  <c:v>0.34999799999999937</c:v>
                </c:pt>
                <c:pt idx="854">
                  <c:v>0.51000000000000156</c:v>
                </c:pt>
                <c:pt idx="855">
                  <c:v>0.13000100000000003</c:v>
                </c:pt>
                <c:pt idx="856">
                  <c:v>0.3500009999999989</c:v>
                </c:pt>
                <c:pt idx="857">
                  <c:v>7.9999999999998295E-2</c:v>
                </c:pt>
                <c:pt idx="858">
                  <c:v>-0.40000199999999708</c:v>
                </c:pt>
                <c:pt idx="859">
                  <c:v>-0.1499990000000011</c:v>
                </c:pt>
                <c:pt idx="860">
                  <c:v>-2.0001000000000602E-2</c:v>
                </c:pt>
                <c:pt idx="861">
                  <c:v>0.55000100000000174</c:v>
                </c:pt>
                <c:pt idx="862">
                  <c:v>-0.3999990000000011</c:v>
                </c:pt>
                <c:pt idx="863">
                  <c:v>-0.19000099999999875</c:v>
                </c:pt>
                <c:pt idx="864">
                  <c:v>0.79999899999999968</c:v>
                </c:pt>
                <c:pt idx="865">
                  <c:v>2.0000999999997049E-2</c:v>
                </c:pt>
                <c:pt idx="866">
                  <c:v>0.44000000000000128</c:v>
                </c:pt>
                <c:pt idx="867">
                  <c:v>0.2700010000000006</c:v>
                </c:pt>
                <c:pt idx="868">
                  <c:v>-8.9999999999999858E-2</c:v>
                </c:pt>
                <c:pt idx="869">
                  <c:v>0.42999999999999972</c:v>
                </c:pt>
                <c:pt idx="870">
                  <c:v>0.76999800000000107</c:v>
                </c:pt>
                <c:pt idx="871">
                  <c:v>-0.27999800000000263</c:v>
                </c:pt>
                <c:pt idx="872">
                  <c:v>-0.20000100000000032</c:v>
                </c:pt>
                <c:pt idx="873">
                  <c:v>-0.32999999999999829</c:v>
                </c:pt>
                <c:pt idx="874">
                  <c:v>-0.29000100000000018</c:v>
                </c:pt>
                <c:pt idx="875">
                  <c:v>0.92999999999999972</c:v>
                </c:pt>
                <c:pt idx="876">
                  <c:v>-0.59999799999999937</c:v>
                </c:pt>
                <c:pt idx="877">
                  <c:v>0.20999899999999982</c:v>
                </c:pt>
                <c:pt idx="878">
                  <c:v>-0.11000100000000046</c:v>
                </c:pt>
                <c:pt idx="879">
                  <c:v>-1.999800000000107E-2</c:v>
                </c:pt>
                <c:pt idx="880">
                  <c:v>-0.14000099999999804</c:v>
                </c:pt>
                <c:pt idx="881">
                  <c:v>0.12000000000000099</c:v>
                </c:pt>
                <c:pt idx="882">
                  <c:v>-0.22000099999999989</c:v>
                </c:pt>
                <c:pt idx="883">
                  <c:v>0.30000099999999819</c:v>
                </c:pt>
                <c:pt idx="884">
                  <c:v>1.0000999999999038E-2</c:v>
                </c:pt>
                <c:pt idx="885">
                  <c:v>1.4399980000000028</c:v>
                </c:pt>
                <c:pt idx="886">
                  <c:v>-3.9999000000001672E-2</c:v>
                </c:pt>
                <c:pt idx="887">
                  <c:v>0.11000100000000046</c:v>
                </c:pt>
                <c:pt idx="888">
                  <c:v>-0.38000100000000003</c:v>
                </c:pt>
                <c:pt idx="889">
                  <c:v>-8.0000000000001847E-2</c:v>
                </c:pt>
                <c:pt idx="890">
                  <c:v>-0.18000099999999719</c:v>
                </c:pt>
                <c:pt idx="891">
                  <c:v>0.19000099999999875</c:v>
                </c:pt>
                <c:pt idx="892">
                  <c:v>0.42000000000000171</c:v>
                </c:pt>
                <c:pt idx="893">
                  <c:v>3.9998999999998119E-2</c:v>
                </c:pt>
                <c:pt idx="894">
                  <c:v>7.0001999999998787E-2</c:v>
                </c:pt>
                <c:pt idx="895">
                  <c:v>-0.16000000000000014</c:v>
                </c:pt>
                <c:pt idx="896">
                  <c:v>0.21999900000000139</c:v>
                </c:pt>
                <c:pt idx="897">
                  <c:v>1.1000009999999989</c:v>
                </c:pt>
                <c:pt idx="898">
                  <c:v>0.51000000000000156</c:v>
                </c:pt>
                <c:pt idx="899">
                  <c:v>-0.42000000000000171</c:v>
                </c:pt>
                <c:pt idx="900">
                  <c:v>0.34999800000000292</c:v>
                </c:pt>
                <c:pt idx="901">
                  <c:v>-0.52999900000000011</c:v>
                </c:pt>
                <c:pt idx="902">
                  <c:v>3.9998999999998119E-2</c:v>
                </c:pt>
                <c:pt idx="903">
                  <c:v>0.22000200000000092</c:v>
                </c:pt>
                <c:pt idx="904">
                  <c:v>-3.0001000000002165E-2</c:v>
                </c:pt>
                <c:pt idx="905">
                  <c:v>-0.25</c:v>
                </c:pt>
                <c:pt idx="906">
                  <c:v>-6.9999999999996732E-2</c:v>
                </c:pt>
                <c:pt idx="907">
                  <c:v>0.13999999999999702</c:v>
                </c:pt>
                <c:pt idx="908">
                  <c:v>-0.1000009999999989</c:v>
                </c:pt>
                <c:pt idx="909">
                  <c:v>-8.9999999999999858E-2</c:v>
                </c:pt>
                <c:pt idx="910">
                  <c:v>0.16000199999999865</c:v>
                </c:pt>
                <c:pt idx="911">
                  <c:v>-0.15000199999999708</c:v>
                </c:pt>
                <c:pt idx="912">
                  <c:v>-0.27999800000000263</c:v>
                </c:pt>
                <c:pt idx="913">
                  <c:v>0.44999800000000079</c:v>
                </c:pt>
                <c:pt idx="914">
                  <c:v>1.3500009999999989</c:v>
                </c:pt>
                <c:pt idx="915">
                  <c:v>0.17000000000000171</c:v>
                </c:pt>
                <c:pt idx="916">
                  <c:v>-0.32000000000000028</c:v>
                </c:pt>
                <c:pt idx="917">
                  <c:v>-0.16999999999999815</c:v>
                </c:pt>
                <c:pt idx="918">
                  <c:v>-0.43000000000000327</c:v>
                </c:pt>
                <c:pt idx="919">
                  <c:v>-0.16000000000000014</c:v>
                </c:pt>
                <c:pt idx="920">
                  <c:v>-0.39999999999999858</c:v>
                </c:pt>
                <c:pt idx="921">
                  <c:v>-0.67999999999999972</c:v>
                </c:pt>
                <c:pt idx="922">
                  <c:v>0.85000000000000142</c:v>
                </c:pt>
                <c:pt idx="923">
                  <c:v>-0.12000000000000099</c:v>
                </c:pt>
                <c:pt idx="924">
                  <c:v>0.33999999999999986</c:v>
                </c:pt>
                <c:pt idx="925">
                  <c:v>0</c:v>
                </c:pt>
                <c:pt idx="926">
                  <c:v>-8.0000000000001847E-2</c:v>
                </c:pt>
                <c:pt idx="927">
                  <c:v>-5.9999999999998721E-2</c:v>
                </c:pt>
                <c:pt idx="928">
                  <c:v>-0.57999999999999829</c:v>
                </c:pt>
                <c:pt idx="929">
                  <c:v>0.18000099999999719</c:v>
                </c:pt>
                <c:pt idx="930">
                  <c:v>0.20999899999999982</c:v>
                </c:pt>
                <c:pt idx="931">
                  <c:v>-0.44000099999999875</c:v>
                </c:pt>
                <c:pt idx="932">
                  <c:v>0.14000199999999907</c:v>
                </c:pt>
                <c:pt idx="933">
                  <c:v>0.79999899999999968</c:v>
                </c:pt>
                <c:pt idx="934">
                  <c:v>-0.11999899999999997</c:v>
                </c:pt>
                <c:pt idx="935">
                  <c:v>-0.14000099999999804</c:v>
                </c:pt>
                <c:pt idx="936">
                  <c:v>-1.3000000000000007</c:v>
                </c:pt>
                <c:pt idx="937">
                  <c:v>0.24000000000000199</c:v>
                </c:pt>
                <c:pt idx="938">
                  <c:v>-0.18000000000000327</c:v>
                </c:pt>
                <c:pt idx="939">
                  <c:v>0.17000000000000171</c:v>
                </c:pt>
                <c:pt idx="940">
                  <c:v>-0.23999999999999844</c:v>
                </c:pt>
                <c:pt idx="941">
                  <c:v>0.25999999999999801</c:v>
                </c:pt>
                <c:pt idx="942">
                  <c:v>-0.19000000000000128</c:v>
                </c:pt>
                <c:pt idx="943">
                  <c:v>-0.18000099999999719</c:v>
                </c:pt>
                <c:pt idx="944">
                  <c:v>-0.12999900000000153</c:v>
                </c:pt>
                <c:pt idx="945">
                  <c:v>0.19999900000000181</c:v>
                </c:pt>
                <c:pt idx="946">
                  <c:v>9.9999999999980105E-3</c:v>
                </c:pt>
                <c:pt idx="947">
                  <c:v>0.47000200000000092</c:v>
                </c:pt>
                <c:pt idx="948">
                  <c:v>0.28999899999999812</c:v>
                </c:pt>
                <c:pt idx="949">
                  <c:v>-1.0799999999999983</c:v>
                </c:pt>
                <c:pt idx="950">
                  <c:v>-0.14999999999999858</c:v>
                </c:pt>
                <c:pt idx="951">
                  <c:v>0.65999999999999659</c:v>
                </c:pt>
                <c:pt idx="952">
                  <c:v>0.45000100000000032</c:v>
                </c:pt>
                <c:pt idx="953">
                  <c:v>-3.0000999999998612E-2</c:v>
                </c:pt>
                <c:pt idx="954">
                  <c:v>1.5199999999999996</c:v>
                </c:pt>
                <c:pt idx="955">
                  <c:v>-0.25999999999999801</c:v>
                </c:pt>
                <c:pt idx="956">
                  <c:v>-0.69000000000000128</c:v>
                </c:pt>
                <c:pt idx="957">
                  <c:v>-1.0000999999999038E-2</c:v>
                </c:pt>
                <c:pt idx="958">
                  <c:v>-0.22999900000000295</c:v>
                </c:pt>
                <c:pt idx="959">
                  <c:v>0.29999900000000324</c:v>
                </c:pt>
                <c:pt idx="960">
                  <c:v>0.54000100000000018</c:v>
                </c:pt>
                <c:pt idx="961">
                  <c:v>0.94000099999999875</c:v>
                </c:pt>
                <c:pt idx="962">
                  <c:v>2.5399989999999981</c:v>
                </c:pt>
                <c:pt idx="963">
                  <c:v>-0.13999999999999702</c:v>
                </c:pt>
                <c:pt idx="964">
                  <c:v>0.5</c:v>
                </c:pt>
                <c:pt idx="965">
                  <c:v>-0.96999900000000139</c:v>
                </c:pt>
                <c:pt idx="966">
                  <c:v>0.41999799999999965</c:v>
                </c:pt>
                <c:pt idx="967">
                  <c:v>-0.36999899999999997</c:v>
                </c:pt>
                <c:pt idx="968">
                  <c:v>0.6000009999999989</c:v>
                </c:pt>
                <c:pt idx="969">
                  <c:v>0.21999900000000139</c:v>
                </c:pt>
                <c:pt idx="970">
                  <c:v>-0.28000099999999861</c:v>
                </c:pt>
                <c:pt idx="971">
                  <c:v>0.13000100000000003</c:v>
                </c:pt>
                <c:pt idx="972">
                  <c:v>0.13999999999999702</c:v>
                </c:pt>
                <c:pt idx="973">
                  <c:v>0.40999900000000267</c:v>
                </c:pt>
                <c:pt idx="974">
                  <c:v>0.84000099999999733</c:v>
                </c:pt>
                <c:pt idx="975">
                  <c:v>8.9999999999999858E-2</c:v>
                </c:pt>
                <c:pt idx="976">
                  <c:v>-1.4100000000000001</c:v>
                </c:pt>
                <c:pt idx="977">
                  <c:v>0.19000000000000128</c:v>
                </c:pt>
                <c:pt idx="978">
                  <c:v>0.74000000000000199</c:v>
                </c:pt>
                <c:pt idx="979">
                  <c:v>0.11999899999999997</c:v>
                </c:pt>
                <c:pt idx="980">
                  <c:v>-0.16000000000000014</c:v>
                </c:pt>
                <c:pt idx="981">
                  <c:v>0</c:v>
                </c:pt>
                <c:pt idx="982">
                  <c:v>-0.6499990000000011</c:v>
                </c:pt>
                <c:pt idx="983">
                  <c:v>-0.16000000000000014</c:v>
                </c:pt>
                <c:pt idx="984">
                  <c:v>-0.46999900000000139</c:v>
                </c:pt>
                <c:pt idx="985">
                  <c:v>-0.71000099999999833</c:v>
                </c:pt>
                <c:pt idx="986">
                  <c:v>0.60999999999999943</c:v>
                </c:pt>
                <c:pt idx="987">
                  <c:v>-0.76999999999999957</c:v>
                </c:pt>
                <c:pt idx="988">
                  <c:v>0.85000000000000142</c:v>
                </c:pt>
                <c:pt idx="989">
                  <c:v>-0.30999900000000125</c:v>
                </c:pt>
                <c:pt idx="990">
                  <c:v>-0.12000100000000202</c:v>
                </c:pt>
                <c:pt idx="991">
                  <c:v>1.0000000000001563E-2</c:v>
                </c:pt>
                <c:pt idx="992">
                  <c:v>-0.5</c:v>
                </c:pt>
                <c:pt idx="993">
                  <c:v>-0.30999900000000125</c:v>
                </c:pt>
                <c:pt idx="994">
                  <c:v>0.33999999999999986</c:v>
                </c:pt>
                <c:pt idx="995">
                  <c:v>-0.54000100000000018</c:v>
                </c:pt>
                <c:pt idx="996">
                  <c:v>3.0000000000001137E-2</c:v>
                </c:pt>
                <c:pt idx="997">
                  <c:v>-0.19999999999999929</c:v>
                </c:pt>
                <c:pt idx="998">
                  <c:v>1.0300000000000011</c:v>
                </c:pt>
                <c:pt idx="999">
                  <c:v>-0.35000000000000142</c:v>
                </c:pt>
                <c:pt idx="1000">
                  <c:v>0.53000099999999861</c:v>
                </c:pt>
                <c:pt idx="1001">
                  <c:v>0.1499990000000011</c:v>
                </c:pt>
                <c:pt idx="1002">
                  <c:v>0.61999899999999997</c:v>
                </c:pt>
                <c:pt idx="1003">
                  <c:v>-0.37999899999999798</c:v>
                </c:pt>
                <c:pt idx="1004">
                  <c:v>-0.29000100000000018</c:v>
                </c:pt>
                <c:pt idx="1005">
                  <c:v>0.74000199999999694</c:v>
                </c:pt>
                <c:pt idx="1006">
                  <c:v>-0.99000199999999694</c:v>
                </c:pt>
                <c:pt idx="1007">
                  <c:v>-0.38999900000000309</c:v>
                </c:pt>
                <c:pt idx="1008">
                  <c:v>-0.11000099999999691</c:v>
                </c:pt>
                <c:pt idx="1009">
                  <c:v>-0.16000000000000014</c:v>
                </c:pt>
                <c:pt idx="1010">
                  <c:v>7.0001999999998787E-2</c:v>
                </c:pt>
                <c:pt idx="1011">
                  <c:v>0.20999899999999982</c:v>
                </c:pt>
                <c:pt idx="1012">
                  <c:v>0.26000000000000156</c:v>
                </c:pt>
                <c:pt idx="1013">
                  <c:v>-1.0000000000001563E-2</c:v>
                </c:pt>
                <c:pt idx="1014">
                  <c:v>0.82999999999999829</c:v>
                </c:pt>
                <c:pt idx="1015">
                  <c:v>4.3500000000000014</c:v>
                </c:pt>
                <c:pt idx="1016">
                  <c:v>-5.9999000000001246E-2</c:v>
                </c:pt>
                <c:pt idx="1017">
                  <c:v>-0.28000099999999861</c:v>
                </c:pt>
                <c:pt idx="1018">
                  <c:v>0.20999899999999982</c:v>
                </c:pt>
                <c:pt idx="1019">
                  <c:v>-0.44999899999999826</c:v>
                </c:pt>
                <c:pt idx="1020">
                  <c:v>0.26000099999999904</c:v>
                </c:pt>
                <c:pt idx="1021">
                  <c:v>4.9998999999999683E-2</c:v>
                </c:pt>
                <c:pt idx="1022">
                  <c:v>0.42999999999999972</c:v>
                </c:pt>
                <c:pt idx="1023">
                  <c:v>-0.10000000000000142</c:v>
                </c:pt>
                <c:pt idx="1024">
                  <c:v>0.10000000000000142</c:v>
                </c:pt>
                <c:pt idx="1025">
                  <c:v>-1.0799999999999983</c:v>
                </c:pt>
                <c:pt idx="1026">
                  <c:v>-1.229999000000003</c:v>
                </c:pt>
                <c:pt idx="1027">
                  <c:v>-0.55000099999999819</c:v>
                </c:pt>
                <c:pt idx="1028">
                  <c:v>0</c:v>
                </c:pt>
                <c:pt idx="1029">
                  <c:v>-0.61999899999999997</c:v>
                </c:pt>
                <c:pt idx="1030">
                  <c:v>0.79999899999999968</c:v>
                </c:pt>
                <c:pt idx="1031">
                  <c:v>0.45000100000000032</c:v>
                </c:pt>
                <c:pt idx="1032">
                  <c:v>0.34999799999999937</c:v>
                </c:pt>
                <c:pt idx="1033">
                  <c:v>-0.11999899999999997</c:v>
                </c:pt>
                <c:pt idx="1034">
                  <c:v>0.8500009999999989</c:v>
                </c:pt>
                <c:pt idx="1035">
                  <c:v>-1.4100000000000001</c:v>
                </c:pt>
                <c:pt idx="1036">
                  <c:v>-0.23000199999999893</c:v>
                </c:pt>
                <c:pt idx="1037">
                  <c:v>0.68000100000000074</c:v>
                </c:pt>
                <c:pt idx="1038">
                  <c:v>0.51999999999999957</c:v>
                </c:pt>
                <c:pt idx="1039">
                  <c:v>0.70000100000000032</c:v>
                </c:pt>
                <c:pt idx="1040">
                  <c:v>-0.61000100000000046</c:v>
                </c:pt>
                <c:pt idx="1041">
                  <c:v>-0.53000099999999861</c:v>
                </c:pt>
                <c:pt idx="1042">
                  <c:v>-8.9999999999999858E-2</c:v>
                </c:pt>
                <c:pt idx="1043">
                  <c:v>0.36000099999999691</c:v>
                </c:pt>
                <c:pt idx="1044">
                  <c:v>-0.13999899999999954</c:v>
                </c:pt>
                <c:pt idx="1045">
                  <c:v>-6.0001999999997224E-2</c:v>
                </c:pt>
                <c:pt idx="1046">
                  <c:v>-0.12999900000000153</c:v>
                </c:pt>
                <c:pt idx="1047">
                  <c:v>-0.28000099999999861</c:v>
                </c:pt>
                <c:pt idx="1048">
                  <c:v>2.0000999999997049E-2</c:v>
                </c:pt>
                <c:pt idx="1049">
                  <c:v>0.36000000000000298</c:v>
                </c:pt>
                <c:pt idx="1050">
                  <c:v>0.16000000000000014</c:v>
                </c:pt>
                <c:pt idx="1051">
                  <c:v>2.1999990000000018</c:v>
                </c:pt>
                <c:pt idx="1052">
                  <c:v>0.13999899999999599</c:v>
                </c:pt>
                <c:pt idx="1053">
                  <c:v>-0.25</c:v>
                </c:pt>
                <c:pt idx="1054">
                  <c:v>0.91000000000000369</c:v>
                </c:pt>
                <c:pt idx="1055">
                  <c:v>-1.1399970000000046</c:v>
                </c:pt>
                <c:pt idx="1056">
                  <c:v>1.2399999999999984</c:v>
                </c:pt>
                <c:pt idx="1057">
                  <c:v>-2.9998999999996556E-2</c:v>
                </c:pt>
                <c:pt idx="1058">
                  <c:v>-0.6400030000000001</c:v>
                </c:pt>
                <c:pt idx="1059">
                  <c:v>-0.23999799999999993</c:v>
                </c:pt>
                <c:pt idx="1060">
                  <c:v>0.43999800000000278</c:v>
                </c:pt>
                <c:pt idx="1061">
                  <c:v>-0.31999900000000281</c:v>
                </c:pt>
                <c:pt idx="1062">
                  <c:v>-7.9998000000003344E-2</c:v>
                </c:pt>
                <c:pt idx="1063">
                  <c:v>-0.21000300000000038</c:v>
                </c:pt>
                <c:pt idx="1064">
                  <c:v>0.60000200000000348</c:v>
                </c:pt>
                <c:pt idx="1065">
                  <c:v>0.57000000000000028</c:v>
                </c:pt>
                <c:pt idx="1066">
                  <c:v>-0.70999900000000338</c:v>
                </c:pt>
                <c:pt idx="1067">
                  <c:v>-0.78000299999999712</c:v>
                </c:pt>
                <c:pt idx="1068">
                  <c:v>0.63000100000000359</c:v>
                </c:pt>
                <c:pt idx="1069">
                  <c:v>2.9998999999996556E-2</c:v>
                </c:pt>
                <c:pt idx="1070">
                  <c:v>0.58000200000000035</c:v>
                </c:pt>
                <c:pt idx="1071">
                  <c:v>9.99800000000306E-3</c:v>
                </c:pt>
                <c:pt idx="1072">
                  <c:v>1.2200009999999963</c:v>
                </c:pt>
                <c:pt idx="1073">
                  <c:v>-0.75</c:v>
                </c:pt>
                <c:pt idx="1074">
                  <c:v>0.32999800000000334</c:v>
                </c:pt>
                <c:pt idx="1075">
                  <c:v>-1.25</c:v>
                </c:pt>
                <c:pt idx="1076">
                  <c:v>-3.9996999999999616E-2</c:v>
                </c:pt>
                <c:pt idx="1077">
                  <c:v>-0.76000200000000362</c:v>
                </c:pt>
                <c:pt idx="1078">
                  <c:v>0.12000099999999847</c:v>
                </c:pt>
                <c:pt idx="1079">
                  <c:v>0.51000000000000512</c:v>
                </c:pt>
                <c:pt idx="1080">
                  <c:v>9.999899999999684E-2</c:v>
                </c:pt>
                <c:pt idx="1081">
                  <c:v>-0.55000000000000071</c:v>
                </c:pt>
                <c:pt idx="1082">
                  <c:v>-0.13999899999999954</c:v>
                </c:pt>
                <c:pt idx="1083">
                  <c:v>0.57000000000000028</c:v>
                </c:pt>
                <c:pt idx="1084">
                  <c:v>-0.68000100000000074</c:v>
                </c:pt>
                <c:pt idx="1085">
                  <c:v>-0.4799989999999994</c:v>
                </c:pt>
                <c:pt idx="1086">
                  <c:v>-0.39000000000000057</c:v>
                </c:pt>
                <c:pt idx="1087">
                  <c:v>2.0500000000000007</c:v>
                </c:pt>
                <c:pt idx="1088">
                  <c:v>-0.81000199999999722</c:v>
                </c:pt>
                <c:pt idx="1089">
                  <c:v>0.67000199999999666</c:v>
                </c:pt>
                <c:pt idx="1090">
                  <c:v>-0.29999899999999968</c:v>
                </c:pt>
                <c:pt idx="1091">
                  <c:v>0.71999699999999933</c:v>
                </c:pt>
                <c:pt idx="1092">
                  <c:v>0.73000400000000099</c:v>
                </c:pt>
                <c:pt idx="1093">
                  <c:v>0.19999699999999621</c:v>
                </c:pt>
                <c:pt idx="1094">
                  <c:v>-0.58999999999999631</c:v>
                </c:pt>
                <c:pt idx="1095">
                  <c:v>-0.43000099999999719</c:v>
                </c:pt>
                <c:pt idx="1096">
                  <c:v>0.54000099999999662</c:v>
                </c:pt>
                <c:pt idx="1097">
                  <c:v>-0.96999699999999933</c:v>
                </c:pt>
                <c:pt idx="1098">
                  <c:v>0.13999900000000309</c:v>
                </c:pt>
                <c:pt idx="1099">
                  <c:v>-0.80000100000000174</c:v>
                </c:pt>
                <c:pt idx="1100">
                  <c:v>-0.93000000000000327</c:v>
                </c:pt>
                <c:pt idx="1101">
                  <c:v>0.63000100000000003</c:v>
                </c:pt>
                <c:pt idx="1102">
                  <c:v>-0.37000099999999847</c:v>
                </c:pt>
                <c:pt idx="1103">
                  <c:v>-1.0000000000001563E-2</c:v>
                </c:pt>
                <c:pt idx="1104">
                  <c:v>1.1600020000000022</c:v>
                </c:pt>
                <c:pt idx="1105">
                  <c:v>0.78999699999999962</c:v>
                </c:pt>
                <c:pt idx="1106">
                  <c:v>0.52000000000000313</c:v>
                </c:pt>
                <c:pt idx="1107">
                  <c:v>0.56999999999999318</c:v>
                </c:pt>
                <c:pt idx="1108">
                  <c:v>-0.37999699999999592</c:v>
                </c:pt>
                <c:pt idx="1109">
                  <c:v>1.0999979999999994</c:v>
                </c:pt>
                <c:pt idx="1110">
                  <c:v>-0.57000000000000028</c:v>
                </c:pt>
                <c:pt idx="1111">
                  <c:v>6.0001999999997224E-2</c:v>
                </c:pt>
                <c:pt idx="1112">
                  <c:v>-1.5400009999999966</c:v>
                </c:pt>
                <c:pt idx="1113">
                  <c:v>0.15999999999999659</c:v>
                </c:pt>
                <c:pt idx="1114">
                  <c:v>-0.58000200000000035</c:v>
                </c:pt>
                <c:pt idx="1115">
                  <c:v>-0.5</c:v>
                </c:pt>
                <c:pt idx="1116">
                  <c:v>0.34000000000000341</c:v>
                </c:pt>
                <c:pt idx="1117">
                  <c:v>0.25</c:v>
                </c:pt>
                <c:pt idx="1118">
                  <c:v>0.40000100000000316</c:v>
                </c:pt>
                <c:pt idx="1119">
                  <c:v>-0.13000100000000003</c:v>
                </c:pt>
                <c:pt idx="1120">
                  <c:v>0.40000199999999353</c:v>
                </c:pt>
                <c:pt idx="1121">
                  <c:v>-0.40000199999999353</c:v>
                </c:pt>
                <c:pt idx="1122">
                  <c:v>-0.16999799999999965</c:v>
                </c:pt>
                <c:pt idx="1123">
                  <c:v>-0.67000200000000376</c:v>
                </c:pt>
                <c:pt idx="1124">
                  <c:v>0</c:v>
                </c:pt>
                <c:pt idx="1125">
                  <c:v>0.2700010000000006</c:v>
                </c:pt>
                <c:pt idx="1126">
                  <c:v>-6.0001999999997224E-2</c:v>
                </c:pt>
                <c:pt idx="1127">
                  <c:v>-0.25</c:v>
                </c:pt>
                <c:pt idx="1128">
                  <c:v>-0.56999700000000431</c:v>
                </c:pt>
                <c:pt idx="1129">
                  <c:v>0.21999900000000139</c:v>
                </c:pt>
                <c:pt idx="1130">
                  <c:v>0.54000100000000018</c:v>
                </c:pt>
                <c:pt idx="1131">
                  <c:v>0.25</c:v>
                </c:pt>
                <c:pt idx="1132">
                  <c:v>0.10999999999999943</c:v>
                </c:pt>
                <c:pt idx="1133">
                  <c:v>0.18999900000000025</c:v>
                </c:pt>
                <c:pt idx="1134">
                  <c:v>0.88999900000000309</c:v>
                </c:pt>
                <c:pt idx="1135">
                  <c:v>0.5200009999999935</c:v>
                </c:pt>
                <c:pt idx="1136">
                  <c:v>6.0001000000006854E-2</c:v>
                </c:pt>
                <c:pt idx="1137">
                  <c:v>2.9998999999996556E-2</c:v>
                </c:pt>
                <c:pt idx="1138">
                  <c:v>0.38000100000000003</c:v>
                </c:pt>
                <c:pt idx="1139">
                  <c:v>-0.29000099999999662</c:v>
                </c:pt>
                <c:pt idx="1140">
                  <c:v>0.20000099999999321</c:v>
                </c:pt>
                <c:pt idx="1141">
                  <c:v>4.0001000000003728E-2</c:v>
                </c:pt>
                <c:pt idx="1142">
                  <c:v>1.9995999999999015E-2</c:v>
                </c:pt>
                <c:pt idx="1143">
                  <c:v>0.58000200000000035</c:v>
                </c:pt>
                <c:pt idx="1144">
                  <c:v>1.3200000000000003</c:v>
                </c:pt>
                <c:pt idx="1145">
                  <c:v>1.0099980000000031</c:v>
                </c:pt>
                <c:pt idx="1146">
                  <c:v>-0.30999700000000274</c:v>
                </c:pt>
                <c:pt idx="1147">
                  <c:v>0.77000000000000313</c:v>
                </c:pt>
                <c:pt idx="1148">
                  <c:v>5.9997999999993112E-2</c:v>
                </c:pt>
                <c:pt idx="1149">
                  <c:v>-0.15999999999999659</c:v>
                </c:pt>
                <c:pt idx="1150">
                  <c:v>0.53000300000000067</c:v>
                </c:pt>
                <c:pt idx="1151">
                  <c:v>0.78999699999999962</c:v>
                </c:pt>
                <c:pt idx="1152">
                  <c:v>-0.68999900000000025</c:v>
                </c:pt>
                <c:pt idx="1153">
                  <c:v>-0.40000200000000063</c:v>
                </c:pt>
                <c:pt idx="1154">
                  <c:v>0.63000199999999751</c:v>
                </c:pt>
                <c:pt idx="1155">
                  <c:v>0.67999999999999972</c:v>
                </c:pt>
                <c:pt idx="1156">
                  <c:v>-1.5400009999999966</c:v>
                </c:pt>
                <c:pt idx="1157">
                  <c:v>-1.7099990000000034</c:v>
                </c:pt>
                <c:pt idx="1158">
                  <c:v>1.1399990000000031</c:v>
                </c:pt>
                <c:pt idx="1159">
                  <c:v>-0.31999900000000281</c:v>
                </c:pt>
                <c:pt idx="1160">
                  <c:v>-1.7799989999999966</c:v>
                </c:pt>
                <c:pt idx="1161">
                  <c:v>0.68999800000000278</c:v>
                </c:pt>
                <c:pt idx="1162">
                  <c:v>0.61000099999999691</c:v>
                </c:pt>
                <c:pt idx="1163">
                  <c:v>0.91999799999999965</c:v>
                </c:pt>
                <c:pt idx="1164">
                  <c:v>1.4700010000000034</c:v>
                </c:pt>
                <c:pt idx="1165">
                  <c:v>3.0700000000000003</c:v>
                </c:pt>
                <c:pt idx="1166">
                  <c:v>0.13999899999999599</c:v>
                </c:pt>
                <c:pt idx="1167">
                  <c:v>0.95000100000000032</c:v>
                </c:pt>
                <c:pt idx="1168">
                  <c:v>0.44000299999999726</c:v>
                </c:pt>
                <c:pt idx="1169">
                  <c:v>-1.1000029999999938</c:v>
                </c:pt>
                <c:pt idx="1170">
                  <c:v>0.10000299999999385</c:v>
                </c:pt>
                <c:pt idx="1171">
                  <c:v>-0.49000199999999694</c:v>
                </c:pt>
                <c:pt idx="1172">
                  <c:v>4.9998999999999683E-2</c:v>
                </c:pt>
                <c:pt idx="1173">
                  <c:v>-0.95999899999999627</c:v>
                </c:pt>
                <c:pt idx="1174">
                  <c:v>-0.95999900000000338</c:v>
                </c:pt>
                <c:pt idx="1175">
                  <c:v>1.129997000000003</c:v>
                </c:pt>
                <c:pt idx="1176">
                  <c:v>0.46000300000000038</c:v>
                </c:pt>
                <c:pt idx="1177">
                  <c:v>0.93999899999999315</c:v>
                </c:pt>
                <c:pt idx="1178">
                  <c:v>0.5</c:v>
                </c:pt>
                <c:pt idx="1179">
                  <c:v>0.59000000000000341</c:v>
                </c:pt>
                <c:pt idx="1180">
                  <c:v>-0.65999999999999659</c:v>
                </c:pt>
                <c:pt idx="1181">
                  <c:v>-0.11000000000000654</c:v>
                </c:pt>
                <c:pt idx="1182">
                  <c:v>-0.68999900000000025</c:v>
                </c:pt>
                <c:pt idx="1183">
                  <c:v>0.70000100000000032</c:v>
                </c:pt>
                <c:pt idx="1184">
                  <c:v>-0.72000199999999381</c:v>
                </c:pt>
                <c:pt idx="1185">
                  <c:v>2.9998999999996556E-2</c:v>
                </c:pt>
                <c:pt idx="1186">
                  <c:v>-8.9999999999996305E-2</c:v>
                </c:pt>
                <c:pt idx="1187">
                  <c:v>0.56999999999999318</c:v>
                </c:pt>
                <c:pt idx="1188">
                  <c:v>0.43000000000000682</c:v>
                </c:pt>
                <c:pt idx="1189">
                  <c:v>-1.369999</c:v>
                </c:pt>
                <c:pt idx="1190">
                  <c:v>-0.68999800000000278</c:v>
                </c:pt>
                <c:pt idx="1191">
                  <c:v>0.32999799999999624</c:v>
                </c:pt>
                <c:pt idx="1192">
                  <c:v>-1.75</c:v>
                </c:pt>
                <c:pt idx="1193">
                  <c:v>-0.47999999999999687</c:v>
                </c:pt>
                <c:pt idx="1194">
                  <c:v>0.20000100000000032</c:v>
                </c:pt>
                <c:pt idx="1195">
                  <c:v>-0.31000199999999722</c:v>
                </c:pt>
                <c:pt idx="1196">
                  <c:v>-6.9999000000002809E-2</c:v>
                </c:pt>
                <c:pt idx="1197">
                  <c:v>0.58999999999999631</c:v>
                </c:pt>
                <c:pt idx="1198">
                  <c:v>0.47000100000000344</c:v>
                </c:pt>
                <c:pt idx="1199">
                  <c:v>-0.74000199999999694</c:v>
                </c:pt>
                <c:pt idx="1200">
                  <c:v>-4.7299990000000065</c:v>
                </c:pt>
                <c:pt idx="1201">
                  <c:v>-0.66999799999999965</c:v>
                </c:pt>
                <c:pt idx="1202">
                  <c:v>1.0199960000000061</c:v>
                </c:pt>
                <c:pt idx="1203">
                  <c:v>-1.8499980000000065</c:v>
                </c:pt>
                <c:pt idx="1204">
                  <c:v>-0.17999999999999972</c:v>
                </c:pt>
                <c:pt idx="1205">
                  <c:v>0.65000100000000316</c:v>
                </c:pt>
                <c:pt idx="1206">
                  <c:v>-0.60000200000000348</c:v>
                </c:pt>
                <c:pt idx="1207">
                  <c:v>1.9500010000000003</c:v>
                </c:pt>
                <c:pt idx="1208">
                  <c:v>-0.59000099999999378</c:v>
                </c:pt>
                <c:pt idx="1209">
                  <c:v>-0.66999799999999965</c:v>
                </c:pt>
                <c:pt idx="1210">
                  <c:v>0.34999899999999684</c:v>
                </c:pt>
                <c:pt idx="1211">
                  <c:v>-0.52999900000000366</c:v>
                </c:pt>
                <c:pt idx="1212">
                  <c:v>-0.53000299999999356</c:v>
                </c:pt>
                <c:pt idx="1213">
                  <c:v>-0.27999800000000619</c:v>
                </c:pt>
                <c:pt idx="1214">
                  <c:v>-0.22000199999999381</c:v>
                </c:pt>
                <c:pt idx="1215">
                  <c:v>0.85000299999999385</c:v>
                </c:pt>
                <c:pt idx="1216">
                  <c:v>0.27000000000000313</c:v>
                </c:pt>
                <c:pt idx="1217">
                  <c:v>0.61999899999999997</c:v>
                </c:pt>
                <c:pt idx="1218">
                  <c:v>-0.29999899999999968</c:v>
                </c:pt>
                <c:pt idx="1219">
                  <c:v>-0.36999899999999997</c:v>
                </c:pt>
                <c:pt idx="1220">
                  <c:v>0.5</c:v>
                </c:pt>
                <c:pt idx="1221">
                  <c:v>-0.34000000000000341</c:v>
                </c:pt>
                <c:pt idx="1222">
                  <c:v>0.57999800000000334</c:v>
                </c:pt>
                <c:pt idx="1223">
                  <c:v>0.95000000000000284</c:v>
                </c:pt>
                <c:pt idx="1224">
                  <c:v>-0.17999999999999972</c:v>
                </c:pt>
                <c:pt idx="1225">
                  <c:v>-0.2299990000000065</c:v>
                </c:pt>
                <c:pt idx="1226">
                  <c:v>-0.95999899999999627</c:v>
                </c:pt>
                <c:pt idx="1227">
                  <c:v>0.28999699999999962</c:v>
                </c:pt>
                <c:pt idx="1228">
                  <c:v>-0.11999899999999997</c:v>
                </c:pt>
                <c:pt idx="1229">
                  <c:v>-7.9998000000003344E-2</c:v>
                </c:pt>
                <c:pt idx="1230">
                  <c:v>0.63999900000000309</c:v>
                </c:pt>
                <c:pt idx="1231">
                  <c:v>-0.40999999999999659</c:v>
                </c:pt>
                <c:pt idx="1232">
                  <c:v>0.31999999999999318</c:v>
                </c:pt>
                <c:pt idx="1233">
                  <c:v>-1</c:v>
                </c:pt>
                <c:pt idx="1234">
                  <c:v>-0.25</c:v>
                </c:pt>
                <c:pt idx="1235">
                  <c:v>-0.83000199999999325</c:v>
                </c:pt>
                <c:pt idx="1236">
                  <c:v>0.88000100000000003</c:v>
                </c:pt>
                <c:pt idx="1237">
                  <c:v>0.17999999999999972</c:v>
                </c:pt>
                <c:pt idx="1238">
                  <c:v>0.88000199999999751</c:v>
                </c:pt>
                <c:pt idx="1239">
                  <c:v>1.0799979999999962</c:v>
                </c:pt>
                <c:pt idx="1240">
                  <c:v>0.20999900000000338</c:v>
                </c:pt>
                <c:pt idx="1241">
                  <c:v>0.10999999999999943</c:v>
                </c:pt>
                <c:pt idx="1242">
                  <c:v>-1.4899979999999999</c:v>
                </c:pt>
                <c:pt idx="1243">
                  <c:v>0.25</c:v>
                </c:pt>
                <c:pt idx="1244">
                  <c:v>0.43000099999999719</c:v>
                </c:pt>
                <c:pt idx="1245">
                  <c:v>1.4799990000000065</c:v>
                </c:pt>
                <c:pt idx="1246">
                  <c:v>-6.0001000000006854E-2</c:v>
                </c:pt>
                <c:pt idx="1247">
                  <c:v>0.41000000000000369</c:v>
                </c:pt>
                <c:pt idx="1248">
                  <c:v>-0.86000099999999691</c:v>
                </c:pt>
                <c:pt idx="1249">
                  <c:v>0.88999899999999599</c:v>
                </c:pt>
                <c:pt idx="1250">
                  <c:v>-0.85999600000000243</c:v>
                </c:pt>
                <c:pt idx="1251">
                  <c:v>0.14999700000000615</c:v>
                </c:pt>
                <c:pt idx="1252">
                  <c:v>-0.77999800000000619</c:v>
                </c:pt>
                <c:pt idx="1253">
                  <c:v>0.18999800000000278</c:v>
                </c:pt>
                <c:pt idx="1254">
                  <c:v>-0.98999799999999993</c:v>
                </c:pt>
                <c:pt idx="1255">
                  <c:v>0.39000000000000057</c:v>
                </c:pt>
                <c:pt idx="1256">
                  <c:v>-0.40000200000000063</c:v>
                </c:pt>
                <c:pt idx="1257">
                  <c:v>0.75</c:v>
                </c:pt>
                <c:pt idx="1258">
                  <c:v>0.60000300000000095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5-B045-A592-7656F4B87912}"/>
            </c:ext>
          </c:extLst>
        </c:ser>
        <c:ser>
          <c:idx val="2"/>
          <c:order val="2"/>
          <c:tx>
            <c:strRef>
              <c:f>Исходник!$G$2</c:f>
              <c:strCache>
                <c:ptCount val="1"/>
                <c:pt idx="0">
                  <c:v>delta_1_INTC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Исходник!$G$3:$G$1261</c:f>
              <c:numCache>
                <c:formatCode>0.00</c:formatCode>
                <c:ptCount val="1259"/>
                <c:pt idx="0">
                  <c:v>-0.16999999999999815</c:v>
                </c:pt>
                <c:pt idx="1">
                  <c:v>4.0001000000000175E-2</c:v>
                </c:pt>
                <c:pt idx="2">
                  <c:v>0.29999899999999968</c:v>
                </c:pt>
                <c:pt idx="3">
                  <c:v>-0.86999800000000249</c:v>
                </c:pt>
                <c:pt idx="4">
                  <c:v>-5.0001999999999214E-2</c:v>
                </c:pt>
                <c:pt idx="5">
                  <c:v>0.11000100000000046</c:v>
                </c:pt>
                <c:pt idx="6">
                  <c:v>0.73999999999999844</c:v>
                </c:pt>
                <c:pt idx="7">
                  <c:v>-8.9999999999999858E-2</c:v>
                </c:pt>
                <c:pt idx="8">
                  <c:v>4.0001000000000175E-2</c:v>
                </c:pt>
                <c:pt idx="9">
                  <c:v>0.30999900000000125</c:v>
                </c:pt>
                <c:pt idx="10">
                  <c:v>-0.10000000000000142</c:v>
                </c:pt>
                <c:pt idx="11">
                  <c:v>-0.91000000000000014</c:v>
                </c:pt>
                <c:pt idx="12">
                  <c:v>-0.19999899999999826</c:v>
                </c:pt>
                <c:pt idx="13">
                  <c:v>-0.2700010000000006</c:v>
                </c:pt>
                <c:pt idx="14">
                  <c:v>-1.9999999999999574E-2</c:v>
                </c:pt>
                <c:pt idx="15">
                  <c:v>0.17999999999999972</c:v>
                </c:pt>
                <c:pt idx="16">
                  <c:v>0.12999900000000153</c:v>
                </c:pt>
                <c:pt idx="17">
                  <c:v>0.20000100000000032</c:v>
                </c:pt>
                <c:pt idx="18">
                  <c:v>-2.0000000000003126E-2</c:v>
                </c:pt>
                <c:pt idx="19">
                  <c:v>0.13999900000000309</c:v>
                </c:pt>
                <c:pt idx="20">
                  <c:v>-3.9999000000001672E-2</c:v>
                </c:pt>
                <c:pt idx="21">
                  <c:v>-0.13999899999999954</c:v>
                </c:pt>
                <c:pt idx="22">
                  <c:v>1.999800000000107E-2</c:v>
                </c:pt>
                <c:pt idx="23">
                  <c:v>-0.29999899999999968</c:v>
                </c:pt>
                <c:pt idx="24">
                  <c:v>-0.12000100000000202</c:v>
                </c:pt>
                <c:pt idx="25">
                  <c:v>-9.9997999999999365E-2</c:v>
                </c:pt>
                <c:pt idx="26">
                  <c:v>-0.25</c:v>
                </c:pt>
                <c:pt idx="27">
                  <c:v>5.9999000000001246E-2</c:v>
                </c:pt>
                <c:pt idx="28">
                  <c:v>0.12999899999999798</c:v>
                </c:pt>
                <c:pt idx="29">
                  <c:v>-0.11999899999999997</c:v>
                </c:pt>
                <c:pt idx="30">
                  <c:v>5.0000000000000711E-2</c:v>
                </c:pt>
                <c:pt idx="31">
                  <c:v>-0.53999900000000167</c:v>
                </c:pt>
                <c:pt idx="32">
                  <c:v>-0.12000099999999847</c:v>
                </c:pt>
                <c:pt idx="33">
                  <c:v>0.37000099999999847</c:v>
                </c:pt>
                <c:pt idx="34">
                  <c:v>0.23999900000000096</c:v>
                </c:pt>
                <c:pt idx="35">
                  <c:v>-0.34999999999999787</c:v>
                </c:pt>
                <c:pt idx="36">
                  <c:v>8.9999999999999858E-2</c:v>
                </c:pt>
                <c:pt idx="37">
                  <c:v>0.18000099999999719</c:v>
                </c:pt>
                <c:pt idx="38">
                  <c:v>-0.17000099999999918</c:v>
                </c:pt>
                <c:pt idx="39">
                  <c:v>-7.9999000000000819E-2</c:v>
                </c:pt>
                <c:pt idx="40">
                  <c:v>0.10000000000000142</c:v>
                </c:pt>
                <c:pt idx="41">
                  <c:v>-0.23000199999999893</c:v>
                </c:pt>
                <c:pt idx="42">
                  <c:v>-7.9999000000000819E-2</c:v>
                </c:pt>
                <c:pt idx="43">
                  <c:v>8.9999999999999858E-2</c:v>
                </c:pt>
                <c:pt idx="44">
                  <c:v>0.56999899999999926</c:v>
                </c:pt>
                <c:pt idx="45">
                  <c:v>-3.9998999999998119E-2</c:v>
                </c:pt>
                <c:pt idx="46">
                  <c:v>7.0000000000000284E-2</c:v>
                </c:pt>
                <c:pt idx="47">
                  <c:v>0.23999999999999844</c:v>
                </c:pt>
                <c:pt idx="48">
                  <c:v>7.0000000000000284E-2</c:v>
                </c:pt>
                <c:pt idx="49">
                  <c:v>-0.17000099999999918</c:v>
                </c:pt>
                <c:pt idx="50">
                  <c:v>-0.17999999999999972</c:v>
                </c:pt>
                <c:pt idx="51">
                  <c:v>0.81000199999999722</c:v>
                </c:pt>
                <c:pt idx="52">
                  <c:v>-5.0001999999999214E-2</c:v>
                </c:pt>
                <c:pt idx="53">
                  <c:v>0.3500009999999989</c:v>
                </c:pt>
                <c:pt idx="54">
                  <c:v>0.16000000000000014</c:v>
                </c:pt>
                <c:pt idx="55">
                  <c:v>1.0000000000001563E-2</c:v>
                </c:pt>
                <c:pt idx="56">
                  <c:v>-0.14000000000000057</c:v>
                </c:pt>
                <c:pt idx="57">
                  <c:v>-0.1499990000000011</c:v>
                </c:pt>
                <c:pt idx="58">
                  <c:v>8.0000000000001847E-2</c:v>
                </c:pt>
                <c:pt idx="59">
                  <c:v>0</c:v>
                </c:pt>
                <c:pt idx="60">
                  <c:v>-0.29000100000000018</c:v>
                </c:pt>
                <c:pt idx="61">
                  <c:v>-0.42999999999999972</c:v>
                </c:pt>
                <c:pt idx="62">
                  <c:v>-5.9999999999998721E-2</c:v>
                </c:pt>
                <c:pt idx="63">
                  <c:v>-9.0000000000003411E-2</c:v>
                </c:pt>
                <c:pt idx="64">
                  <c:v>5.9999000000001246E-2</c:v>
                </c:pt>
                <c:pt idx="65">
                  <c:v>-0.28999899999999812</c:v>
                </c:pt>
                <c:pt idx="66">
                  <c:v>0.20999899999999982</c:v>
                </c:pt>
                <c:pt idx="67">
                  <c:v>2.0000999999997049E-2</c:v>
                </c:pt>
                <c:pt idx="68">
                  <c:v>-0.34999999999999787</c:v>
                </c:pt>
                <c:pt idx="69">
                  <c:v>0.10999999999999943</c:v>
                </c:pt>
                <c:pt idx="70">
                  <c:v>0.51000000000000156</c:v>
                </c:pt>
                <c:pt idx="71">
                  <c:v>0.16000000000000014</c:v>
                </c:pt>
                <c:pt idx="72">
                  <c:v>0.19000099999999875</c:v>
                </c:pt>
                <c:pt idx="73">
                  <c:v>-6.0002000000000777E-2</c:v>
                </c:pt>
                <c:pt idx="74">
                  <c:v>0.31000200000000078</c:v>
                </c:pt>
                <c:pt idx="75">
                  <c:v>0.21999900000000139</c:v>
                </c:pt>
                <c:pt idx="76">
                  <c:v>-4.0001000000000175E-2</c:v>
                </c:pt>
                <c:pt idx="77">
                  <c:v>0.25999999999999801</c:v>
                </c:pt>
                <c:pt idx="78">
                  <c:v>-6.9998999999999256E-2</c:v>
                </c:pt>
                <c:pt idx="79">
                  <c:v>-0.33000000000000185</c:v>
                </c:pt>
                <c:pt idx="80">
                  <c:v>4.0001000000000175E-2</c:v>
                </c:pt>
                <c:pt idx="81">
                  <c:v>0.45999899999999982</c:v>
                </c:pt>
                <c:pt idx="82">
                  <c:v>0.12000100000000202</c:v>
                </c:pt>
                <c:pt idx="83">
                  <c:v>0.15999899999999911</c:v>
                </c:pt>
                <c:pt idx="84">
                  <c:v>-1.9999999999999574E-2</c:v>
                </c:pt>
                <c:pt idx="85">
                  <c:v>-3.0000999999998612E-2</c:v>
                </c:pt>
                <c:pt idx="86">
                  <c:v>-0.13999900000000309</c:v>
                </c:pt>
                <c:pt idx="87">
                  <c:v>-6.9999999999996732E-2</c:v>
                </c:pt>
                <c:pt idx="88">
                  <c:v>-0.22999900000000295</c:v>
                </c:pt>
                <c:pt idx="89">
                  <c:v>0.21999900000000139</c:v>
                </c:pt>
                <c:pt idx="90">
                  <c:v>-0.19000099999999875</c:v>
                </c:pt>
                <c:pt idx="91">
                  <c:v>3.0000999999998612E-2</c:v>
                </c:pt>
                <c:pt idx="92">
                  <c:v>8.0000000000001847E-2</c:v>
                </c:pt>
                <c:pt idx="93">
                  <c:v>0.25999999999999801</c:v>
                </c:pt>
                <c:pt idx="94">
                  <c:v>0.17000000000000171</c:v>
                </c:pt>
                <c:pt idx="95">
                  <c:v>-0.21000100000000188</c:v>
                </c:pt>
                <c:pt idx="96">
                  <c:v>0.13000100000000003</c:v>
                </c:pt>
                <c:pt idx="97">
                  <c:v>8.0000000000001847E-2</c:v>
                </c:pt>
                <c:pt idx="98">
                  <c:v>0.1000009999999989</c:v>
                </c:pt>
                <c:pt idx="99">
                  <c:v>-0.14000199999999907</c:v>
                </c:pt>
                <c:pt idx="100">
                  <c:v>0.67000099999999918</c:v>
                </c:pt>
                <c:pt idx="101">
                  <c:v>-1.359999000000002</c:v>
                </c:pt>
                <c:pt idx="102">
                  <c:v>-0.12000099999999847</c:v>
                </c:pt>
                <c:pt idx="103">
                  <c:v>-0.10000000000000142</c:v>
                </c:pt>
                <c:pt idx="104">
                  <c:v>0.25</c:v>
                </c:pt>
                <c:pt idx="105">
                  <c:v>-5.9999999999998721E-2</c:v>
                </c:pt>
                <c:pt idx="106">
                  <c:v>-0.13999899999999954</c:v>
                </c:pt>
                <c:pt idx="107">
                  <c:v>-0.15000200000000063</c:v>
                </c:pt>
                <c:pt idx="108">
                  <c:v>0.19000099999999875</c:v>
                </c:pt>
                <c:pt idx="109">
                  <c:v>0.52000000000000313</c:v>
                </c:pt>
                <c:pt idx="110">
                  <c:v>0.55999999999999872</c:v>
                </c:pt>
                <c:pt idx="111">
                  <c:v>0.10999999999999943</c:v>
                </c:pt>
                <c:pt idx="112">
                  <c:v>-0.10999999999999943</c:v>
                </c:pt>
                <c:pt idx="113">
                  <c:v>-0.39999999999999858</c:v>
                </c:pt>
                <c:pt idx="114">
                  <c:v>4.9998999999999683E-2</c:v>
                </c:pt>
                <c:pt idx="115">
                  <c:v>-0.17999800000000121</c:v>
                </c:pt>
                <c:pt idx="116">
                  <c:v>0.16000000000000014</c:v>
                </c:pt>
                <c:pt idx="117">
                  <c:v>0.20999899999999982</c:v>
                </c:pt>
                <c:pt idx="118">
                  <c:v>0.48999999999999844</c:v>
                </c:pt>
                <c:pt idx="119">
                  <c:v>-1.0000999999999038E-2</c:v>
                </c:pt>
                <c:pt idx="120">
                  <c:v>-7.9999999999998295E-2</c:v>
                </c:pt>
                <c:pt idx="121">
                  <c:v>0.26000099999999904</c:v>
                </c:pt>
                <c:pt idx="122">
                  <c:v>0.10999999999999943</c:v>
                </c:pt>
                <c:pt idx="123">
                  <c:v>0.2700010000000006</c:v>
                </c:pt>
                <c:pt idx="124">
                  <c:v>-0.1000009999999989</c:v>
                </c:pt>
                <c:pt idx="125">
                  <c:v>0.25</c:v>
                </c:pt>
                <c:pt idx="126">
                  <c:v>0.1099989999999984</c:v>
                </c:pt>
                <c:pt idx="127">
                  <c:v>-0.16999799999999965</c:v>
                </c:pt>
                <c:pt idx="128">
                  <c:v>-1.0000000000001563E-2</c:v>
                </c:pt>
                <c:pt idx="129">
                  <c:v>-0.32000199999999879</c:v>
                </c:pt>
                <c:pt idx="130">
                  <c:v>0.13000100000000003</c:v>
                </c:pt>
                <c:pt idx="131">
                  <c:v>-0.16000000000000014</c:v>
                </c:pt>
                <c:pt idx="132">
                  <c:v>-0.12000099999999847</c:v>
                </c:pt>
                <c:pt idx="133">
                  <c:v>0.22000199999999737</c:v>
                </c:pt>
                <c:pt idx="134">
                  <c:v>-3.0000999999998612E-2</c:v>
                </c:pt>
                <c:pt idx="135">
                  <c:v>1.0100000000000016</c:v>
                </c:pt>
                <c:pt idx="136">
                  <c:v>0.16000000000000014</c:v>
                </c:pt>
                <c:pt idx="137">
                  <c:v>-0.12999900000000153</c:v>
                </c:pt>
                <c:pt idx="138">
                  <c:v>-0.69000099999999875</c:v>
                </c:pt>
                <c:pt idx="139">
                  <c:v>-0.26000000000000156</c:v>
                </c:pt>
                <c:pt idx="140">
                  <c:v>-0.28000099999999861</c:v>
                </c:pt>
                <c:pt idx="141">
                  <c:v>-0.17999999999999972</c:v>
                </c:pt>
                <c:pt idx="142">
                  <c:v>-0.32000000000000028</c:v>
                </c:pt>
                <c:pt idx="143">
                  <c:v>-8.9999999999999858E-2</c:v>
                </c:pt>
                <c:pt idx="144">
                  <c:v>0.18000099999999719</c:v>
                </c:pt>
                <c:pt idx="145">
                  <c:v>-0.21999999999999886</c:v>
                </c:pt>
                <c:pt idx="146">
                  <c:v>5.9999999999998721E-2</c:v>
                </c:pt>
                <c:pt idx="147">
                  <c:v>-0.19999899999999826</c:v>
                </c:pt>
                <c:pt idx="148">
                  <c:v>-0.58999999999999986</c:v>
                </c:pt>
                <c:pt idx="149">
                  <c:v>-0.13000100000000003</c:v>
                </c:pt>
                <c:pt idx="150">
                  <c:v>-0.30000000000000071</c:v>
                </c:pt>
                <c:pt idx="151">
                  <c:v>0.46999999999999886</c:v>
                </c:pt>
                <c:pt idx="152">
                  <c:v>0.21999900000000139</c:v>
                </c:pt>
                <c:pt idx="153">
                  <c:v>8.0002000000000351E-2</c:v>
                </c:pt>
                <c:pt idx="154">
                  <c:v>0.17999800000000121</c:v>
                </c:pt>
                <c:pt idx="155">
                  <c:v>7.9999999999998295E-2</c:v>
                </c:pt>
                <c:pt idx="156">
                  <c:v>0.15000200000000063</c:v>
                </c:pt>
                <c:pt idx="157">
                  <c:v>5.9999000000001246E-2</c:v>
                </c:pt>
                <c:pt idx="158">
                  <c:v>0</c:v>
                </c:pt>
                <c:pt idx="159">
                  <c:v>-0.26000000000000156</c:v>
                </c:pt>
                <c:pt idx="160">
                  <c:v>0.23999999999999844</c:v>
                </c:pt>
                <c:pt idx="161">
                  <c:v>-0.31999999999999673</c:v>
                </c:pt>
                <c:pt idx="162">
                  <c:v>0.20999899999999982</c:v>
                </c:pt>
                <c:pt idx="163">
                  <c:v>-9.99800000000306E-3</c:v>
                </c:pt>
                <c:pt idx="164">
                  <c:v>0.17999800000000121</c:v>
                </c:pt>
                <c:pt idx="165">
                  <c:v>-3.9998999999998119E-2</c:v>
                </c:pt>
                <c:pt idx="166">
                  <c:v>0</c:v>
                </c:pt>
                <c:pt idx="167">
                  <c:v>-0.26000000000000156</c:v>
                </c:pt>
                <c:pt idx="168">
                  <c:v>0.11000100000000046</c:v>
                </c:pt>
                <c:pt idx="169">
                  <c:v>-0.11000100000000046</c:v>
                </c:pt>
                <c:pt idx="170">
                  <c:v>0.12999900000000153</c:v>
                </c:pt>
                <c:pt idx="171">
                  <c:v>9.9999999999980105E-3</c:v>
                </c:pt>
                <c:pt idx="172">
                  <c:v>0.20000100000000032</c:v>
                </c:pt>
                <c:pt idx="173">
                  <c:v>-0.10999999999999943</c:v>
                </c:pt>
                <c:pt idx="174">
                  <c:v>3.0000000000001137E-2</c:v>
                </c:pt>
                <c:pt idx="175">
                  <c:v>-0.19000000000000128</c:v>
                </c:pt>
                <c:pt idx="176">
                  <c:v>-7.0000000000000284E-2</c:v>
                </c:pt>
                <c:pt idx="177">
                  <c:v>0.20000100000000032</c:v>
                </c:pt>
                <c:pt idx="178">
                  <c:v>0.11999899999999997</c:v>
                </c:pt>
                <c:pt idx="179">
                  <c:v>0.19999999999999929</c:v>
                </c:pt>
                <c:pt idx="180">
                  <c:v>0.41000000000000014</c:v>
                </c:pt>
                <c:pt idx="181">
                  <c:v>-0.25999999999999801</c:v>
                </c:pt>
                <c:pt idx="182">
                  <c:v>-4.9999000000003235E-2</c:v>
                </c:pt>
                <c:pt idx="183">
                  <c:v>0.33999800000000135</c:v>
                </c:pt>
                <c:pt idx="184">
                  <c:v>-7.9999999999998295E-2</c:v>
                </c:pt>
                <c:pt idx="185">
                  <c:v>-7.0000000000000284E-2</c:v>
                </c:pt>
                <c:pt idx="186">
                  <c:v>0.31000199999999722</c:v>
                </c:pt>
                <c:pt idx="187">
                  <c:v>0.18999800000000278</c:v>
                </c:pt>
                <c:pt idx="188">
                  <c:v>0.18000099999999719</c:v>
                </c:pt>
                <c:pt idx="189">
                  <c:v>-0.1000009999999989</c:v>
                </c:pt>
                <c:pt idx="190">
                  <c:v>0.5200010000000006</c:v>
                </c:pt>
                <c:pt idx="191">
                  <c:v>-0.25</c:v>
                </c:pt>
                <c:pt idx="192">
                  <c:v>0.32999999999999829</c:v>
                </c:pt>
                <c:pt idx="193">
                  <c:v>0.42000000000000171</c:v>
                </c:pt>
                <c:pt idx="194">
                  <c:v>7.0000000000000284E-2</c:v>
                </c:pt>
                <c:pt idx="195">
                  <c:v>-0.55000000000000071</c:v>
                </c:pt>
                <c:pt idx="196">
                  <c:v>-0.25</c:v>
                </c:pt>
                <c:pt idx="197">
                  <c:v>0.37999900000000153</c:v>
                </c:pt>
                <c:pt idx="198">
                  <c:v>0.21000099999999833</c:v>
                </c:pt>
                <c:pt idx="199">
                  <c:v>0.16000000000000014</c:v>
                </c:pt>
                <c:pt idx="200">
                  <c:v>0.11000100000000046</c:v>
                </c:pt>
                <c:pt idx="201">
                  <c:v>-8.9999999999999858E-2</c:v>
                </c:pt>
                <c:pt idx="202">
                  <c:v>-0.11000100000000046</c:v>
                </c:pt>
                <c:pt idx="203">
                  <c:v>-8.9999999999999858E-2</c:v>
                </c:pt>
                <c:pt idx="204">
                  <c:v>0</c:v>
                </c:pt>
                <c:pt idx="205">
                  <c:v>-0.48999999999999844</c:v>
                </c:pt>
                <c:pt idx="206">
                  <c:v>6.9999999999996732E-2</c:v>
                </c:pt>
                <c:pt idx="207">
                  <c:v>0.15000000000000213</c:v>
                </c:pt>
                <c:pt idx="208">
                  <c:v>0.21000099999999833</c:v>
                </c:pt>
                <c:pt idx="209">
                  <c:v>-0.23999999999999844</c:v>
                </c:pt>
                <c:pt idx="210">
                  <c:v>-4.0001000000000175E-2</c:v>
                </c:pt>
                <c:pt idx="211">
                  <c:v>-0.23999999999999844</c:v>
                </c:pt>
                <c:pt idx="212">
                  <c:v>3.0000999999998612E-2</c:v>
                </c:pt>
                <c:pt idx="213">
                  <c:v>0.16999999999999815</c:v>
                </c:pt>
                <c:pt idx="214">
                  <c:v>-3.0000999999998612E-2</c:v>
                </c:pt>
                <c:pt idx="215">
                  <c:v>-4.0001000000000175E-2</c:v>
                </c:pt>
                <c:pt idx="216">
                  <c:v>7.0001999999998787E-2</c:v>
                </c:pt>
                <c:pt idx="217">
                  <c:v>8.0000000000001847E-2</c:v>
                </c:pt>
                <c:pt idx="218">
                  <c:v>-0.12000100000000202</c:v>
                </c:pt>
                <c:pt idx="219">
                  <c:v>-0.31999999999999673</c:v>
                </c:pt>
                <c:pt idx="220">
                  <c:v>-0.19000000000000128</c:v>
                </c:pt>
                <c:pt idx="221">
                  <c:v>0.22000099999999989</c:v>
                </c:pt>
                <c:pt idx="222">
                  <c:v>0</c:v>
                </c:pt>
                <c:pt idx="223">
                  <c:v>0.16000000000000014</c:v>
                </c:pt>
                <c:pt idx="224">
                  <c:v>-5.0001000000001738E-2</c:v>
                </c:pt>
                <c:pt idx="225">
                  <c:v>0.1400010000000016</c:v>
                </c:pt>
                <c:pt idx="226">
                  <c:v>0.41999799999999965</c:v>
                </c:pt>
                <c:pt idx="227">
                  <c:v>0.17000000000000171</c:v>
                </c:pt>
                <c:pt idx="228">
                  <c:v>7.9999999999998295E-2</c:v>
                </c:pt>
                <c:pt idx="229">
                  <c:v>0.36000100000000046</c:v>
                </c:pt>
                <c:pt idx="230">
                  <c:v>-5.9999999999998721E-2</c:v>
                </c:pt>
                <c:pt idx="231">
                  <c:v>0.39999999999999858</c:v>
                </c:pt>
                <c:pt idx="232">
                  <c:v>-5.9999999999998721E-2</c:v>
                </c:pt>
                <c:pt idx="233">
                  <c:v>5.9999999999998721E-2</c:v>
                </c:pt>
                <c:pt idx="234">
                  <c:v>0.51000000000000156</c:v>
                </c:pt>
                <c:pt idx="235">
                  <c:v>-0.26000000000000156</c:v>
                </c:pt>
                <c:pt idx="236">
                  <c:v>0.32999999999999829</c:v>
                </c:pt>
                <c:pt idx="237">
                  <c:v>-0.30999999999999872</c:v>
                </c:pt>
                <c:pt idx="238">
                  <c:v>2.9999000000000109E-2</c:v>
                </c:pt>
                <c:pt idx="239">
                  <c:v>1.9100019999999986</c:v>
                </c:pt>
                <c:pt idx="240">
                  <c:v>0.13999900000000309</c:v>
                </c:pt>
                <c:pt idx="241">
                  <c:v>-5.9999000000001246E-2</c:v>
                </c:pt>
                <c:pt idx="242">
                  <c:v>-2.0001000000000602E-2</c:v>
                </c:pt>
                <c:pt idx="243">
                  <c:v>0.16000000000000014</c:v>
                </c:pt>
                <c:pt idx="244">
                  <c:v>0.11000100000000046</c:v>
                </c:pt>
                <c:pt idx="245">
                  <c:v>2.9999000000000109E-2</c:v>
                </c:pt>
                <c:pt idx="246">
                  <c:v>0.26999999999999957</c:v>
                </c:pt>
                <c:pt idx="247">
                  <c:v>0.37999900000000153</c:v>
                </c:pt>
                <c:pt idx="248">
                  <c:v>-9.9998000000002918E-2</c:v>
                </c:pt>
                <c:pt idx="249">
                  <c:v>0.1499990000000011</c:v>
                </c:pt>
                <c:pt idx="250">
                  <c:v>-3.0000000000001137E-2</c:v>
                </c:pt>
                <c:pt idx="251">
                  <c:v>8.0000000000001847E-2</c:v>
                </c:pt>
                <c:pt idx="252">
                  <c:v>0</c:v>
                </c:pt>
                <c:pt idx="253">
                  <c:v>0.15999899999999911</c:v>
                </c:pt>
                <c:pt idx="254">
                  <c:v>-0.10999800000000093</c:v>
                </c:pt>
                <c:pt idx="255">
                  <c:v>-0.23999999999999844</c:v>
                </c:pt>
                <c:pt idx="256">
                  <c:v>9.9997999999999365E-2</c:v>
                </c:pt>
                <c:pt idx="257">
                  <c:v>0.37000100000000202</c:v>
                </c:pt>
                <c:pt idx="258">
                  <c:v>-1.0000000000001563E-2</c:v>
                </c:pt>
                <c:pt idx="259">
                  <c:v>0.23999999999999844</c:v>
                </c:pt>
                <c:pt idx="260">
                  <c:v>0.21999900000000139</c:v>
                </c:pt>
                <c:pt idx="261">
                  <c:v>2.9400030000000008</c:v>
                </c:pt>
                <c:pt idx="262">
                  <c:v>-0.95000100000000032</c:v>
                </c:pt>
                <c:pt idx="263">
                  <c:v>0</c:v>
                </c:pt>
                <c:pt idx="264">
                  <c:v>0.35999999999999943</c:v>
                </c:pt>
                <c:pt idx="265">
                  <c:v>0.72999999999999687</c:v>
                </c:pt>
                <c:pt idx="266">
                  <c:v>-0.29000099999999662</c:v>
                </c:pt>
                <c:pt idx="267">
                  <c:v>-0.25</c:v>
                </c:pt>
                <c:pt idx="268">
                  <c:v>0</c:v>
                </c:pt>
                <c:pt idx="269">
                  <c:v>-2.0000000000003126E-2</c:v>
                </c:pt>
                <c:pt idx="270">
                  <c:v>-4.0000999999996623E-2</c:v>
                </c:pt>
                <c:pt idx="271">
                  <c:v>0.15999899999999911</c:v>
                </c:pt>
                <c:pt idx="272">
                  <c:v>-0.45999899999999627</c:v>
                </c:pt>
                <c:pt idx="273">
                  <c:v>-0.14999700000000615</c:v>
                </c:pt>
                <c:pt idx="274">
                  <c:v>0.30999700000000274</c:v>
                </c:pt>
                <c:pt idx="275">
                  <c:v>-1.2299989999999994</c:v>
                </c:pt>
                <c:pt idx="276">
                  <c:v>2.9997999999999081E-2</c:v>
                </c:pt>
                <c:pt idx="277">
                  <c:v>-0.16999799999999965</c:v>
                </c:pt>
                <c:pt idx="278">
                  <c:v>-8.0002000000000351E-2</c:v>
                </c:pt>
                <c:pt idx="279">
                  <c:v>0.42000200000000376</c:v>
                </c:pt>
                <c:pt idx="280">
                  <c:v>0.11000099999999691</c:v>
                </c:pt>
                <c:pt idx="281">
                  <c:v>0.96999699999999933</c:v>
                </c:pt>
                <c:pt idx="282">
                  <c:v>-0.15999899999999911</c:v>
                </c:pt>
                <c:pt idx="283">
                  <c:v>0.2299989999999994</c:v>
                </c:pt>
                <c:pt idx="284">
                  <c:v>0.24000199999999694</c:v>
                </c:pt>
                <c:pt idx="285">
                  <c:v>-6.9999999999993179E-2</c:v>
                </c:pt>
                <c:pt idx="286">
                  <c:v>0.15999999999999659</c:v>
                </c:pt>
                <c:pt idx="287">
                  <c:v>0.65000200000000063</c:v>
                </c:pt>
                <c:pt idx="288">
                  <c:v>-0.21000300000000038</c:v>
                </c:pt>
                <c:pt idx="289">
                  <c:v>-0.1299980000000005</c:v>
                </c:pt>
                <c:pt idx="290">
                  <c:v>-1.0002000000000066E-2</c:v>
                </c:pt>
                <c:pt idx="291">
                  <c:v>-9.99800000000306E-3</c:v>
                </c:pt>
                <c:pt idx="292">
                  <c:v>-0.13999899999999599</c:v>
                </c:pt>
                <c:pt idx="293">
                  <c:v>0.26999599999999901</c:v>
                </c:pt>
                <c:pt idx="294">
                  <c:v>-0.34999799999999937</c:v>
                </c:pt>
                <c:pt idx="295">
                  <c:v>0</c:v>
                </c:pt>
                <c:pt idx="296">
                  <c:v>0.33999999999999631</c:v>
                </c:pt>
                <c:pt idx="297">
                  <c:v>9.0000000000003411E-2</c:v>
                </c:pt>
                <c:pt idx="298">
                  <c:v>0.33000200000000035</c:v>
                </c:pt>
                <c:pt idx="299">
                  <c:v>-0.42000200000000376</c:v>
                </c:pt>
                <c:pt idx="300">
                  <c:v>0.11000000000000654</c:v>
                </c:pt>
                <c:pt idx="301">
                  <c:v>0</c:v>
                </c:pt>
                <c:pt idx="302">
                  <c:v>-0.40000100000000316</c:v>
                </c:pt>
                <c:pt idx="303">
                  <c:v>-7.9998000000003344E-2</c:v>
                </c:pt>
                <c:pt idx="304">
                  <c:v>0.38999900000000309</c:v>
                </c:pt>
                <c:pt idx="305">
                  <c:v>4.9999999999997158E-2</c:v>
                </c:pt>
                <c:pt idx="306">
                  <c:v>0.18999800000000278</c:v>
                </c:pt>
                <c:pt idx="307">
                  <c:v>-0.34999799999999937</c:v>
                </c:pt>
                <c:pt idx="308">
                  <c:v>-0.11000099999999691</c:v>
                </c:pt>
                <c:pt idx="309">
                  <c:v>-0.29000100000000373</c:v>
                </c:pt>
                <c:pt idx="310">
                  <c:v>0.33000200000000035</c:v>
                </c:pt>
                <c:pt idx="311">
                  <c:v>-0.61000099999999691</c:v>
                </c:pt>
                <c:pt idx="312">
                  <c:v>0.11999899999999997</c:v>
                </c:pt>
                <c:pt idx="313">
                  <c:v>0.64000399999999757</c:v>
                </c:pt>
                <c:pt idx="314">
                  <c:v>-8.0002000000000351E-2</c:v>
                </c:pt>
                <c:pt idx="315">
                  <c:v>-0.82999800000000334</c:v>
                </c:pt>
                <c:pt idx="316">
                  <c:v>-0.47000199999999381</c:v>
                </c:pt>
                <c:pt idx="317">
                  <c:v>0.50999899999999343</c:v>
                </c:pt>
                <c:pt idx="318">
                  <c:v>8.0002000000000351E-2</c:v>
                </c:pt>
                <c:pt idx="319">
                  <c:v>-0.63999999999999346</c:v>
                </c:pt>
                <c:pt idx="320">
                  <c:v>0.79999899999999968</c:v>
                </c:pt>
                <c:pt idx="321">
                  <c:v>-0.65000100000000316</c:v>
                </c:pt>
                <c:pt idx="322">
                  <c:v>-1.7099989999999998</c:v>
                </c:pt>
                <c:pt idx="323">
                  <c:v>-0.44000099999999875</c:v>
                </c:pt>
                <c:pt idx="324">
                  <c:v>0.67000000000000171</c:v>
                </c:pt>
                <c:pt idx="325">
                  <c:v>-0.85999800000000448</c:v>
                </c:pt>
                <c:pt idx="326">
                  <c:v>-0.43000099999999719</c:v>
                </c:pt>
                <c:pt idx="327">
                  <c:v>0.52999900000000011</c:v>
                </c:pt>
                <c:pt idx="328">
                  <c:v>0.20000099999999676</c:v>
                </c:pt>
                <c:pt idx="329">
                  <c:v>1.0300009999999986</c:v>
                </c:pt>
                <c:pt idx="330">
                  <c:v>-0.34000099999999378</c:v>
                </c:pt>
                <c:pt idx="331">
                  <c:v>0.41999899999999712</c:v>
                </c:pt>
                <c:pt idx="332">
                  <c:v>0.49000099999999946</c:v>
                </c:pt>
                <c:pt idx="333">
                  <c:v>2.0001000000000602E-2</c:v>
                </c:pt>
                <c:pt idx="334">
                  <c:v>0.54000099999999662</c:v>
                </c:pt>
                <c:pt idx="335">
                  <c:v>0.17999600000000271</c:v>
                </c:pt>
                <c:pt idx="336">
                  <c:v>-1.3399959999999993</c:v>
                </c:pt>
                <c:pt idx="337">
                  <c:v>1.4299960000000027</c:v>
                </c:pt>
                <c:pt idx="338">
                  <c:v>0.30000299999999669</c:v>
                </c:pt>
                <c:pt idx="339">
                  <c:v>0.22999999999999687</c:v>
                </c:pt>
                <c:pt idx="340">
                  <c:v>-0.78000299999999356</c:v>
                </c:pt>
                <c:pt idx="341">
                  <c:v>6.0001999999997224E-2</c:v>
                </c:pt>
                <c:pt idx="342">
                  <c:v>-0.23999799999999993</c:v>
                </c:pt>
                <c:pt idx="343">
                  <c:v>-0.32000399999999729</c:v>
                </c:pt>
                <c:pt idx="344">
                  <c:v>5.0002999999996689E-2</c:v>
                </c:pt>
                <c:pt idx="345">
                  <c:v>7.0000000000000284E-2</c:v>
                </c:pt>
                <c:pt idx="346">
                  <c:v>0.29999899999999968</c:v>
                </c:pt>
                <c:pt idx="347">
                  <c:v>0.2700010000000006</c:v>
                </c:pt>
                <c:pt idx="348">
                  <c:v>0.29000099999999662</c:v>
                </c:pt>
                <c:pt idx="349">
                  <c:v>0.46999700000000644</c:v>
                </c:pt>
                <c:pt idx="350">
                  <c:v>-0.36000100000000401</c:v>
                </c:pt>
                <c:pt idx="351">
                  <c:v>1.600003000000001</c:v>
                </c:pt>
                <c:pt idx="352">
                  <c:v>-0.36000099999999691</c:v>
                </c:pt>
                <c:pt idx="353">
                  <c:v>0.65999999999999659</c:v>
                </c:pt>
                <c:pt idx="354">
                  <c:v>7.0000000000000284E-2</c:v>
                </c:pt>
                <c:pt idx="355">
                  <c:v>0.58000200000000035</c:v>
                </c:pt>
                <c:pt idx="356">
                  <c:v>0.34999799999999937</c:v>
                </c:pt>
                <c:pt idx="357">
                  <c:v>-8.0002000000000351E-2</c:v>
                </c:pt>
                <c:pt idx="358">
                  <c:v>0.42999999999999972</c:v>
                </c:pt>
                <c:pt idx="359">
                  <c:v>-0.16999799999999965</c:v>
                </c:pt>
                <c:pt idx="360">
                  <c:v>2.9999000000003662E-2</c:v>
                </c:pt>
                <c:pt idx="361">
                  <c:v>0.20999899999999627</c:v>
                </c:pt>
                <c:pt idx="362">
                  <c:v>-0.46999699999999933</c:v>
                </c:pt>
                <c:pt idx="363">
                  <c:v>-0.31000199999999722</c:v>
                </c:pt>
                <c:pt idx="364">
                  <c:v>-0.47000100000000344</c:v>
                </c:pt>
                <c:pt idx="365">
                  <c:v>0.28000300000000067</c:v>
                </c:pt>
                <c:pt idx="366">
                  <c:v>-0.47000100000000344</c:v>
                </c:pt>
                <c:pt idx="367">
                  <c:v>-0.31000199999999722</c:v>
                </c:pt>
                <c:pt idx="368">
                  <c:v>-0.3599969999999999</c:v>
                </c:pt>
                <c:pt idx="369">
                  <c:v>0.68000099999999719</c:v>
                </c:pt>
                <c:pt idx="370">
                  <c:v>0.77999800000000619</c:v>
                </c:pt>
                <c:pt idx="371">
                  <c:v>-0.65000100000000316</c:v>
                </c:pt>
                <c:pt idx="372">
                  <c:v>0.84000000000000341</c:v>
                </c:pt>
                <c:pt idx="373">
                  <c:v>0.22000099999999634</c:v>
                </c:pt>
                <c:pt idx="374">
                  <c:v>9.9990000000005352E-3</c:v>
                </c:pt>
                <c:pt idx="375">
                  <c:v>0.10999999999999943</c:v>
                </c:pt>
                <c:pt idx="376">
                  <c:v>-0.36999899999999997</c:v>
                </c:pt>
                <c:pt idx="377">
                  <c:v>-0.42000199999999666</c:v>
                </c:pt>
                <c:pt idx="378">
                  <c:v>-0.46999700000000644</c:v>
                </c:pt>
                <c:pt idx="379">
                  <c:v>7.0000000000000284E-2</c:v>
                </c:pt>
                <c:pt idx="380">
                  <c:v>-0.40999999999999659</c:v>
                </c:pt>
                <c:pt idx="381">
                  <c:v>-0.67000200000000376</c:v>
                </c:pt>
                <c:pt idx="382">
                  <c:v>0.74000100000000657</c:v>
                </c:pt>
                <c:pt idx="383">
                  <c:v>0.66999899999999712</c:v>
                </c:pt>
                <c:pt idx="384">
                  <c:v>6.9999000000002809E-2</c:v>
                </c:pt>
                <c:pt idx="385">
                  <c:v>-0.16000000000000369</c:v>
                </c:pt>
                <c:pt idx="386">
                  <c:v>-9.9997999999999365E-2</c:v>
                </c:pt>
                <c:pt idx="387">
                  <c:v>-0.15000200000000063</c:v>
                </c:pt>
                <c:pt idx="388">
                  <c:v>-0.15999899999999911</c:v>
                </c:pt>
                <c:pt idx="389">
                  <c:v>0.26000200000000007</c:v>
                </c:pt>
                <c:pt idx="390">
                  <c:v>-0.36000099999999691</c:v>
                </c:pt>
                <c:pt idx="391">
                  <c:v>0.38999999999999346</c:v>
                </c:pt>
                <c:pt idx="392">
                  <c:v>0.42999999999999972</c:v>
                </c:pt>
                <c:pt idx="393">
                  <c:v>-0.45999899999999627</c:v>
                </c:pt>
                <c:pt idx="394">
                  <c:v>-0.64000000000000057</c:v>
                </c:pt>
                <c:pt idx="395">
                  <c:v>-1.6200019999999995</c:v>
                </c:pt>
                <c:pt idx="396">
                  <c:v>-0.41000000000000369</c:v>
                </c:pt>
                <c:pt idx="397">
                  <c:v>0.43000000000000682</c:v>
                </c:pt>
                <c:pt idx="398">
                  <c:v>-1.1699980000000068</c:v>
                </c:pt>
                <c:pt idx="399">
                  <c:v>0.61000100000000401</c:v>
                </c:pt>
                <c:pt idx="400">
                  <c:v>4.9998999999999683E-2</c:v>
                </c:pt>
                <c:pt idx="401">
                  <c:v>-0.10000300000000095</c:v>
                </c:pt>
                <c:pt idx="402">
                  <c:v>0.34000100000000089</c:v>
                </c:pt>
                <c:pt idx="403">
                  <c:v>-0.64000000000000057</c:v>
                </c:pt>
                <c:pt idx="404">
                  <c:v>-0.36999899999999997</c:v>
                </c:pt>
                <c:pt idx="405">
                  <c:v>0.7700010000000006</c:v>
                </c:pt>
                <c:pt idx="406">
                  <c:v>-0.15000200000000063</c:v>
                </c:pt>
                <c:pt idx="407">
                  <c:v>0.58000200000000035</c:v>
                </c:pt>
                <c:pt idx="408">
                  <c:v>0.22999999999999687</c:v>
                </c:pt>
                <c:pt idx="409">
                  <c:v>0.38000100000000003</c:v>
                </c:pt>
                <c:pt idx="410">
                  <c:v>-0.47000199999999381</c:v>
                </c:pt>
                <c:pt idx="411">
                  <c:v>-6.0000999999999749E-2</c:v>
                </c:pt>
                <c:pt idx="412">
                  <c:v>0.20000099999999321</c:v>
                </c:pt>
                <c:pt idx="413">
                  <c:v>-0.65000199999999353</c:v>
                </c:pt>
                <c:pt idx="414">
                  <c:v>0.65000199999999353</c:v>
                </c:pt>
                <c:pt idx="415">
                  <c:v>-0.45999899999999627</c:v>
                </c:pt>
                <c:pt idx="416">
                  <c:v>-0.29999899999999968</c:v>
                </c:pt>
                <c:pt idx="417">
                  <c:v>-0.40000200000000063</c:v>
                </c:pt>
                <c:pt idx="418">
                  <c:v>0.81000099999999975</c:v>
                </c:pt>
                <c:pt idx="419">
                  <c:v>3.9996999999999616E-2</c:v>
                </c:pt>
                <c:pt idx="420">
                  <c:v>2.0001000000000602E-2</c:v>
                </c:pt>
                <c:pt idx="421">
                  <c:v>-0.38999900000000309</c:v>
                </c:pt>
                <c:pt idx="422">
                  <c:v>-0.54000099999999662</c:v>
                </c:pt>
                <c:pt idx="423">
                  <c:v>-0.46999799999999681</c:v>
                </c:pt>
                <c:pt idx="424">
                  <c:v>-1.0200000000000031</c:v>
                </c:pt>
                <c:pt idx="425">
                  <c:v>0.63000100000000003</c:v>
                </c:pt>
                <c:pt idx="426">
                  <c:v>-1.5300030000000007</c:v>
                </c:pt>
                <c:pt idx="427">
                  <c:v>0.13000100000000003</c:v>
                </c:pt>
                <c:pt idx="428">
                  <c:v>-0.10000000000000142</c:v>
                </c:pt>
                <c:pt idx="429">
                  <c:v>-0.23999999999999844</c:v>
                </c:pt>
                <c:pt idx="430">
                  <c:v>0.29999899999999968</c:v>
                </c:pt>
                <c:pt idx="431">
                  <c:v>-0.1499990000000011</c:v>
                </c:pt>
                <c:pt idx="432">
                  <c:v>0.56999900000000281</c:v>
                </c:pt>
                <c:pt idx="433">
                  <c:v>-0.10999800000000093</c:v>
                </c:pt>
                <c:pt idx="434">
                  <c:v>-0.41000000000000014</c:v>
                </c:pt>
                <c:pt idx="435">
                  <c:v>-0.90000200000000063</c:v>
                </c:pt>
                <c:pt idx="436">
                  <c:v>0.19000099999999875</c:v>
                </c:pt>
                <c:pt idx="437">
                  <c:v>1.9200000000000017</c:v>
                </c:pt>
                <c:pt idx="438">
                  <c:v>-0.54000100000000018</c:v>
                </c:pt>
                <c:pt idx="439">
                  <c:v>-0.18999900000000025</c:v>
                </c:pt>
                <c:pt idx="440">
                  <c:v>-0.46000099999999833</c:v>
                </c:pt>
                <c:pt idx="441">
                  <c:v>0</c:v>
                </c:pt>
                <c:pt idx="442">
                  <c:v>0.23000199999999893</c:v>
                </c:pt>
                <c:pt idx="443">
                  <c:v>0.21999900000000139</c:v>
                </c:pt>
                <c:pt idx="444">
                  <c:v>4.9998999999999683E-2</c:v>
                </c:pt>
                <c:pt idx="445">
                  <c:v>-6.9999000000002809E-2</c:v>
                </c:pt>
                <c:pt idx="446">
                  <c:v>0.69000000000000128</c:v>
                </c:pt>
                <c:pt idx="447">
                  <c:v>-0.19999999999999929</c:v>
                </c:pt>
                <c:pt idx="448">
                  <c:v>-0.24000000000000199</c:v>
                </c:pt>
                <c:pt idx="449">
                  <c:v>1.3400020000000019</c:v>
                </c:pt>
                <c:pt idx="450">
                  <c:v>3.9996999999999616E-2</c:v>
                </c:pt>
                <c:pt idx="451">
                  <c:v>-0.39999799999999652</c:v>
                </c:pt>
                <c:pt idx="452">
                  <c:v>0.25999899999999343</c:v>
                </c:pt>
                <c:pt idx="453">
                  <c:v>-0.29999999999999716</c:v>
                </c:pt>
                <c:pt idx="454">
                  <c:v>0.2700010000000006</c:v>
                </c:pt>
                <c:pt idx="455">
                  <c:v>-0.35000300000000095</c:v>
                </c:pt>
                <c:pt idx="456">
                  <c:v>-0.26999599999999901</c:v>
                </c:pt>
                <c:pt idx="457">
                  <c:v>0.41999799999999965</c:v>
                </c:pt>
                <c:pt idx="458">
                  <c:v>0.52000000000000313</c:v>
                </c:pt>
                <c:pt idx="459">
                  <c:v>-0.13000100000000003</c:v>
                </c:pt>
                <c:pt idx="460">
                  <c:v>-0.34000000000000341</c:v>
                </c:pt>
                <c:pt idx="461">
                  <c:v>0.86999899999999997</c:v>
                </c:pt>
                <c:pt idx="462">
                  <c:v>1.0002000000000066E-2</c:v>
                </c:pt>
                <c:pt idx="463">
                  <c:v>-0.79000099999999662</c:v>
                </c:pt>
                <c:pt idx="464">
                  <c:v>-0.41999799999999965</c:v>
                </c:pt>
                <c:pt idx="465">
                  <c:v>2.0000999999993496E-2</c:v>
                </c:pt>
                <c:pt idx="466">
                  <c:v>0.55999700000000274</c:v>
                </c:pt>
                <c:pt idx="467">
                  <c:v>-0.10999999999999943</c:v>
                </c:pt>
                <c:pt idx="468">
                  <c:v>-0.43999900000000025</c:v>
                </c:pt>
                <c:pt idx="469">
                  <c:v>0.38999900000000309</c:v>
                </c:pt>
                <c:pt idx="470">
                  <c:v>0.33000200000000035</c:v>
                </c:pt>
                <c:pt idx="471">
                  <c:v>2.0000999999993496E-2</c:v>
                </c:pt>
                <c:pt idx="472">
                  <c:v>0.41999799999999965</c:v>
                </c:pt>
                <c:pt idx="473">
                  <c:v>-0.25999799999999595</c:v>
                </c:pt>
                <c:pt idx="474">
                  <c:v>0.21999699999999933</c:v>
                </c:pt>
                <c:pt idx="475">
                  <c:v>0.17999999999999972</c:v>
                </c:pt>
                <c:pt idx="476">
                  <c:v>-9.9997999999999365E-2</c:v>
                </c:pt>
                <c:pt idx="477">
                  <c:v>-0.35000300000000095</c:v>
                </c:pt>
                <c:pt idx="478">
                  <c:v>0.61000100000000401</c:v>
                </c:pt>
                <c:pt idx="479">
                  <c:v>0.29999899999999968</c:v>
                </c:pt>
                <c:pt idx="480">
                  <c:v>0.45000100000000032</c:v>
                </c:pt>
                <c:pt idx="481">
                  <c:v>-0.54999900000000679</c:v>
                </c:pt>
                <c:pt idx="482">
                  <c:v>-0.63999999999999346</c:v>
                </c:pt>
                <c:pt idx="483">
                  <c:v>-0.54000000000000625</c:v>
                </c:pt>
                <c:pt idx="484">
                  <c:v>-0.41999899999999712</c:v>
                </c:pt>
                <c:pt idx="485">
                  <c:v>-0.47000099999999989</c:v>
                </c:pt>
                <c:pt idx="486">
                  <c:v>-0.54000100000000018</c:v>
                </c:pt>
                <c:pt idx="487">
                  <c:v>-4.9998999999999683E-2</c:v>
                </c:pt>
                <c:pt idx="488">
                  <c:v>0.57000000000000028</c:v>
                </c:pt>
                <c:pt idx="489">
                  <c:v>3.0000000000001137E-2</c:v>
                </c:pt>
                <c:pt idx="490">
                  <c:v>-0.53000000000000114</c:v>
                </c:pt>
                <c:pt idx="491">
                  <c:v>6.9998999999999256E-2</c:v>
                </c:pt>
                <c:pt idx="492">
                  <c:v>0.25</c:v>
                </c:pt>
                <c:pt idx="493">
                  <c:v>0.31000200000000078</c:v>
                </c:pt>
                <c:pt idx="494">
                  <c:v>0.42999999999999972</c:v>
                </c:pt>
                <c:pt idx="495">
                  <c:v>-0.31000099999999975</c:v>
                </c:pt>
                <c:pt idx="496">
                  <c:v>0.18999800000000278</c:v>
                </c:pt>
                <c:pt idx="497">
                  <c:v>-0.16999799999999965</c:v>
                </c:pt>
                <c:pt idx="498">
                  <c:v>-0.18000000000000327</c:v>
                </c:pt>
                <c:pt idx="499">
                  <c:v>7.9999999999998295E-2</c:v>
                </c:pt>
                <c:pt idx="500">
                  <c:v>-0.96999999999999886</c:v>
                </c:pt>
                <c:pt idx="501">
                  <c:v>-0.63000100000000003</c:v>
                </c:pt>
                <c:pt idx="502">
                  <c:v>3.0001000000002165E-2</c:v>
                </c:pt>
                <c:pt idx="503">
                  <c:v>-0.24000000000000199</c:v>
                </c:pt>
                <c:pt idx="504">
                  <c:v>0.37999900000000153</c:v>
                </c:pt>
                <c:pt idx="505">
                  <c:v>-0.51999800000000107</c:v>
                </c:pt>
                <c:pt idx="506">
                  <c:v>-0.1400010000000016</c:v>
                </c:pt>
                <c:pt idx="507">
                  <c:v>-0.39999999999999858</c:v>
                </c:pt>
                <c:pt idx="508">
                  <c:v>-0.57000000000000028</c:v>
                </c:pt>
                <c:pt idx="509">
                  <c:v>0.24000000000000199</c:v>
                </c:pt>
                <c:pt idx="510">
                  <c:v>0.55999999999999872</c:v>
                </c:pt>
                <c:pt idx="511">
                  <c:v>-8.0000000000001847E-2</c:v>
                </c:pt>
                <c:pt idx="512">
                  <c:v>4.0001000000000175E-2</c:v>
                </c:pt>
                <c:pt idx="513">
                  <c:v>0.20999899999999982</c:v>
                </c:pt>
                <c:pt idx="514">
                  <c:v>-0.43000099999999719</c:v>
                </c:pt>
                <c:pt idx="515">
                  <c:v>-0.36999899999999997</c:v>
                </c:pt>
                <c:pt idx="516">
                  <c:v>-0.38000100000000003</c:v>
                </c:pt>
                <c:pt idx="517">
                  <c:v>-0.10999800000000093</c:v>
                </c:pt>
                <c:pt idx="518">
                  <c:v>-1.0000999999999038E-2</c:v>
                </c:pt>
                <c:pt idx="519">
                  <c:v>-0.54000100000000018</c:v>
                </c:pt>
                <c:pt idx="520">
                  <c:v>0.29000100000000018</c:v>
                </c:pt>
                <c:pt idx="521">
                  <c:v>0.6099989999999984</c:v>
                </c:pt>
                <c:pt idx="522">
                  <c:v>5.0001000000001738E-2</c:v>
                </c:pt>
                <c:pt idx="523">
                  <c:v>-0.10000000000000142</c:v>
                </c:pt>
                <c:pt idx="524">
                  <c:v>4.0001000000000175E-2</c:v>
                </c:pt>
                <c:pt idx="525">
                  <c:v>9.9997999999999365E-2</c:v>
                </c:pt>
                <c:pt idx="526">
                  <c:v>8.0000000000001847E-2</c:v>
                </c:pt>
                <c:pt idx="527">
                  <c:v>-9.99800000000306E-3</c:v>
                </c:pt>
                <c:pt idx="528">
                  <c:v>-0.11000099999999691</c:v>
                </c:pt>
                <c:pt idx="529">
                  <c:v>-0.13000100000000003</c:v>
                </c:pt>
                <c:pt idx="530">
                  <c:v>0.75999999999999801</c:v>
                </c:pt>
                <c:pt idx="531">
                  <c:v>-0.66999999999999815</c:v>
                </c:pt>
                <c:pt idx="532">
                  <c:v>0.48999999999999844</c:v>
                </c:pt>
                <c:pt idx="533">
                  <c:v>-0.58999800000000135</c:v>
                </c:pt>
                <c:pt idx="534">
                  <c:v>0.1499990000000011</c:v>
                </c:pt>
                <c:pt idx="535">
                  <c:v>5.9999999999998721E-2</c:v>
                </c:pt>
                <c:pt idx="536">
                  <c:v>-0.16999999999999815</c:v>
                </c:pt>
                <c:pt idx="537">
                  <c:v>-0.54999899999999968</c:v>
                </c:pt>
                <c:pt idx="538">
                  <c:v>-0.83000000000000185</c:v>
                </c:pt>
                <c:pt idx="539">
                  <c:v>-0.97000199999999737</c:v>
                </c:pt>
                <c:pt idx="540">
                  <c:v>-0.30999900000000125</c:v>
                </c:pt>
                <c:pt idx="541">
                  <c:v>-0.37999900000000153</c:v>
                </c:pt>
                <c:pt idx="542">
                  <c:v>1.4299980000000012</c:v>
                </c:pt>
                <c:pt idx="543">
                  <c:v>0.42000000000000171</c:v>
                </c:pt>
                <c:pt idx="544">
                  <c:v>0.70000100000000032</c:v>
                </c:pt>
                <c:pt idx="545">
                  <c:v>0.12000099999999847</c:v>
                </c:pt>
                <c:pt idx="546">
                  <c:v>-0.72000099999999989</c:v>
                </c:pt>
                <c:pt idx="547">
                  <c:v>0.78000000000000114</c:v>
                </c:pt>
                <c:pt idx="548">
                  <c:v>0.47999999999999687</c:v>
                </c:pt>
                <c:pt idx="549">
                  <c:v>-0.55999999999999872</c:v>
                </c:pt>
                <c:pt idx="550">
                  <c:v>0.98000000000000043</c:v>
                </c:pt>
                <c:pt idx="551">
                  <c:v>-0.26000000000000156</c:v>
                </c:pt>
                <c:pt idx="552">
                  <c:v>3.0000000000001137E-2</c:v>
                </c:pt>
                <c:pt idx="553">
                  <c:v>0.19999900000000181</c:v>
                </c:pt>
                <c:pt idx="554">
                  <c:v>-8.0000000000001847E-2</c:v>
                </c:pt>
                <c:pt idx="555">
                  <c:v>0.34000100000000089</c:v>
                </c:pt>
                <c:pt idx="556">
                  <c:v>3.9999999999999147E-2</c:v>
                </c:pt>
                <c:pt idx="557">
                  <c:v>-6.0000999999999749E-2</c:v>
                </c:pt>
                <c:pt idx="558">
                  <c:v>-0.68999900000000025</c:v>
                </c:pt>
                <c:pt idx="559">
                  <c:v>0.14000000000000057</c:v>
                </c:pt>
                <c:pt idx="560">
                  <c:v>-0.48999999999999844</c:v>
                </c:pt>
                <c:pt idx="561">
                  <c:v>6.9999999999996732E-2</c:v>
                </c:pt>
                <c:pt idx="562">
                  <c:v>-0.25999999999999801</c:v>
                </c:pt>
                <c:pt idx="563">
                  <c:v>0.32999900000000082</c:v>
                </c:pt>
                <c:pt idx="564">
                  <c:v>-4.9998999999999683E-2</c:v>
                </c:pt>
                <c:pt idx="565">
                  <c:v>0.47999999999999687</c:v>
                </c:pt>
                <c:pt idx="566">
                  <c:v>0.8999990000000011</c:v>
                </c:pt>
                <c:pt idx="567">
                  <c:v>-0.13999899999999954</c:v>
                </c:pt>
                <c:pt idx="568">
                  <c:v>0.51000000000000156</c:v>
                </c:pt>
                <c:pt idx="569">
                  <c:v>0.69999899999999826</c:v>
                </c:pt>
                <c:pt idx="570">
                  <c:v>0.53000099999999861</c:v>
                </c:pt>
                <c:pt idx="571">
                  <c:v>0.58000000000000185</c:v>
                </c:pt>
                <c:pt idx="572">
                  <c:v>0.20000000000000284</c:v>
                </c:pt>
                <c:pt idx="573">
                  <c:v>-0.38000100000000003</c:v>
                </c:pt>
                <c:pt idx="574">
                  <c:v>7.0000000000000284E-2</c:v>
                </c:pt>
                <c:pt idx="575">
                  <c:v>-0.16999800000000675</c:v>
                </c:pt>
                <c:pt idx="576">
                  <c:v>0.75999800000000306</c:v>
                </c:pt>
                <c:pt idx="577">
                  <c:v>-4.9998999999999683E-2</c:v>
                </c:pt>
                <c:pt idx="578">
                  <c:v>0.29000099999999662</c:v>
                </c:pt>
                <c:pt idx="579">
                  <c:v>0.54999900000000679</c:v>
                </c:pt>
                <c:pt idx="580">
                  <c:v>-0.15000100000000316</c:v>
                </c:pt>
                <c:pt idx="581">
                  <c:v>-7.0000000000000284E-2</c:v>
                </c:pt>
                <c:pt idx="582">
                  <c:v>1.0300030000000007</c:v>
                </c:pt>
                <c:pt idx="583">
                  <c:v>0.5</c:v>
                </c:pt>
                <c:pt idx="584">
                  <c:v>-0.31000199999999722</c:v>
                </c:pt>
                <c:pt idx="585">
                  <c:v>-0.11999899999999997</c:v>
                </c:pt>
                <c:pt idx="586">
                  <c:v>0.23999799999999993</c:v>
                </c:pt>
                <c:pt idx="587">
                  <c:v>-0.68000000000000682</c:v>
                </c:pt>
                <c:pt idx="588">
                  <c:v>-0.16999799999999965</c:v>
                </c:pt>
                <c:pt idx="589">
                  <c:v>0.25</c:v>
                </c:pt>
                <c:pt idx="590">
                  <c:v>0.20000000000000284</c:v>
                </c:pt>
                <c:pt idx="591">
                  <c:v>-0.15999899999999911</c:v>
                </c:pt>
                <c:pt idx="592">
                  <c:v>-0.15000200000000063</c:v>
                </c:pt>
                <c:pt idx="593">
                  <c:v>-0.15999999999999659</c:v>
                </c:pt>
                <c:pt idx="594">
                  <c:v>-0.49000200000000405</c:v>
                </c:pt>
                <c:pt idx="595">
                  <c:v>-0.13999899999999599</c:v>
                </c:pt>
                <c:pt idx="596">
                  <c:v>-0.34999800000000647</c:v>
                </c:pt>
                <c:pt idx="597">
                  <c:v>-0.45999899999999627</c:v>
                </c:pt>
                <c:pt idx="598">
                  <c:v>-0.29000100000000373</c:v>
                </c:pt>
                <c:pt idx="599">
                  <c:v>-1.0002999999997542E-2</c:v>
                </c:pt>
                <c:pt idx="600">
                  <c:v>0.54000100000000373</c:v>
                </c:pt>
                <c:pt idx="601">
                  <c:v>0.5200009999999935</c:v>
                </c:pt>
                <c:pt idx="602">
                  <c:v>1.1399990000000031</c:v>
                </c:pt>
                <c:pt idx="603">
                  <c:v>0.36000099999999691</c:v>
                </c:pt>
                <c:pt idx="604">
                  <c:v>-0.17999999999999972</c:v>
                </c:pt>
                <c:pt idx="605">
                  <c:v>-0.11999899999999997</c:v>
                </c:pt>
                <c:pt idx="606">
                  <c:v>9.0000000000003411E-2</c:v>
                </c:pt>
                <c:pt idx="607">
                  <c:v>9.99800000000306E-3</c:v>
                </c:pt>
                <c:pt idx="608">
                  <c:v>0.31000099999999975</c:v>
                </c:pt>
                <c:pt idx="609">
                  <c:v>0.32000000000000028</c:v>
                </c:pt>
                <c:pt idx="610">
                  <c:v>-0.25999800000000306</c:v>
                </c:pt>
                <c:pt idx="611">
                  <c:v>-0.79000100000000373</c:v>
                </c:pt>
                <c:pt idx="612">
                  <c:v>0.89999800000000363</c:v>
                </c:pt>
                <c:pt idx="613">
                  <c:v>5.0002999999996689E-2</c:v>
                </c:pt>
                <c:pt idx="614">
                  <c:v>-0.24000199999999694</c:v>
                </c:pt>
                <c:pt idx="615">
                  <c:v>6.0000999999999749E-2</c:v>
                </c:pt>
                <c:pt idx="616">
                  <c:v>-4.0000999999996623E-2</c:v>
                </c:pt>
                <c:pt idx="617">
                  <c:v>-0.5</c:v>
                </c:pt>
                <c:pt idx="618">
                  <c:v>0.20000100000000032</c:v>
                </c:pt>
                <c:pt idx="619">
                  <c:v>0.70999899999999627</c:v>
                </c:pt>
                <c:pt idx="620">
                  <c:v>0.11999899999999997</c:v>
                </c:pt>
                <c:pt idx="621">
                  <c:v>-0.38999900000000309</c:v>
                </c:pt>
                <c:pt idx="622">
                  <c:v>-1.0400009999999966</c:v>
                </c:pt>
                <c:pt idx="623">
                  <c:v>0.37000299999999697</c:v>
                </c:pt>
                <c:pt idx="624">
                  <c:v>0.48999799999999993</c:v>
                </c:pt>
                <c:pt idx="625">
                  <c:v>0.27000000000000313</c:v>
                </c:pt>
                <c:pt idx="626">
                  <c:v>-2.0000000000003126E-2</c:v>
                </c:pt>
                <c:pt idx="627">
                  <c:v>-4.9999999999997158E-2</c:v>
                </c:pt>
                <c:pt idx="628">
                  <c:v>0.50999900000000054</c:v>
                </c:pt>
                <c:pt idx="629">
                  <c:v>-0.44999700000000331</c:v>
                </c:pt>
                <c:pt idx="630">
                  <c:v>-0.54000099999999662</c:v>
                </c:pt>
                <c:pt idx="631">
                  <c:v>-0.45999900000000338</c:v>
                </c:pt>
                <c:pt idx="632">
                  <c:v>-0.15999999999999659</c:v>
                </c:pt>
                <c:pt idx="633">
                  <c:v>-0.75</c:v>
                </c:pt>
                <c:pt idx="634">
                  <c:v>-1.2400020000000005</c:v>
                </c:pt>
                <c:pt idx="635">
                  <c:v>-0.32999999999999829</c:v>
                </c:pt>
                <c:pt idx="636">
                  <c:v>0.55000099999999819</c:v>
                </c:pt>
                <c:pt idx="637">
                  <c:v>0.61999899999999997</c:v>
                </c:pt>
                <c:pt idx="638">
                  <c:v>-0.76999999999999957</c:v>
                </c:pt>
                <c:pt idx="639">
                  <c:v>0.8300019999999968</c:v>
                </c:pt>
                <c:pt idx="640">
                  <c:v>-2.9800019999999954</c:v>
                </c:pt>
                <c:pt idx="641">
                  <c:v>3.9998999999998119E-2</c:v>
                </c:pt>
                <c:pt idx="642">
                  <c:v>-0.20999899999999982</c:v>
                </c:pt>
                <c:pt idx="643">
                  <c:v>7.0000000000000284E-2</c:v>
                </c:pt>
                <c:pt idx="644">
                  <c:v>0.26999999999999957</c:v>
                </c:pt>
                <c:pt idx="645">
                  <c:v>-0.32999999999999829</c:v>
                </c:pt>
                <c:pt idx="646">
                  <c:v>0.34000099999999733</c:v>
                </c:pt>
                <c:pt idx="647">
                  <c:v>-0.13000199999999751</c:v>
                </c:pt>
                <c:pt idx="648">
                  <c:v>0.16000000000000014</c:v>
                </c:pt>
                <c:pt idx="649">
                  <c:v>1.0500009999999982</c:v>
                </c:pt>
                <c:pt idx="650">
                  <c:v>-0.19999999999999929</c:v>
                </c:pt>
                <c:pt idx="651">
                  <c:v>-1.0200010000000006</c:v>
                </c:pt>
                <c:pt idx="652">
                  <c:v>-0.45999899999999982</c:v>
                </c:pt>
                <c:pt idx="653">
                  <c:v>0.42999999999999972</c:v>
                </c:pt>
                <c:pt idx="654">
                  <c:v>-0.7299989999999994</c:v>
                </c:pt>
                <c:pt idx="655">
                  <c:v>-0.22000099999999989</c:v>
                </c:pt>
                <c:pt idx="656">
                  <c:v>-1.0000999999999038E-2</c:v>
                </c:pt>
                <c:pt idx="657">
                  <c:v>-0.57999900000000082</c:v>
                </c:pt>
                <c:pt idx="658">
                  <c:v>-1.0000999999999038E-2</c:v>
                </c:pt>
                <c:pt idx="659">
                  <c:v>0.41999999999999815</c:v>
                </c:pt>
                <c:pt idx="660">
                  <c:v>0.14000199999999907</c:v>
                </c:pt>
                <c:pt idx="661">
                  <c:v>0.68999800000000278</c:v>
                </c:pt>
                <c:pt idx="662">
                  <c:v>-4.9998999999999683E-2</c:v>
                </c:pt>
                <c:pt idx="663">
                  <c:v>-0.71000100000000188</c:v>
                </c:pt>
                <c:pt idx="664">
                  <c:v>0.6400010000000016</c:v>
                </c:pt>
                <c:pt idx="665">
                  <c:v>-0.55000100000000174</c:v>
                </c:pt>
                <c:pt idx="666">
                  <c:v>0.39000199999999907</c:v>
                </c:pt>
                <c:pt idx="667">
                  <c:v>0.42999999999999972</c:v>
                </c:pt>
                <c:pt idx="668">
                  <c:v>0.17999800000000121</c:v>
                </c:pt>
                <c:pt idx="669">
                  <c:v>-0.20999899999999982</c:v>
                </c:pt>
                <c:pt idx="670">
                  <c:v>0.78000099999999861</c:v>
                </c:pt>
                <c:pt idx="671">
                  <c:v>0.17000000000000171</c:v>
                </c:pt>
                <c:pt idx="672">
                  <c:v>3.9998999999998119E-2</c:v>
                </c:pt>
                <c:pt idx="673">
                  <c:v>4.9999000000003235E-2</c:v>
                </c:pt>
                <c:pt idx="674">
                  <c:v>0.31000199999999722</c:v>
                </c:pt>
                <c:pt idx="675">
                  <c:v>-0.38000199999999751</c:v>
                </c:pt>
                <c:pt idx="676">
                  <c:v>0.31000199999999722</c:v>
                </c:pt>
                <c:pt idx="677">
                  <c:v>0.37999900000000153</c:v>
                </c:pt>
                <c:pt idx="678">
                  <c:v>0.51000000000000156</c:v>
                </c:pt>
                <c:pt idx="679">
                  <c:v>-0.33000000000000185</c:v>
                </c:pt>
                <c:pt idx="680">
                  <c:v>0.21999999999999886</c:v>
                </c:pt>
                <c:pt idx="681">
                  <c:v>4.0001000000000175E-2</c:v>
                </c:pt>
                <c:pt idx="682">
                  <c:v>0.28999900000000167</c:v>
                </c:pt>
                <c:pt idx="683">
                  <c:v>0.69999999999999929</c:v>
                </c:pt>
                <c:pt idx="684">
                  <c:v>-0.33999999999999631</c:v>
                </c:pt>
                <c:pt idx="685">
                  <c:v>-2.0000000000003126E-2</c:v>
                </c:pt>
                <c:pt idx="686">
                  <c:v>-0.32000000000000028</c:v>
                </c:pt>
                <c:pt idx="687">
                  <c:v>-0.12000099999999847</c:v>
                </c:pt>
                <c:pt idx="688">
                  <c:v>2.0000999999997049E-2</c:v>
                </c:pt>
                <c:pt idx="689">
                  <c:v>0.48000100000000145</c:v>
                </c:pt>
                <c:pt idx="690">
                  <c:v>0.32999800000000334</c:v>
                </c:pt>
                <c:pt idx="691">
                  <c:v>-0.36000100000000401</c:v>
                </c:pt>
                <c:pt idx="692">
                  <c:v>0.10000300000000095</c:v>
                </c:pt>
                <c:pt idx="693">
                  <c:v>-0.45000100000000032</c:v>
                </c:pt>
                <c:pt idx="694">
                  <c:v>-0.10000000000000142</c:v>
                </c:pt>
                <c:pt idx="695">
                  <c:v>0.18000200000000177</c:v>
                </c:pt>
                <c:pt idx="696">
                  <c:v>-0.53000300000000067</c:v>
                </c:pt>
                <c:pt idx="697">
                  <c:v>8.0000000000001847E-2</c:v>
                </c:pt>
                <c:pt idx="698">
                  <c:v>4.0001000000000175E-2</c:v>
                </c:pt>
                <c:pt idx="699">
                  <c:v>0.19000099999999875</c:v>
                </c:pt>
                <c:pt idx="700">
                  <c:v>0.26999999999999957</c:v>
                </c:pt>
                <c:pt idx="701">
                  <c:v>-0.33000200000000035</c:v>
                </c:pt>
                <c:pt idx="702">
                  <c:v>-0.33999999999999986</c:v>
                </c:pt>
                <c:pt idx="703">
                  <c:v>0.19000099999999875</c:v>
                </c:pt>
                <c:pt idx="704">
                  <c:v>-4.9999999999997158E-2</c:v>
                </c:pt>
                <c:pt idx="705">
                  <c:v>0.39999999999999858</c:v>
                </c:pt>
                <c:pt idx="706">
                  <c:v>-3.0000999999998612E-2</c:v>
                </c:pt>
                <c:pt idx="707">
                  <c:v>-0.33000000000000185</c:v>
                </c:pt>
                <c:pt idx="708">
                  <c:v>-0.25</c:v>
                </c:pt>
                <c:pt idx="709">
                  <c:v>1.0000999999999038E-2</c:v>
                </c:pt>
                <c:pt idx="710">
                  <c:v>0.35000000000000142</c:v>
                </c:pt>
                <c:pt idx="711">
                  <c:v>-0.63999899999999954</c:v>
                </c:pt>
                <c:pt idx="712">
                  <c:v>-0.83000000000000185</c:v>
                </c:pt>
                <c:pt idx="713">
                  <c:v>0.33000000000000185</c:v>
                </c:pt>
                <c:pt idx="714">
                  <c:v>-0.25</c:v>
                </c:pt>
                <c:pt idx="715">
                  <c:v>-0.51000099999999904</c:v>
                </c:pt>
                <c:pt idx="716">
                  <c:v>4.9999999999997158E-2</c:v>
                </c:pt>
                <c:pt idx="717">
                  <c:v>0.1400010000000016</c:v>
                </c:pt>
                <c:pt idx="718">
                  <c:v>-0.24000200000000049</c:v>
                </c:pt>
                <c:pt idx="719">
                  <c:v>0.33999999999999986</c:v>
                </c:pt>
                <c:pt idx="720">
                  <c:v>-7.9999999999998295E-2</c:v>
                </c:pt>
                <c:pt idx="721">
                  <c:v>-0.29999899999999968</c:v>
                </c:pt>
                <c:pt idx="722">
                  <c:v>0.14999999999999858</c:v>
                </c:pt>
                <c:pt idx="723">
                  <c:v>0.4799989999999994</c:v>
                </c:pt>
                <c:pt idx="724">
                  <c:v>-0.40999899999999911</c:v>
                </c:pt>
                <c:pt idx="725">
                  <c:v>9.9999999999980105E-3</c:v>
                </c:pt>
                <c:pt idx="726">
                  <c:v>-0.36000099999999691</c:v>
                </c:pt>
                <c:pt idx="727">
                  <c:v>0.52000099999999705</c:v>
                </c:pt>
                <c:pt idx="728">
                  <c:v>8.0000000000001847E-2</c:v>
                </c:pt>
                <c:pt idx="729">
                  <c:v>0.82999900000000082</c:v>
                </c:pt>
                <c:pt idx="730">
                  <c:v>0.32999999999999829</c:v>
                </c:pt>
                <c:pt idx="731">
                  <c:v>0.1000009999999989</c:v>
                </c:pt>
                <c:pt idx="732">
                  <c:v>8.0000000000001847E-2</c:v>
                </c:pt>
                <c:pt idx="733">
                  <c:v>1.9999999999999574E-2</c:v>
                </c:pt>
                <c:pt idx="734">
                  <c:v>7.0000000000000284E-2</c:v>
                </c:pt>
                <c:pt idx="735">
                  <c:v>0.10000000000000142</c:v>
                </c:pt>
                <c:pt idx="736">
                  <c:v>-0.13999900000000309</c:v>
                </c:pt>
                <c:pt idx="737">
                  <c:v>5.9999000000001246E-2</c:v>
                </c:pt>
                <c:pt idx="738">
                  <c:v>0.19999900000000181</c:v>
                </c:pt>
                <c:pt idx="739">
                  <c:v>9.9999999999980105E-3</c:v>
                </c:pt>
                <c:pt idx="740">
                  <c:v>5.0001999999999214E-2</c:v>
                </c:pt>
                <c:pt idx="741">
                  <c:v>9.9999999999997868E-2</c:v>
                </c:pt>
                <c:pt idx="742">
                  <c:v>0.12999700000000303</c:v>
                </c:pt>
                <c:pt idx="743">
                  <c:v>-2.9998999999996556E-2</c:v>
                </c:pt>
                <c:pt idx="744">
                  <c:v>-0.52999800000000263</c:v>
                </c:pt>
                <c:pt idx="745">
                  <c:v>7.9999999999998295E-2</c:v>
                </c:pt>
                <c:pt idx="746">
                  <c:v>6.9999000000002809E-2</c:v>
                </c:pt>
                <c:pt idx="747">
                  <c:v>0.40999799999999809</c:v>
                </c:pt>
                <c:pt idx="748">
                  <c:v>0.15000200000000063</c:v>
                </c:pt>
                <c:pt idx="749">
                  <c:v>-2.9999000000003662E-2</c:v>
                </c:pt>
                <c:pt idx="750">
                  <c:v>0.70000100000000032</c:v>
                </c:pt>
                <c:pt idx="751">
                  <c:v>-1.4400029999999973</c:v>
                </c:pt>
                <c:pt idx="752">
                  <c:v>-0.82999999999999829</c:v>
                </c:pt>
                <c:pt idx="753">
                  <c:v>0.47000199999999737</c:v>
                </c:pt>
                <c:pt idx="754">
                  <c:v>0.73999900000000096</c:v>
                </c:pt>
                <c:pt idx="755">
                  <c:v>0.86999899999999997</c:v>
                </c:pt>
                <c:pt idx="756">
                  <c:v>-4.9998999999999683E-2</c:v>
                </c:pt>
                <c:pt idx="757">
                  <c:v>-7.0000000000000284E-2</c:v>
                </c:pt>
                <c:pt idx="758">
                  <c:v>0.29000100000000373</c:v>
                </c:pt>
                <c:pt idx="759">
                  <c:v>0.22999999999999687</c:v>
                </c:pt>
                <c:pt idx="760">
                  <c:v>0.79999899999999968</c:v>
                </c:pt>
                <c:pt idx="761">
                  <c:v>0.38000100000000003</c:v>
                </c:pt>
                <c:pt idx="762">
                  <c:v>0.55999800000000022</c:v>
                </c:pt>
                <c:pt idx="763">
                  <c:v>6.9999000000002809E-2</c:v>
                </c:pt>
                <c:pt idx="764">
                  <c:v>0.19000299999999726</c:v>
                </c:pt>
                <c:pt idx="765">
                  <c:v>-0.13000100000000003</c:v>
                </c:pt>
                <c:pt idx="766">
                  <c:v>-2.0001000000000602E-2</c:v>
                </c:pt>
                <c:pt idx="767">
                  <c:v>0.10000300000000095</c:v>
                </c:pt>
                <c:pt idx="768">
                  <c:v>0.53999699999999962</c:v>
                </c:pt>
                <c:pt idx="769">
                  <c:v>-1.4199989999999971</c:v>
                </c:pt>
                <c:pt idx="770">
                  <c:v>0.38999999999999346</c:v>
                </c:pt>
                <c:pt idx="771">
                  <c:v>2.9999000000003662E-2</c:v>
                </c:pt>
                <c:pt idx="772">
                  <c:v>0.40000100000000316</c:v>
                </c:pt>
                <c:pt idx="773">
                  <c:v>-0.25999800000000306</c:v>
                </c:pt>
                <c:pt idx="774">
                  <c:v>-6.0001999999997224E-2</c:v>
                </c:pt>
                <c:pt idx="775">
                  <c:v>9.000099999999378E-2</c:v>
                </c:pt>
                <c:pt idx="776">
                  <c:v>-1.0002999999997542E-2</c:v>
                </c:pt>
                <c:pt idx="777">
                  <c:v>-0.28999699999999962</c:v>
                </c:pt>
                <c:pt idx="778">
                  <c:v>-0.31000099999999975</c:v>
                </c:pt>
                <c:pt idx="779">
                  <c:v>0.33000200000000035</c:v>
                </c:pt>
                <c:pt idx="780">
                  <c:v>0.39999799999999652</c:v>
                </c:pt>
                <c:pt idx="781">
                  <c:v>6.0000999999999749E-2</c:v>
                </c:pt>
                <c:pt idx="782">
                  <c:v>-0.12000299999999697</c:v>
                </c:pt>
                <c:pt idx="783">
                  <c:v>-0.38999900000000309</c:v>
                </c:pt>
                <c:pt idx="784">
                  <c:v>0.15000100000000316</c:v>
                </c:pt>
                <c:pt idx="785">
                  <c:v>-0.10999999999999943</c:v>
                </c:pt>
                <c:pt idx="786">
                  <c:v>0.33999999999999631</c:v>
                </c:pt>
                <c:pt idx="787">
                  <c:v>0.29999900000000679</c:v>
                </c:pt>
                <c:pt idx="788">
                  <c:v>-0.18999900000000025</c:v>
                </c:pt>
                <c:pt idx="789">
                  <c:v>-4.9998999999999683E-2</c:v>
                </c:pt>
                <c:pt idx="790">
                  <c:v>0.2700009999999935</c:v>
                </c:pt>
                <c:pt idx="791">
                  <c:v>0.11999899999999997</c:v>
                </c:pt>
                <c:pt idx="792">
                  <c:v>4.0001000000003728E-2</c:v>
                </c:pt>
                <c:pt idx="793">
                  <c:v>-0.25</c:v>
                </c:pt>
                <c:pt idx="794">
                  <c:v>-6.0001999999997224E-2</c:v>
                </c:pt>
                <c:pt idx="795">
                  <c:v>0.16999799999999965</c:v>
                </c:pt>
                <c:pt idx="796">
                  <c:v>0.29000099999999662</c:v>
                </c:pt>
                <c:pt idx="797">
                  <c:v>0.15000200000000063</c:v>
                </c:pt>
                <c:pt idx="798">
                  <c:v>0.18999800000000278</c:v>
                </c:pt>
                <c:pt idx="799">
                  <c:v>0.13000100000000003</c:v>
                </c:pt>
                <c:pt idx="800">
                  <c:v>6.0001999999997224E-2</c:v>
                </c:pt>
                <c:pt idx="801">
                  <c:v>0.48999799999999993</c:v>
                </c:pt>
                <c:pt idx="802">
                  <c:v>-0.11000099999999691</c:v>
                </c:pt>
                <c:pt idx="803">
                  <c:v>-2.0000000000003126E-2</c:v>
                </c:pt>
                <c:pt idx="804">
                  <c:v>-1</c:v>
                </c:pt>
                <c:pt idx="805">
                  <c:v>0.6400030000000001</c:v>
                </c:pt>
                <c:pt idx="806">
                  <c:v>-0.47000100000000344</c:v>
                </c:pt>
                <c:pt idx="807">
                  <c:v>9.99800000000306E-3</c:v>
                </c:pt>
                <c:pt idx="808">
                  <c:v>0.94000199999999978</c:v>
                </c:pt>
                <c:pt idx="809">
                  <c:v>1.1099969999999999</c:v>
                </c:pt>
                <c:pt idx="810">
                  <c:v>-0.50999800000000306</c:v>
                </c:pt>
                <c:pt idx="811">
                  <c:v>-2.0000999999993496E-2</c:v>
                </c:pt>
                <c:pt idx="812">
                  <c:v>0.31000199999999722</c:v>
                </c:pt>
                <c:pt idx="813">
                  <c:v>9.9997999999999365E-2</c:v>
                </c:pt>
                <c:pt idx="814">
                  <c:v>-0.35999999999999943</c:v>
                </c:pt>
                <c:pt idx="815">
                  <c:v>-0.53999699999999962</c:v>
                </c:pt>
                <c:pt idx="816">
                  <c:v>0.52999799999999908</c:v>
                </c:pt>
                <c:pt idx="817">
                  <c:v>0.25999900000000054</c:v>
                </c:pt>
                <c:pt idx="818">
                  <c:v>-0.11999899999999997</c:v>
                </c:pt>
                <c:pt idx="819">
                  <c:v>0.42999999999999972</c:v>
                </c:pt>
                <c:pt idx="820">
                  <c:v>-9.0000000000003411E-2</c:v>
                </c:pt>
                <c:pt idx="821">
                  <c:v>-0.11999899999999997</c:v>
                </c:pt>
                <c:pt idx="822">
                  <c:v>0.45000100000000032</c:v>
                </c:pt>
                <c:pt idx="823">
                  <c:v>7.9998000000003344E-2</c:v>
                </c:pt>
                <c:pt idx="824">
                  <c:v>2.9997999999999081E-2</c:v>
                </c:pt>
                <c:pt idx="825">
                  <c:v>-7.9997999999996239E-2</c:v>
                </c:pt>
                <c:pt idx="826">
                  <c:v>-0.75</c:v>
                </c:pt>
                <c:pt idx="827">
                  <c:v>-0.13999900000000309</c:v>
                </c:pt>
                <c:pt idx="828">
                  <c:v>-0.15999999999999659</c:v>
                </c:pt>
                <c:pt idx="829">
                  <c:v>0.47999999999999687</c:v>
                </c:pt>
                <c:pt idx="830">
                  <c:v>-0.16000000000000369</c:v>
                </c:pt>
                <c:pt idx="831">
                  <c:v>0.45999900000000338</c:v>
                </c:pt>
                <c:pt idx="832">
                  <c:v>-2.2400019999999969</c:v>
                </c:pt>
                <c:pt idx="833">
                  <c:v>-7.9998000000003344E-2</c:v>
                </c:pt>
                <c:pt idx="834">
                  <c:v>-0.27999799999999908</c:v>
                </c:pt>
                <c:pt idx="835">
                  <c:v>0.10999600000000243</c:v>
                </c:pt>
                <c:pt idx="836">
                  <c:v>-0.16000000000000369</c:v>
                </c:pt>
                <c:pt idx="837">
                  <c:v>-0.17999999999999972</c:v>
                </c:pt>
                <c:pt idx="838">
                  <c:v>-0.1099969999999999</c:v>
                </c:pt>
                <c:pt idx="839">
                  <c:v>-6.9999000000002809E-2</c:v>
                </c:pt>
                <c:pt idx="840">
                  <c:v>0.12999700000000303</c:v>
                </c:pt>
                <c:pt idx="841">
                  <c:v>-0.34999899999999684</c:v>
                </c:pt>
                <c:pt idx="842">
                  <c:v>7.9997999999996239E-2</c:v>
                </c:pt>
                <c:pt idx="843">
                  <c:v>-0.66999799999999965</c:v>
                </c:pt>
                <c:pt idx="844">
                  <c:v>-0.31999900000000281</c:v>
                </c:pt>
                <c:pt idx="845">
                  <c:v>1.0799980000000033</c:v>
                </c:pt>
                <c:pt idx="846">
                  <c:v>5.0002999999996689E-2</c:v>
                </c:pt>
                <c:pt idx="847">
                  <c:v>9.99800000000306E-3</c:v>
                </c:pt>
                <c:pt idx="848">
                  <c:v>-0.25</c:v>
                </c:pt>
                <c:pt idx="849">
                  <c:v>0.11000099999999691</c:v>
                </c:pt>
                <c:pt idx="850">
                  <c:v>-0.13000100000000003</c:v>
                </c:pt>
                <c:pt idx="851">
                  <c:v>0.42999999999999972</c:v>
                </c:pt>
                <c:pt idx="852">
                  <c:v>-6.9999999999993179E-2</c:v>
                </c:pt>
                <c:pt idx="853">
                  <c:v>0.17999999999999972</c:v>
                </c:pt>
                <c:pt idx="854">
                  <c:v>-6.9999000000002809E-2</c:v>
                </c:pt>
                <c:pt idx="855">
                  <c:v>2.9998999999996556E-2</c:v>
                </c:pt>
                <c:pt idx="856">
                  <c:v>0.5</c:v>
                </c:pt>
                <c:pt idx="857">
                  <c:v>-0.27999899999999656</c:v>
                </c:pt>
                <c:pt idx="858">
                  <c:v>0.23999799999999993</c:v>
                </c:pt>
                <c:pt idx="859">
                  <c:v>6.9999000000002809E-2</c:v>
                </c:pt>
                <c:pt idx="860">
                  <c:v>-0.19999700000000331</c:v>
                </c:pt>
                <c:pt idx="861">
                  <c:v>-0.60999999999999943</c:v>
                </c:pt>
                <c:pt idx="862">
                  <c:v>-0.94000299999999726</c:v>
                </c:pt>
                <c:pt idx="863">
                  <c:v>0.40000199999999353</c:v>
                </c:pt>
                <c:pt idx="864">
                  <c:v>0.2299990000000065</c:v>
                </c:pt>
                <c:pt idx="865">
                  <c:v>0.33000200000000035</c:v>
                </c:pt>
                <c:pt idx="866">
                  <c:v>0.77999899999999656</c:v>
                </c:pt>
                <c:pt idx="867">
                  <c:v>0.20000100000000032</c:v>
                </c:pt>
                <c:pt idx="868">
                  <c:v>5.9997000000002743E-2</c:v>
                </c:pt>
                <c:pt idx="869">
                  <c:v>0.21000300000000038</c:v>
                </c:pt>
                <c:pt idx="870">
                  <c:v>0.82999799999999624</c:v>
                </c:pt>
                <c:pt idx="871">
                  <c:v>-0.25</c:v>
                </c:pt>
                <c:pt idx="872">
                  <c:v>0.24000199999999694</c:v>
                </c:pt>
                <c:pt idx="873">
                  <c:v>-0.47999999999999687</c:v>
                </c:pt>
                <c:pt idx="874">
                  <c:v>0.57999800000000334</c:v>
                </c:pt>
                <c:pt idx="875">
                  <c:v>0.32000000000000028</c:v>
                </c:pt>
                <c:pt idx="876">
                  <c:v>-0.2299990000000065</c:v>
                </c:pt>
                <c:pt idx="877">
                  <c:v>-4.9999999999997158E-2</c:v>
                </c:pt>
                <c:pt idx="878">
                  <c:v>4.0001000000003728E-2</c:v>
                </c:pt>
                <c:pt idx="879">
                  <c:v>9.999899999999684E-2</c:v>
                </c:pt>
                <c:pt idx="880">
                  <c:v>-0.43999900000000025</c:v>
                </c:pt>
                <c:pt idx="881">
                  <c:v>2.9998999999996556E-2</c:v>
                </c:pt>
                <c:pt idx="882">
                  <c:v>-0.38999999999999346</c:v>
                </c:pt>
                <c:pt idx="883">
                  <c:v>0.32999799999999624</c:v>
                </c:pt>
                <c:pt idx="884">
                  <c:v>-0.18999800000000278</c:v>
                </c:pt>
                <c:pt idx="885">
                  <c:v>-6.0001999999997224E-2</c:v>
                </c:pt>
                <c:pt idx="886">
                  <c:v>0.13000199999999751</c:v>
                </c:pt>
                <c:pt idx="887">
                  <c:v>0.13000100000000003</c:v>
                </c:pt>
                <c:pt idx="888">
                  <c:v>-7.0000000000000284E-2</c:v>
                </c:pt>
                <c:pt idx="889">
                  <c:v>0.41000000000000369</c:v>
                </c:pt>
                <c:pt idx="890">
                  <c:v>-0.24000199999999694</c:v>
                </c:pt>
                <c:pt idx="891">
                  <c:v>8.0001999999993245E-2</c:v>
                </c:pt>
                <c:pt idx="892">
                  <c:v>9.99800000000306E-3</c:v>
                </c:pt>
                <c:pt idx="893">
                  <c:v>-4.0000999999996623E-2</c:v>
                </c:pt>
                <c:pt idx="894">
                  <c:v>-0.18999800000000278</c:v>
                </c:pt>
                <c:pt idx="895">
                  <c:v>0.36999899999999997</c:v>
                </c:pt>
                <c:pt idx="896">
                  <c:v>-0.16999899999999712</c:v>
                </c:pt>
                <c:pt idx="897">
                  <c:v>0.84999899999999684</c:v>
                </c:pt>
                <c:pt idx="898">
                  <c:v>0.17999999999999972</c:v>
                </c:pt>
                <c:pt idx="899">
                  <c:v>-0.23999799999999993</c:v>
                </c:pt>
                <c:pt idx="900">
                  <c:v>0.41999899999999712</c:v>
                </c:pt>
                <c:pt idx="901">
                  <c:v>-0.56000199999999722</c:v>
                </c:pt>
                <c:pt idx="902">
                  <c:v>-0.59999799999999937</c:v>
                </c:pt>
                <c:pt idx="903">
                  <c:v>-0.29999999999999716</c:v>
                </c:pt>
                <c:pt idx="904">
                  <c:v>0.15999999999999659</c:v>
                </c:pt>
                <c:pt idx="905">
                  <c:v>-0.15999999999999659</c:v>
                </c:pt>
                <c:pt idx="906">
                  <c:v>-0.25</c:v>
                </c:pt>
                <c:pt idx="907">
                  <c:v>7.9997999999996239E-2</c:v>
                </c:pt>
                <c:pt idx="908">
                  <c:v>3.0003000000000668E-2</c:v>
                </c:pt>
                <c:pt idx="909">
                  <c:v>-0.92000199999999666</c:v>
                </c:pt>
                <c:pt idx="910">
                  <c:v>-0.11999899999999997</c:v>
                </c:pt>
                <c:pt idx="911">
                  <c:v>0.45999899999999627</c:v>
                </c:pt>
                <c:pt idx="912">
                  <c:v>0.13000100000000003</c:v>
                </c:pt>
                <c:pt idx="913">
                  <c:v>0.11999899999999997</c:v>
                </c:pt>
                <c:pt idx="914">
                  <c:v>0.36000099999999691</c:v>
                </c:pt>
                <c:pt idx="915">
                  <c:v>7.0000000000000284E-2</c:v>
                </c:pt>
                <c:pt idx="916">
                  <c:v>4.0000000000006253E-2</c:v>
                </c:pt>
                <c:pt idx="917">
                  <c:v>-0.45000000000000284</c:v>
                </c:pt>
                <c:pt idx="918">
                  <c:v>0.10999999999999943</c:v>
                </c:pt>
                <c:pt idx="919">
                  <c:v>0.34999899999999684</c:v>
                </c:pt>
                <c:pt idx="920">
                  <c:v>-2.0000999999993496E-2</c:v>
                </c:pt>
                <c:pt idx="921">
                  <c:v>-0.30999700000000274</c:v>
                </c:pt>
                <c:pt idx="922">
                  <c:v>-0.2700010000000006</c:v>
                </c:pt>
                <c:pt idx="923">
                  <c:v>-2.0000000000003126E-2</c:v>
                </c:pt>
                <c:pt idx="924">
                  <c:v>-9.9979999999959546E-3</c:v>
                </c:pt>
                <c:pt idx="925">
                  <c:v>-0.33000200000000035</c:v>
                </c:pt>
                <c:pt idx="926">
                  <c:v>0.2299989999999994</c:v>
                </c:pt>
                <c:pt idx="927">
                  <c:v>-0.17999999999999972</c:v>
                </c:pt>
                <c:pt idx="928">
                  <c:v>0.20000100000000032</c:v>
                </c:pt>
                <c:pt idx="929">
                  <c:v>8.9999999999996305E-2</c:v>
                </c:pt>
                <c:pt idx="930">
                  <c:v>-0.75</c:v>
                </c:pt>
                <c:pt idx="931">
                  <c:v>2.0000000000003126E-2</c:v>
                </c:pt>
                <c:pt idx="932">
                  <c:v>-8.0002000000000351E-2</c:v>
                </c:pt>
                <c:pt idx="933">
                  <c:v>4.0001000000003728E-2</c:v>
                </c:pt>
                <c:pt idx="934">
                  <c:v>0.13000100000000003</c:v>
                </c:pt>
                <c:pt idx="935">
                  <c:v>0.15999999999999659</c:v>
                </c:pt>
                <c:pt idx="936">
                  <c:v>-0.38999900000000309</c:v>
                </c:pt>
                <c:pt idx="937">
                  <c:v>0.32999800000000334</c:v>
                </c:pt>
                <c:pt idx="938">
                  <c:v>-9.999899999999684E-2</c:v>
                </c:pt>
                <c:pt idx="939">
                  <c:v>-0.11000000000000654</c:v>
                </c:pt>
                <c:pt idx="940">
                  <c:v>0.2299990000000065</c:v>
                </c:pt>
                <c:pt idx="941">
                  <c:v>0.20999899999999627</c:v>
                </c:pt>
                <c:pt idx="942">
                  <c:v>-2.9997999999999081E-2</c:v>
                </c:pt>
                <c:pt idx="943">
                  <c:v>0.17999999999999972</c:v>
                </c:pt>
                <c:pt idx="944">
                  <c:v>0.32000000000000028</c:v>
                </c:pt>
                <c:pt idx="945">
                  <c:v>8.9999999999996305E-2</c:v>
                </c:pt>
                <c:pt idx="946">
                  <c:v>0.11999899999999997</c:v>
                </c:pt>
                <c:pt idx="947">
                  <c:v>-5.9997999999993112E-2</c:v>
                </c:pt>
                <c:pt idx="948">
                  <c:v>-0.19000200000000689</c:v>
                </c:pt>
                <c:pt idx="949">
                  <c:v>0</c:v>
                </c:pt>
                <c:pt idx="950">
                  <c:v>-0.22999999999999687</c:v>
                </c:pt>
                <c:pt idx="951">
                  <c:v>-5.9997000000002743E-2</c:v>
                </c:pt>
                <c:pt idx="952">
                  <c:v>-0.11000099999999691</c:v>
                </c:pt>
                <c:pt idx="953">
                  <c:v>-0.38000100000000003</c:v>
                </c:pt>
                <c:pt idx="954">
                  <c:v>0.22999999999999687</c:v>
                </c:pt>
                <c:pt idx="955">
                  <c:v>0.29000000000000625</c:v>
                </c:pt>
                <c:pt idx="956">
                  <c:v>0.13999999999999346</c:v>
                </c:pt>
                <c:pt idx="957">
                  <c:v>0.27000000000000313</c:v>
                </c:pt>
                <c:pt idx="958">
                  <c:v>0.14000000000000057</c:v>
                </c:pt>
                <c:pt idx="959">
                  <c:v>0.42999999999999972</c:v>
                </c:pt>
                <c:pt idx="960">
                  <c:v>0.11999899999999997</c:v>
                </c:pt>
                <c:pt idx="961">
                  <c:v>6.0000999999999749E-2</c:v>
                </c:pt>
                <c:pt idx="962">
                  <c:v>0.5</c:v>
                </c:pt>
                <c:pt idx="963">
                  <c:v>-1.2799979999999991</c:v>
                </c:pt>
                <c:pt idx="964">
                  <c:v>0.15999899999999911</c:v>
                </c:pt>
                <c:pt idx="965">
                  <c:v>0.66000000000000369</c:v>
                </c:pt>
                <c:pt idx="966">
                  <c:v>9.9989999999934298E-3</c:v>
                </c:pt>
                <c:pt idx="967">
                  <c:v>-0.13000199999999751</c:v>
                </c:pt>
                <c:pt idx="968">
                  <c:v>-2.9997999999999081E-2</c:v>
                </c:pt>
                <c:pt idx="969">
                  <c:v>-0.27999900000000366</c:v>
                </c:pt>
                <c:pt idx="970">
                  <c:v>-0.17000199999999666</c:v>
                </c:pt>
                <c:pt idx="971">
                  <c:v>-0.36000099999999691</c:v>
                </c:pt>
                <c:pt idx="972">
                  <c:v>-0.31999900000000281</c:v>
                </c:pt>
                <c:pt idx="973">
                  <c:v>-0.16000000000000369</c:v>
                </c:pt>
                <c:pt idx="974">
                  <c:v>0.10000200000000348</c:v>
                </c:pt>
                <c:pt idx="975">
                  <c:v>0.18999900000000025</c:v>
                </c:pt>
                <c:pt idx="976">
                  <c:v>-0.77999900000000366</c:v>
                </c:pt>
                <c:pt idx="977">
                  <c:v>0.18000000000000682</c:v>
                </c:pt>
                <c:pt idx="978">
                  <c:v>0.18000099999999719</c:v>
                </c:pt>
                <c:pt idx="979">
                  <c:v>0.36999800000000249</c:v>
                </c:pt>
                <c:pt idx="980">
                  <c:v>9.000099999999378E-2</c:v>
                </c:pt>
                <c:pt idx="981">
                  <c:v>0.25999800000000306</c:v>
                </c:pt>
                <c:pt idx="982">
                  <c:v>0.13999900000000309</c:v>
                </c:pt>
                <c:pt idx="983">
                  <c:v>0</c:v>
                </c:pt>
                <c:pt idx="984">
                  <c:v>-7.9998000000003344E-2</c:v>
                </c:pt>
                <c:pt idx="985">
                  <c:v>-6.9999000000002809E-2</c:v>
                </c:pt>
                <c:pt idx="986">
                  <c:v>9.99800000000306E-3</c:v>
                </c:pt>
                <c:pt idx="987">
                  <c:v>0.20000100000000032</c:v>
                </c:pt>
                <c:pt idx="988">
                  <c:v>2.0000000000003126E-2</c:v>
                </c:pt>
                <c:pt idx="989">
                  <c:v>-0.20999900000000338</c:v>
                </c:pt>
                <c:pt idx="990">
                  <c:v>0.12999700000000303</c:v>
                </c:pt>
                <c:pt idx="991">
                  <c:v>0.22000199999999381</c:v>
                </c:pt>
                <c:pt idx="992">
                  <c:v>-0.7700009999999935</c:v>
                </c:pt>
                <c:pt idx="993">
                  <c:v>2.0000999999993496E-2</c:v>
                </c:pt>
                <c:pt idx="994">
                  <c:v>0.15000100000000316</c:v>
                </c:pt>
                <c:pt idx="995">
                  <c:v>-0.35000200000000348</c:v>
                </c:pt>
                <c:pt idx="996">
                  <c:v>-0.21999799999999681</c:v>
                </c:pt>
                <c:pt idx="997">
                  <c:v>-0.10000199999999637</c:v>
                </c:pt>
                <c:pt idx="998">
                  <c:v>0.29999899999999968</c:v>
                </c:pt>
                <c:pt idx="999">
                  <c:v>-0.64999700000000615</c:v>
                </c:pt>
                <c:pt idx="1000">
                  <c:v>-0.27999899999999656</c:v>
                </c:pt>
                <c:pt idx="1001">
                  <c:v>-0.22000100000000344</c:v>
                </c:pt>
                <c:pt idx="1002">
                  <c:v>-0.17000199999999666</c:v>
                </c:pt>
                <c:pt idx="1003">
                  <c:v>-0.11999899999999997</c:v>
                </c:pt>
                <c:pt idx="1004">
                  <c:v>-0.41999799999999965</c:v>
                </c:pt>
                <c:pt idx="1005">
                  <c:v>0.54999899999999968</c:v>
                </c:pt>
                <c:pt idx="1006">
                  <c:v>-0.66000000000000369</c:v>
                </c:pt>
                <c:pt idx="1007">
                  <c:v>0.20000100000000032</c:v>
                </c:pt>
                <c:pt idx="1008">
                  <c:v>-0.28000299999999356</c:v>
                </c:pt>
                <c:pt idx="1009">
                  <c:v>0.88000100000000003</c:v>
                </c:pt>
                <c:pt idx="1010">
                  <c:v>-0.70999900000000338</c:v>
                </c:pt>
                <c:pt idx="1011">
                  <c:v>0.25</c:v>
                </c:pt>
                <c:pt idx="1012">
                  <c:v>-0.2299989999999994</c:v>
                </c:pt>
                <c:pt idx="1013">
                  <c:v>0.26999599999999901</c:v>
                </c:pt>
                <c:pt idx="1014">
                  <c:v>0.33000200000000035</c:v>
                </c:pt>
                <c:pt idx="1015">
                  <c:v>-9.99800000000306E-3</c:v>
                </c:pt>
                <c:pt idx="1016">
                  <c:v>0.43999800000000278</c:v>
                </c:pt>
                <c:pt idx="1017">
                  <c:v>-0.20999899999999627</c:v>
                </c:pt>
                <c:pt idx="1018">
                  <c:v>5.9997999999993112E-2</c:v>
                </c:pt>
                <c:pt idx="1019">
                  <c:v>3.0002000000003193E-2</c:v>
                </c:pt>
                <c:pt idx="1020">
                  <c:v>0.18999900000000025</c:v>
                </c:pt>
                <c:pt idx="1021">
                  <c:v>-2.0000000000003126E-2</c:v>
                </c:pt>
                <c:pt idx="1022">
                  <c:v>-0.22999999999999687</c:v>
                </c:pt>
                <c:pt idx="1023">
                  <c:v>0.16999799999999965</c:v>
                </c:pt>
                <c:pt idx="1024">
                  <c:v>8.0002000000000351E-2</c:v>
                </c:pt>
                <c:pt idx="1025">
                  <c:v>0.22000100000000344</c:v>
                </c:pt>
                <c:pt idx="1026">
                  <c:v>0.33999999999999631</c:v>
                </c:pt>
                <c:pt idx="1027">
                  <c:v>0.16000000000000369</c:v>
                </c:pt>
                <c:pt idx="1028">
                  <c:v>0.87999699999999592</c:v>
                </c:pt>
                <c:pt idx="1029">
                  <c:v>0.29000100000000373</c:v>
                </c:pt>
                <c:pt idx="1030">
                  <c:v>-0.14999700000000615</c:v>
                </c:pt>
                <c:pt idx="1031">
                  <c:v>-0.19000299999999726</c:v>
                </c:pt>
                <c:pt idx="1032">
                  <c:v>0.13000100000000003</c:v>
                </c:pt>
                <c:pt idx="1033">
                  <c:v>-2.0000000000003126E-2</c:v>
                </c:pt>
                <c:pt idx="1034">
                  <c:v>0.18000000000000682</c:v>
                </c:pt>
                <c:pt idx="1035">
                  <c:v>-0.45000100000000032</c:v>
                </c:pt>
                <c:pt idx="1036">
                  <c:v>-0.27000000000000313</c:v>
                </c:pt>
                <c:pt idx="1037">
                  <c:v>0.47000100000000344</c:v>
                </c:pt>
                <c:pt idx="1038">
                  <c:v>-0.34000000000000341</c:v>
                </c:pt>
                <c:pt idx="1039">
                  <c:v>-0.18999900000000025</c:v>
                </c:pt>
                <c:pt idx="1040">
                  <c:v>-0.6400030000000001</c:v>
                </c:pt>
                <c:pt idx="1041">
                  <c:v>-0.15999999999999659</c:v>
                </c:pt>
                <c:pt idx="1042">
                  <c:v>-9.0000000000003411E-2</c:v>
                </c:pt>
                <c:pt idx="1043">
                  <c:v>-0.26999599999999901</c:v>
                </c:pt>
                <c:pt idx="1044">
                  <c:v>9.9979999999959546E-3</c:v>
                </c:pt>
                <c:pt idx="1045">
                  <c:v>4.9999000000006788E-2</c:v>
                </c:pt>
                <c:pt idx="1046">
                  <c:v>-4.0001000000003728E-2</c:v>
                </c:pt>
                <c:pt idx="1047">
                  <c:v>-1.9995999999999015E-2</c:v>
                </c:pt>
                <c:pt idx="1048">
                  <c:v>7.9997999999996239E-2</c:v>
                </c:pt>
                <c:pt idx="1049">
                  <c:v>0.15999900000000622</c:v>
                </c:pt>
                <c:pt idx="1050">
                  <c:v>0.18000099999999719</c:v>
                </c:pt>
                <c:pt idx="1051">
                  <c:v>2.0000000000003126E-2</c:v>
                </c:pt>
                <c:pt idx="1052">
                  <c:v>-7.0000000000000284E-2</c:v>
                </c:pt>
                <c:pt idx="1053">
                  <c:v>0.73999799999999993</c:v>
                </c:pt>
                <c:pt idx="1054">
                  <c:v>-0.21999700000000644</c:v>
                </c:pt>
                <c:pt idx="1055">
                  <c:v>-0.35000199999999637</c:v>
                </c:pt>
                <c:pt idx="1056">
                  <c:v>0.58000100000000288</c:v>
                </c:pt>
                <c:pt idx="1057">
                  <c:v>0.32000000000000028</c:v>
                </c:pt>
                <c:pt idx="1058">
                  <c:v>0.24000199999999694</c:v>
                </c:pt>
                <c:pt idx="1059">
                  <c:v>0.14999799999999652</c:v>
                </c:pt>
                <c:pt idx="1060">
                  <c:v>0.52000000000000313</c:v>
                </c:pt>
                <c:pt idx="1061">
                  <c:v>0</c:v>
                </c:pt>
                <c:pt idx="1062">
                  <c:v>0.22999999999999687</c:v>
                </c:pt>
                <c:pt idx="1063">
                  <c:v>-0.15999999999999659</c:v>
                </c:pt>
                <c:pt idx="1064">
                  <c:v>0.13000100000000003</c:v>
                </c:pt>
                <c:pt idx="1065">
                  <c:v>-2.0001000000000602E-2</c:v>
                </c:pt>
                <c:pt idx="1066">
                  <c:v>-2.0000000000003126E-2</c:v>
                </c:pt>
                <c:pt idx="1067">
                  <c:v>0.31000100000000685</c:v>
                </c:pt>
                <c:pt idx="1068">
                  <c:v>6.9999999999993179E-2</c:v>
                </c:pt>
                <c:pt idx="1069">
                  <c:v>0.29000100000000373</c:v>
                </c:pt>
                <c:pt idx="1070">
                  <c:v>0.25</c:v>
                </c:pt>
                <c:pt idx="1071">
                  <c:v>0.95999899999999627</c:v>
                </c:pt>
                <c:pt idx="1072">
                  <c:v>0.34000000000000341</c:v>
                </c:pt>
                <c:pt idx="1073">
                  <c:v>-4.0000999999996623E-2</c:v>
                </c:pt>
                <c:pt idx="1074">
                  <c:v>0.18999899999999315</c:v>
                </c:pt>
                <c:pt idx="1075">
                  <c:v>0.10000200000000348</c:v>
                </c:pt>
                <c:pt idx="1076">
                  <c:v>0.22999999999999687</c:v>
                </c:pt>
                <c:pt idx="1077">
                  <c:v>-0.20999899999999627</c:v>
                </c:pt>
                <c:pt idx="1078">
                  <c:v>-0.35000300000000095</c:v>
                </c:pt>
                <c:pt idx="1079">
                  <c:v>-0.10999999999999943</c:v>
                </c:pt>
                <c:pt idx="1080">
                  <c:v>0.4799989999999994</c:v>
                </c:pt>
                <c:pt idx="1081">
                  <c:v>9.0000000000003411E-2</c:v>
                </c:pt>
                <c:pt idx="1082">
                  <c:v>3.0002999999993563E-2</c:v>
                </c:pt>
                <c:pt idx="1083">
                  <c:v>0.45999900000000338</c:v>
                </c:pt>
                <c:pt idx="1084">
                  <c:v>-0.15999999999999659</c:v>
                </c:pt>
                <c:pt idx="1085">
                  <c:v>0.33999999999999631</c:v>
                </c:pt>
                <c:pt idx="1086">
                  <c:v>0.40000200000000063</c:v>
                </c:pt>
                <c:pt idx="1087">
                  <c:v>0.11999899999999997</c:v>
                </c:pt>
                <c:pt idx="1088">
                  <c:v>-0.17000200000000376</c:v>
                </c:pt>
                <c:pt idx="1089">
                  <c:v>0.56999900000000281</c:v>
                </c:pt>
                <c:pt idx="1090">
                  <c:v>3.0500040000000013</c:v>
                </c:pt>
                <c:pt idx="1091">
                  <c:v>-3.0003000000000668E-2</c:v>
                </c:pt>
                <c:pt idx="1092">
                  <c:v>1.120002999999997</c:v>
                </c:pt>
                <c:pt idx="1093">
                  <c:v>1.2199970000000064</c:v>
                </c:pt>
                <c:pt idx="1094">
                  <c:v>0.38999899999999599</c:v>
                </c:pt>
                <c:pt idx="1095">
                  <c:v>-0.75999799999999595</c:v>
                </c:pt>
                <c:pt idx="1096">
                  <c:v>0.36000099999999691</c:v>
                </c:pt>
                <c:pt idx="1097">
                  <c:v>7.9997999999996239E-2</c:v>
                </c:pt>
                <c:pt idx="1098">
                  <c:v>-7.9997999999996239E-2</c:v>
                </c:pt>
                <c:pt idx="1099">
                  <c:v>-0.40000200000000063</c:v>
                </c:pt>
                <c:pt idx="1100">
                  <c:v>-0.71999699999999933</c:v>
                </c:pt>
                <c:pt idx="1101">
                  <c:v>0.16999799999999965</c:v>
                </c:pt>
                <c:pt idx="1102">
                  <c:v>0.11000099999999691</c:v>
                </c:pt>
                <c:pt idx="1103">
                  <c:v>-0.40000199999999353</c:v>
                </c:pt>
                <c:pt idx="1104">
                  <c:v>0.19000299999999726</c:v>
                </c:pt>
                <c:pt idx="1105">
                  <c:v>-1.0200010000000006</c:v>
                </c:pt>
                <c:pt idx="1106">
                  <c:v>-1.0002000000000066E-2</c:v>
                </c:pt>
                <c:pt idx="1107">
                  <c:v>0.32000000000000028</c:v>
                </c:pt>
                <c:pt idx="1108">
                  <c:v>-0.28999699999999962</c:v>
                </c:pt>
                <c:pt idx="1109">
                  <c:v>9.9997999999999365E-2</c:v>
                </c:pt>
                <c:pt idx="1110">
                  <c:v>-0.25999800000000306</c:v>
                </c:pt>
                <c:pt idx="1111">
                  <c:v>0.23999799999999993</c:v>
                </c:pt>
                <c:pt idx="1112">
                  <c:v>-0.77999899999999656</c:v>
                </c:pt>
                <c:pt idx="1113">
                  <c:v>0.88999900000000309</c:v>
                </c:pt>
                <c:pt idx="1114">
                  <c:v>-0.16000000000000369</c:v>
                </c:pt>
                <c:pt idx="1115">
                  <c:v>-0.18999800000000278</c:v>
                </c:pt>
                <c:pt idx="1116">
                  <c:v>-1.0500029999999967</c:v>
                </c:pt>
                <c:pt idx="1117">
                  <c:v>1.0002000000000066E-2</c:v>
                </c:pt>
                <c:pt idx="1118">
                  <c:v>-0.36999899999999997</c:v>
                </c:pt>
                <c:pt idx="1119">
                  <c:v>0.26999599999999901</c:v>
                </c:pt>
                <c:pt idx="1120">
                  <c:v>0.31000199999999722</c:v>
                </c:pt>
                <c:pt idx="1121">
                  <c:v>-0.32999799999999624</c:v>
                </c:pt>
                <c:pt idx="1122">
                  <c:v>9.99800000000306E-3</c:v>
                </c:pt>
                <c:pt idx="1123">
                  <c:v>-8.0002000000000351E-2</c:v>
                </c:pt>
                <c:pt idx="1124">
                  <c:v>1.3000029999999967</c:v>
                </c:pt>
                <c:pt idx="1125">
                  <c:v>1.6999970000000033</c:v>
                </c:pt>
                <c:pt idx="1126">
                  <c:v>0.78000299999999356</c:v>
                </c:pt>
                <c:pt idx="1127">
                  <c:v>0.52000000000000313</c:v>
                </c:pt>
                <c:pt idx="1128">
                  <c:v>-0.80000299999999669</c:v>
                </c:pt>
                <c:pt idx="1129">
                  <c:v>-5.9997000000002743E-2</c:v>
                </c:pt>
                <c:pt idx="1130">
                  <c:v>-0.61999899999999997</c:v>
                </c:pt>
                <c:pt idx="1131">
                  <c:v>2.9998999999996556E-2</c:v>
                </c:pt>
                <c:pt idx="1132">
                  <c:v>0.11000000000000654</c:v>
                </c:pt>
                <c:pt idx="1133">
                  <c:v>-6.0001000000006854E-2</c:v>
                </c:pt>
                <c:pt idx="1134">
                  <c:v>0.68999800000000278</c:v>
                </c:pt>
                <c:pt idx="1135">
                  <c:v>-1.5899999999999963</c:v>
                </c:pt>
                <c:pt idx="1136">
                  <c:v>-0.82999800000000334</c:v>
                </c:pt>
                <c:pt idx="1137">
                  <c:v>0.31000199999999722</c:v>
                </c:pt>
                <c:pt idx="1138">
                  <c:v>0</c:v>
                </c:pt>
                <c:pt idx="1139">
                  <c:v>-1.120002999999997</c:v>
                </c:pt>
                <c:pt idx="1140">
                  <c:v>-1.119999</c:v>
                </c:pt>
                <c:pt idx="1141">
                  <c:v>0.90999999999999659</c:v>
                </c:pt>
                <c:pt idx="1142">
                  <c:v>-0.16999799999999965</c:v>
                </c:pt>
                <c:pt idx="1143">
                  <c:v>-0.10000299999999385</c:v>
                </c:pt>
                <c:pt idx="1144">
                  <c:v>1.25</c:v>
                </c:pt>
                <c:pt idx="1145">
                  <c:v>9.000099999999378E-2</c:v>
                </c:pt>
                <c:pt idx="1146">
                  <c:v>0.34000000000000341</c:v>
                </c:pt>
                <c:pt idx="1147">
                  <c:v>0.92999999999999972</c:v>
                </c:pt>
                <c:pt idx="1148">
                  <c:v>0.31000099999999975</c:v>
                </c:pt>
                <c:pt idx="1149">
                  <c:v>-0.55000299999999669</c:v>
                </c:pt>
                <c:pt idx="1150">
                  <c:v>-0.20999900000000338</c:v>
                </c:pt>
                <c:pt idx="1151">
                  <c:v>4.7800030000000007</c:v>
                </c:pt>
                <c:pt idx="1152">
                  <c:v>-0.10000200000000348</c:v>
                </c:pt>
                <c:pt idx="1153">
                  <c:v>-1.1899990000000003</c:v>
                </c:pt>
                <c:pt idx="1154">
                  <c:v>-0.65000199999999353</c:v>
                </c:pt>
                <c:pt idx="1155">
                  <c:v>-0.48999700000000246</c:v>
                </c:pt>
                <c:pt idx="1156">
                  <c:v>-1.5</c:v>
                </c:pt>
                <c:pt idx="1157">
                  <c:v>-1.6300019999999975</c:v>
                </c:pt>
                <c:pt idx="1158">
                  <c:v>0.38999999999999346</c:v>
                </c:pt>
                <c:pt idx="1159">
                  <c:v>0.29000100000000373</c:v>
                </c:pt>
                <c:pt idx="1160">
                  <c:v>-2.4500010000000003</c:v>
                </c:pt>
                <c:pt idx="1161">
                  <c:v>1.2000010000000003</c:v>
                </c:pt>
                <c:pt idx="1162">
                  <c:v>0.88000100000000003</c:v>
                </c:pt>
                <c:pt idx="1163">
                  <c:v>-0.37000299999999697</c:v>
                </c:pt>
                <c:pt idx="1164">
                  <c:v>0.92000199999999666</c:v>
                </c:pt>
                <c:pt idx="1165">
                  <c:v>0.53999699999999962</c:v>
                </c:pt>
                <c:pt idx="1166">
                  <c:v>-0.3599969999999999</c:v>
                </c:pt>
                <c:pt idx="1167">
                  <c:v>0.75999900000000054</c:v>
                </c:pt>
                <c:pt idx="1168">
                  <c:v>-0.38000100000000003</c:v>
                </c:pt>
                <c:pt idx="1169">
                  <c:v>-0.14000000000000057</c:v>
                </c:pt>
                <c:pt idx="1170">
                  <c:v>1.9300009999999972</c:v>
                </c:pt>
                <c:pt idx="1171">
                  <c:v>1.380001</c:v>
                </c:pt>
                <c:pt idx="1172">
                  <c:v>0.79999899999999968</c:v>
                </c:pt>
                <c:pt idx="1173">
                  <c:v>-0.61999899999999997</c:v>
                </c:pt>
                <c:pt idx="1174">
                  <c:v>-1.4500009999999932</c:v>
                </c:pt>
                <c:pt idx="1175">
                  <c:v>1.1399999999999935</c:v>
                </c:pt>
                <c:pt idx="1176">
                  <c:v>0.77000000000000313</c:v>
                </c:pt>
                <c:pt idx="1177">
                  <c:v>0.95999900000000338</c:v>
                </c:pt>
                <c:pt idx="1178">
                  <c:v>0.61000099999999691</c:v>
                </c:pt>
                <c:pt idx="1179">
                  <c:v>-0.57999800000000334</c:v>
                </c:pt>
                <c:pt idx="1180">
                  <c:v>1.4499970000000033</c:v>
                </c:pt>
                <c:pt idx="1181">
                  <c:v>-0.66999899999999712</c:v>
                </c:pt>
                <c:pt idx="1182">
                  <c:v>0.25999899999999343</c:v>
                </c:pt>
                <c:pt idx="1183">
                  <c:v>8.0002000000000351E-2</c:v>
                </c:pt>
                <c:pt idx="1184">
                  <c:v>-0.97999999999999687</c:v>
                </c:pt>
                <c:pt idx="1185">
                  <c:v>0.28999699999999962</c:v>
                </c:pt>
                <c:pt idx="1186">
                  <c:v>-0.3399959999999993</c:v>
                </c:pt>
                <c:pt idx="1187">
                  <c:v>0.71999699999999933</c:v>
                </c:pt>
                <c:pt idx="1188">
                  <c:v>1.0002000000000066E-2</c:v>
                </c:pt>
                <c:pt idx="1189">
                  <c:v>-0.7299989999999994</c:v>
                </c:pt>
                <c:pt idx="1190">
                  <c:v>-1.4700010000000034</c:v>
                </c:pt>
                <c:pt idx="1191">
                  <c:v>3.119999</c:v>
                </c:pt>
                <c:pt idx="1192">
                  <c:v>-1.2900009999999966</c:v>
                </c:pt>
                <c:pt idx="1193">
                  <c:v>-1.5900010000000009</c:v>
                </c:pt>
                <c:pt idx="1194">
                  <c:v>2.480004000000001</c:v>
                </c:pt>
                <c:pt idx="1195">
                  <c:v>-3.1600040000000007</c:v>
                </c:pt>
                <c:pt idx="1196">
                  <c:v>0.83000200000000035</c:v>
                </c:pt>
                <c:pt idx="1197">
                  <c:v>0.24000199999999694</c:v>
                </c:pt>
                <c:pt idx="1198">
                  <c:v>0.38999900000000309</c:v>
                </c:pt>
                <c:pt idx="1199">
                  <c:v>-1.5900000000000034</c:v>
                </c:pt>
                <c:pt idx="1200">
                  <c:v>0.75999800000000306</c:v>
                </c:pt>
                <c:pt idx="1201">
                  <c:v>1.7200010000000034</c:v>
                </c:pt>
                <c:pt idx="1202">
                  <c:v>-0.17000200000000376</c:v>
                </c:pt>
                <c:pt idx="1203">
                  <c:v>1.6200030000000041</c:v>
                </c:pt>
                <c:pt idx="1204">
                  <c:v>-0.86000000000000654</c:v>
                </c:pt>
                <c:pt idx="1205">
                  <c:v>0.54000100000000373</c:v>
                </c:pt>
                <c:pt idx="1206">
                  <c:v>1.139998999999996</c:v>
                </c:pt>
                <c:pt idx="1207">
                  <c:v>7.0000000000000284E-2</c:v>
                </c:pt>
                <c:pt idx="1208">
                  <c:v>-1.3899999999999935</c:v>
                </c:pt>
                <c:pt idx="1209">
                  <c:v>-0.69000200000000689</c:v>
                </c:pt>
                <c:pt idx="1210">
                  <c:v>-0.43000099999999719</c:v>
                </c:pt>
                <c:pt idx="1211">
                  <c:v>0.35000300000000095</c:v>
                </c:pt>
                <c:pt idx="1212">
                  <c:v>-7.0000000000000284E-2</c:v>
                </c:pt>
                <c:pt idx="1213">
                  <c:v>1.6699979999999996</c:v>
                </c:pt>
                <c:pt idx="1214">
                  <c:v>-0.31999900000000281</c:v>
                </c:pt>
                <c:pt idx="1215">
                  <c:v>-1.1100009999999969</c:v>
                </c:pt>
                <c:pt idx="1216">
                  <c:v>1.7100030000000004</c:v>
                </c:pt>
                <c:pt idx="1217">
                  <c:v>-1.0200010000000006</c:v>
                </c:pt>
                <c:pt idx="1218">
                  <c:v>-3.0002000000003193E-2</c:v>
                </c:pt>
                <c:pt idx="1219">
                  <c:v>0.5</c:v>
                </c:pt>
                <c:pt idx="1220">
                  <c:v>0.55000300000000379</c:v>
                </c:pt>
                <c:pt idx="1221">
                  <c:v>0.29999899999999968</c:v>
                </c:pt>
                <c:pt idx="1222">
                  <c:v>0.70999900000000338</c:v>
                </c:pt>
                <c:pt idx="1223">
                  <c:v>0.63999999999999346</c:v>
                </c:pt>
                <c:pt idx="1224">
                  <c:v>-0.31000199999999722</c:v>
                </c:pt>
                <c:pt idx="1225">
                  <c:v>0.23000400000000099</c:v>
                </c:pt>
                <c:pt idx="1226">
                  <c:v>-0.98000400000000099</c:v>
                </c:pt>
                <c:pt idx="1227">
                  <c:v>0.72000100000000344</c:v>
                </c:pt>
                <c:pt idx="1228">
                  <c:v>0.17000199999999666</c:v>
                </c:pt>
                <c:pt idx="1229">
                  <c:v>-1.3100009999999997</c:v>
                </c:pt>
                <c:pt idx="1230">
                  <c:v>0.82000000000000028</c:v>
                </c:pt>
                <c:pt idx="1231">
                  <c:v>0.13000100000000003</c:v>
                </c:pt>
                <c:pt idx="1232">
                  <c:v>0.75999800000000306</c:v>
                </c:pt>
                <c:pt idx="1233">
                  <c:v>-0.45999900000000338</c:v>
                </c:pt>
                <c:pt idx="1234">
                  <c:v>0.68999900000000025</c:v>
                </c:pt>
                <c:pt idx="1235">
                  <c:v>-0.11999899999999997</c:v>
                </c:pt>
                <c:pt idx="1236">
                  <c:v>0.35999999999999943</c:v>
                </c:pt>
                <c:pt idx="1237">
                  <c:v>-0.4799989999999994</c:v>
                </c:pt>
                <c:pt idx="1238">
                  <c:v>1.880001</c:v>
                </c:pt>
                <c:pt idx="1239">
                  <c:v>-0.25</c:v>
                </c:pt>
                <c:pt idx="1240">
                  <c:v>-0.30000300000000379</c:v>
                </c:pt>
                <c:pt idx="1241">
                  <c:v>0.5</c:v>
                </c:pt>
                <c:pt idx="1242">
                  <c:v>-1.1499979999999965</c:v>
                </c:pt>
                <c:pt idx="1243">
                  <c:v>-0.83000200000000035</c:v>
                </c:pt>
                <c:pt idx="1244">
                  <c:v>-0.52999899999999656</c:v>
                </c:pt>
                <c:pt idx="1245">
                  <c:v>0.29999999999999716</c:v>
                </c:pt>
                <c:pt idx="1246">
                  <c:v>0.20999899999999627</c:v>
                </c:pt>
                <c:pt idx="1247">
                  <c:v>0.51000200000000007</c:v>
                </c:pt>
                <c:pt idx="1248">
                  <c:v>-0.42999999999999972</c:v>
                </c:pt>
                <c:pt idx="1249">
                  <c:v>-1.8899999999999935</c:v>
                </c:pt>
                <c:pt idx="1250">
                  <c:v>-0.29000100000000373</c:v>
                </c:pt>
                <c:pt idx="1251">
                  <c:v>0.52999900000000366</c:v>
                </c:pt>
                <c:pt idx="1252">
                  <c:v>-1.2700000000000031</c:v>
                </c:pt>
                <c:pt idx="1253">
                  <c:v>0.31000099999999975</c:v>
                </c:pt>
                <c:pt idx="1254">
                  <c:v>-1.7900009999999966</c:v>
                </c:pt>
                <c:pt idx="1255">
                  <c:v>-1.0400010000000037</c:v>
                </c:pt>
                <c:pt idx="1256">
                  <c:v>-0.90999999999999659</c:v>
                </c:pt>
                <c:pt idx="1257">
                  <c:v>0.49000199999999694</c:v>
                </c:pt>
                <c:pt idx="1258">
                  <c:v>0.45999900000000338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5-B045-A592-7656F4B87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086655"/>
        <c:axId val="952723919"/>
      </c:lineChart>
      <c:catAx>
        <c:axId val="982086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723919"/>
        <c:crosses val="autoZero"/>
        <c:auto val="1"/>
        <c:lblAlgn val="ctr"/>
        <c:lblOffset val="100"/>
        <c:noMultiLvlLbl val="0"/>
      </c:catAx>
      <c:valAx>
        <c:axId val="9527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08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ARCH!$B$1</c:f>
              <c:strCache>
                <c:ptCount val="1"/>
                <c:pt idx="0">
                  <c:v>YNDX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ARCH!$A$2:$A$1261</c:f>
              <c:numCache>
                <c:formatCode>m/d/yy</c:formatCode>
                <c:ptCount val="1260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41460</c:v>
                </c:pt>
                <c:pt idx="4">
                  <c:v>41463</c:v>
                </c:pt>
                <c:pt idx="5">
                  <c:v>41464</c:v>
                </c:pt>
                <c:pt idx="6">
                  <c:v>41465</c:v>
                </c:pt>
                <c:pt idx="7">
                  <c:v>41466</c:v>
                </c:pt>
                <c:pt idx="8">
                  <c:v>41467</c:v>
                </c:pt>
                <c:pt idx="9">
                  <c:v>41470</c:v>
                </c:pt>
                <c:pt idx="10">
                  <c:v>41471</c:v>
                </c:pt>
                <c:pt idx="11">
                  <c:v>41472</c:v>
                </c:pt>
                <c:pt idx="12">
                  <c:v>41473</c:v>
                </c:pt>
                <c:pt idx="13">
                  <c:v>41474</c:v>
                </c:pt>
                <c:pt idx="14">
                  <c:v>41477</c:v>
                </c:pt>
                <c:pt idx="15">
                  <c:v>41478</c:v>
                </c:pt>
                <c:pt idx="16">
                  <c:v>41479</c:v>
                </c:pt>
                <c:pt idx="17">
                  <c:v>41480</c:v>
                </c:pt>
                <c:pt idx="18">
                  <c:v>41481</c:v>
                </c:pt>
                <c:pt idx="19">
                  <c:v>41484</c:v>
                </c:pt>
                <c:pt idx="20">
                  <c:v>41485</c:v>
                </c:pt>
                <c:pt idx="21">
                  <c:v>41486</c:v>
                </c:pt>
                <c:pt idx="22">
                  <c:v>41487</c:v>
                </c:pt>
                <c:pt idx="23">
                  <c:v>41488</c:v>
                </c:pt>
                <c:pt idx="24">
                  <c:v>41491</c:v>
                </c:pt>
                <c:pt idx="25">
                  <c:v>41492</c:v>
                </c:pt>
                <c:pt idx="26">
                  <c:v>41493</c:v>
                </c:pt>
                <c:pt idx="27">
                  <c:v>41494</c:v>
                </c:pt>
                <c:pt idx="28">
                  <c:v>41495</c:v>
                </c:pt>
                <c:pt idx="29">
                  <c:v>41498</c:v>
                </c:pt>
                <c:pt idx="30">
                  <c:v>41499</c:v>
                </c:pt>
                <c:pt idx="31">
                  <c:v>41500</c:v>
                </c:pt>
                <c:pt idx="32">
                  <c:v>41501</c:v>
                </c:pt>
                <c:pt idx="33">
                  <c:v>41502</c:v>
                </c:pt>
                <c:pt idx="34">
                  <c:v>41505</c:v>
                </c:pt>
                <c:pt idx="35">
                  <c:v>41506</c:v>
                </c:pt>
                <c:pt idx="36">
                  <c:v>41507</c:v>
                </c:pt>
                <c:pt idx="37">
                  <c:v>41508</c:v>
                </c:pt>
                <c:pt idx="38">
                  <c:v>41509</c:v>
                </c:pt>
                <c:pt idx="39">
                  <c:v>41512</c:v>
                </c:pt>
                <c:pt idx="40">
                  <c:v>41513</c:v>
                </c:pt>
                <c:pt idx="41">
                  <c:v>41514</c:v>
                </c:pt>
                <c:pt idx="42">
                  <c:v>41515</c:v>
                </c:pt>
                <c:pt idx="43">
                  <c:v>41516</c:v>
                </c:pt>
                <c:pt idx="44">
                  <c:v>41520</c:v>
                </c:pt>
                <c:pt idx="45">
                  <c:v>41521</c:v>
                </c:pt>
                <c:pt idx="46">
                  <c:v>41522</c:v>
                </c:pt>
                <c:pt idx="47">
                  <c:v>41523</c:v>
                </c:pt>
                <c:pt idx="48">
                  <c:v>41526</c:v>
                </c:pt>
                <c:pt idx="49">
                  <c:v>41527</c:v>
                </c:pt>
                <c:pt idx="50">
                  <c:v>41528</c:v>
                </c:pt>
                <c:pt idx="51">
                  <c:v>41529</c:v>
                </c:pt>
                <c:pt idx="52">
                  <c:v>41530</c:v>
                </c:pt>
                <c:pt idx="53">
                  <c:v>41533</c:v>
                </c:pt>
                <c:pt idx="54">
                  <c:v>41534</c:v>
                </c:pt>
                <c:pt idx="55">
                  <c:v>41535</c:v>
                </c:pt>
                <c:pt idx="56">
                  <c:v>41536</c:v>
                </c:pt>
                <c:pt idx="57">
                  <c:v>41537</c:v>
                </c:pt>
                <c:pt idx="58">
                  <c:v>41540</c:v>
                </c:pt>
                <c:pt idx="59">
                  <c:v>41541</c:v>
                </c:pt>
                <c:pt idx="60">
                  <c:v>41542</c:v>
                </c:pt>
                <c:pt idx="61">
                  <c:v>41543</c:v>
                </c:pt>
                <c:pt idx="62">
                  <c:v>41544</c:v>
                </c:pt>
                <c:pt idx="63">
                  <c:v>41547</c:v>
                </c:pt>
                <c:pt idx="64">
                  <c:v>41548</c:v>
                </c:pt>
                <c:pt idx="65">
                  <c:v>41549</c:v>
                </c:pt>
                <c:pt idx="66">
                  <c:v>41550</c:v>
                </c:pt>
                <c:pt idx="67">
                  <c:v>41551</c:v>
                </c:pt>
                <c:pt idx="68">
                  <c:v>41554</c:v>
                </c:pt>
                <c:pt idx="69">
                  <c:v>41555</c:v>
                </c:pt>
                <c:pt idx="70">
                  <c:v>41556</c:v>
                </c:pt>
                <c:pt idx="71">
                  <c:v>41557</c:v>
                </c:pt>
                <c:pt idx="72">
                  <c:v>41558</c:v>
                </c:pt>
                <c:pt idx="73">
                  <c:v>41561</c:v>
                </c:pt>
                <c:pt idx="74">
                  <c:v>41562</c:v>
                </c:pt>
                <c:pt idx="75">
                  <c:v>41563</c:v>
                </c:pt>
                <c:pt idx="76">
                  <c:v>41564</c:v>
                </c:pt>
                <c:pt idx="77">
                  <c:v>41565</c:v>
                </c:pt>
                <c:pt idx="78">
                  <c:v>41568</c:v>
                </c:pt>
                <c:pt idx="79">
                  <c:v>41569</c:v>
                </c:pt>
                <c:pt idx="80">
                  <c:v>41570</c:v>
                </c:pt>
                <c:pt idx="81">
                  <c:v>41571</c:v>
                </c:pt>
                <c:pt idx="82">
                  <c:v>41572</c:v>
                </c:pt>
                <c:pt idx="83">
                  <c:v>41575</c:v>
                </c:pt>
                <c:pt idx="84">
                  <c:v>41576</c:v>
                </c:pt>
                <c:pt idx="85">
                  <c:v>41577</c:v>
                </c:pt>
                <c:pt idx="86">
                  <c:v>41578</c:v>
                </c:pt>
                <c:pt idx="87">
                  <c:v>41579</c:v>
                </c:pt>
                <c:pt idx="88">
                  <c:v>41582</c:v>
                </c:pt>
                <c:pt idx="89">
                  <c:v>41583</c:v>
                </c:pt>
                <c:pt idx="90">
                  <c:v>41584</c:v>
                </c:pt>
                <c:pt idx="91">
                  <c:v>41585</c:v>
                </c:pt>
                <c:pt idx="92">
                  <c:v>41586</c:v>
                </c:pt>
                <c:pt idx="93">
                  <c:v>41589</c:v>
                </c:pt>
                <c:pt idx="94">
                  <c:v>41590</c:v>
                </c:pt>
                <c:pt idx="95">
                  <c:v>41591</c:v>
                </c:pt>
                <c:pt idx="96">
                  <c:v>41592</c:v>
                </c:pt>
                <c:pt idx="97">
                  <c:v>41593</c:v>
                </c:pt>
                <c:pt idx="98">
                  <c:v>41596</c:v>
                </c:pt>
                <c:pt idx="99">
                  <c:v>41597</c:v>
                </c:pt>
                <c:pt idx="100">
                  <c:v>41598</c:v>
                </c:pt>
                <c:pt idx="101">
                  <c:v>41599</c:v>
                </c:pt>
                <c:pt idx="102">
                  <c:v>41600</c:v>
                </c:pt>
                <c:pt idx="103">
                  <c:v>41603</c:v>
                </c:pt>
                <c:pt idx="104">
                  <c:v>41604</c:v>
                </c:pt>
                <c:pt idx="105">
                  <c:v>41605</c:v>
                </c:pt>
                <c:pt idx="106">
                  <c:v>41607</c:v>
                </c:pt>
                <c:pt idx="107">
                  <c:v>41610</c:v>
                </c:pt>
                <c:pt idx="108">
                  <c:v>41611</c:v>
                </c:pt>
                <c:pt idx="109">
                  <c:v>41612</c:v>
                </c:pt>
                <c:pt idx="110">
                  <c:v>41613</c:v>
                </c:pt>
                <c:pt idx="111">
                  <c:v>41614</c:v>
                </c:pt>
                <c:pt idx="112">
                  <c:v>41617</c:v>
                </c:pt>
                <c:pt idx="113">
                  <c:v>41618</c:v>
                </c:pt>
                <c:pt idx="114">
                  <c:v>41619</c:v>
                </c:pt>
                <c:pt idx="115">
                  <c:v>41620</c:v>
                </c:pt>
                <c:pt idx="116">
                  <c:v>41621</c:v>
                </c:pt>
                <c:pt idx="117">
                  <c:v>41624</c:v>
                </c:pt>
                <c:pt idx="118">
                  <c:v>41625</c:v>
                </c:pt>
                <c:pt idx="119">
                  <c:v>41626</c:v>
                </c:pt>
                <c:pt idx="120">
                  <c:v>41627</c:v>
                </c:pt>
                <c:pt idx="121">
                  <c:v>41628</c:v>
                </c:pt>
                <c:pt idx="122">
                  <c:v>41631</c:v>
                </c:pt>
                <c:pt idx="123">
                  <c:v>41632</c:v>
                </c:pt>
                <c:pt idx="124">
                  <c:v>41634</c:v>
                </c:pt>
                <c:pt idx="125">
                  <c:v>41635</c:v>
                </c:pt>
                <c:pt idx="126">
                  <c:v>41638</c:v>
                </c:pt>
                <c:pt idx="127">
                  <c:v>41639</c:v>
                </c:pt>
                <c:pt idx="128">
                  <c:v>41641</c:v>
                </c:pt>
                <c:pt idx="129">
                  <c:v>41642</c:v>
                </c:pt>
                <c:pt idx="130">
                  <c:v>41645</c:v>
                </c:pt>
                <c:pt idx="131">
                  <c:v>41646</c:v>
                </c:pt>
                <c:pt idx="132">
                  <c:v>41647</c:v>
                </c:pt>
                <c:pt idx="133">
                  <c:v>41648</c:v>
                </c:pt>
                <c:pt idx="134">
                  <c:v>41649</c:v>
                </c:pt>
                <c:pt idx="135">
                  <c:v>41652</c:v>
                </c:pt>
                <c:pt idx="136">
                  <c:v>41653</c:v>
                </c:pt>
                <c:pt idx="137">
                  <c:v>41654</c:v>
                </c:pt>
                <c:pt idx="138">
                  <c:v>41655</c:v>
                </c:pt>
                <c:pt idx="139">
                  <c:v>41656</c:v>
                </c:pt>
                <c:pt idx="140">
                  <c:v>41660</c:v>
                </c:pt>
                <c:pt idx="141">
                  <c:v>41661</c:v>
                </c:pt>
                <c:pt idx="142">
                  <c:v>41662</c:v>
                </c:pt>
                <c:pt idx="143">
                  <c:v>41663</c:v>
                </c:pt>
                <c:pt idx="144">
                  <c:v>41666</c:v>
                </c:pt>
                <c:pt idx="145">
                  <c:v>41667</c:v>
                </c:pt>
                <c:pt idx="146">
                  <c:v>41668</c:v>
                </c:pt>
                <c:pt idx="147">
                  <c:v>41669</c:v>
                </c:pt>
                <c:pt idx="148">
                  <c:v>41670</c:v>
                </c:pt>
                <c:pt idx="149">
                  <c:v>41673</c:v>
                </c:pt>
                <c:pt idx="150">
                  <c:v>41674</c:v>
                </c:pt>
                <c:pt idx="151">
                  <c:v>41675</c:v>
                </c:pt>
                <c:pt idx="152">
                  <c:v>41676</c:v>
                </c:pt>
                <c:pt idx="153">
                  <c:v>41677</c:v>
                </c:pt>
                <c:pt idx="154">
                  <c:v>41680</c:v>
                </c:pt>
                <c:pt idx="155">
                  <c:v>41681</c:v>
                </c:pt>
                <c:pt idx="156">
                  <c:v>41682</c:v>
                </c:pt>
                <c:pt idx="157">
                  <c:v>41683</c:v>
                </c:pt>
                <c:pt idx="158">
                  <c:v>41684</c:v>
                </c:pt>
                <c:pt idx="159">
                  <c:v>41688</c:v>
                </c:pt>
                <c:pt idx="160">
                  <c:v>41689</c:v>
                </c:pt>
                <c:pt idx="161">
                  <c:v>41690</c:v>
                </c:pt>
                <c:pt idx="162">
                  <c:v>41691</c:v>
                </c:pt>
                <c:pt idx="163">
                  <c:v>41694</c:v>
                </c:pt>
                <c:pt idx="164">
                  <c:v>41695</c:v>
                </c:pt>
                <c:pt idx="165">
                  <c:v>41696</c:v>
                </c:pt>
                <c:pt idx="166">
                  <c:v>41697</c:v>
                </c:pt>
                <c:pt idx="167">
                  <c:v>41698</c:v>
                </c:pt>
                <c:pt idx="168">
                  <c:v>41701</c:v>
                </c:pt>
                <c:pt idx="169">
                  <c:v>41702</c:v>
                </c:pt>
                <c:pt idx="170">
                  <c:v>41703</c:v>
                </c:pt>
                <c:pt idx="171">
                  <c:v>41704</c:v>
                </c:pt>
                <c:pt idx="172">
                  <c:v>41705</c:v>
                </c:pt>
                <c:pt idx="173">
                  <c:v>41708</c:v>
                </c:pt>
                <c:pt idx="174">
                  <c:v>41709</c:v>
                </c:pt>
                <c:pt idx="175">
                  <c:v>41710</c:v>
                </c:pt>
                <c:pt idx="176">
                  <c:v>41711</c:v>
                </c:pt>
                <c:pt idx="177">
                  <c:v>41712</c:v>
                </c:pt>
                <c:pt idx="178">
                  <c:v>41715</c:v>
                </c:pt>
                <c:pt idx="179">
                  <c:v>41716</c:v>
                </c:pt>
                <c:pt idx="180">
                  <c:v>41717</c:v>
                </c:pt>
                <c:pt idx="181">
                  <c:v>41718</c:v>
                </c:pt>
                <c:pt idx="182">
                  <c:v>41719</c:v>
                </c:pt>
                <c:pt idx="183">
                  <c:v>41722</c:v>
                </c:pt>
                <c:pt idx="184">
                  <c:v>41723</c:v>
                </c:pt>
                <c:pt idx="185">
                  <c:v>41724</c:v>
                </c:pt>
                <c:pt idx="186">
                  <c:v>41725</c:v>
                </c:pt>
                <c:pt idx="187">
                  <c:v>41726</c:v>
                </c:pt>
                <c:pt idx="188">
                  <c:v>41729</c:v>
                </c:pt>
                <c:pt idx="189">
                  <c:v>41730</c:v>
                </c:pt>
                <c:pt idx="190">
                  <c:v>41731</c:v>
                </c:pt>
                <c:pt idx="191">
                  <c:v>41732</c:v>
                </c:pt>
                <c:pt idx="192">
                  <c:v>41733</c:v>
                </c:pt>
                <c:pt idx="193">
                  <c:v>41736</c:v>
                </c:pt>
                <c:pt idx="194">
                  <c:v>41737</c:v>
                </c:pt>
                <c:pt idx="195">
                  <c:v>41738</c:v>
                </c:pt>
                <c:pt idx="196">
                  <c:v>41739</c:v>
                </c:pt>
                <c:pt idx="197">
                  <c:v>41740</c:v>
                </c:pt>
                <c:pt idx="198">
                  <c:v>41743</c:v>
                </c:pt>
                <c:pt idx="199">
                  <c:v>41744</c:v>
                </c:pt>
                <c:pt idx="200">
                  <c:v>41745</c:v>
                </c:pt>
                <c:pt idx="201">
                  <c:v>41746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41757</c:v>
                </c:pt>
                <c:pt idx="208">
                  <c:v>41758</c:v>
                </c:pt>
                <c:pt idx="209">
                  <c:v>41759</c:v>
                </c:pt>
                <c:pt idx="210">
                  <c:v>41760</c:v>
                </c:pt>
                <c:pt idx="211">
                  <c:v>41761</c:v>
                </c:pt>
                <c:pt idx="212">
                  <c:v>41764</c:v>
                </c:pt>
                <c:pt idx="213">
                  <c:v>41765</c:v>
                </c:pt>
                <c:pt idx="214">
                  <c:v>41766</c:v>
                </c:pt>
                <c:pt idx="215">
                  <c:v>41767</c:v>
                </c:pt>
                <c:pt idx="216">
                  <c:v>41768</c:v>
                </c:pt>
                <c:pt idx="217">
                  <c:v>41771</c:v>
                </c:pt>
                <c:pt idx="218">
                  <c:v>41772</c:v>
                </c:pt>
                <c:pt idx="219">
                  <c:v>41773</c:v>
                </c:pt>
                <c:pt idx="220">
                  <c:v>41774</c:v>
                </c:pt>
                <c:pt idx="221">
                  <c:v>41775</c:v>
                </c:pt>
                <c:pt idx="222">
                  <c:v>41778</c:v>
                </c:pt>
                <c:pt idx="223">
                  <c:v>41779</c:v>
                </c:pt>
                <c:pt idx="224">
                  <c:v>41780</c:v>
                </c:pt>
                <c:pt idx="225">
                  <c:v>41781</c:v>
                </c:pt>
                <c:pt idx="226">
                  <c:v>41782</c:v>
                </c:pt>
                <c:pt idx="227">
                  <c:v>41786</c:v>
                </c:pt>
                <c:pt idx="228">
                  <c:v>41787</c:v>
                </c:pt>
                <c:pt idx="229">
                  <c:v>41788</c:v>
                </c:pt>
                <c:pt idx="230">
                  <c:v>41789</c:v>
                </c:pt>
                <c:pt idx="231">
                  <c:v>41792</c:v>
                </c:pt>
                <c:pt idx="232">
                  <c:v>41793</c:v>
                </c:pt>
                <c:pt idx="233">
                  <c:v>41794</c:v>
                </c:pt>
                <c:pt idx="234">
                  <c:v>41795</c:v>
                </c:pt>
                <c:pt idx="235">
                  <c:v>41796</c:v>
                </c:pt>
                <c:pt idx="236">
                  <c:v>41799</c:v>
                </c:pt>
                <c:pt idx="237">
                  <c:v>41800</c:v>
                </c:pt>
                <c:pt idx="238">
                  <c:v>41801</c:v>
                </c:pt>
                <c:pt idx="239">
                  <c:v>41802</c:v>
                </c:pt>
                <c:pt idx="240">
                  <c:v>41803</c:v>
                </c:pt>
                <c:pt idx="241">
                  <c:v>41806</c:v>
                </c:pt>
                <c:pt idx="242">
                  <c:v>41807</c:v>
                </c:pt>
                <c:pt idx="243">
                  <c:v>41808</c:v>
                </c:pt>
                <c:pt idx="244">
                  <c:v>41809</c:v>
                </c:pt>
                <c:pt idx="245">
                  <c:v>41810</c:v>
                </c:pt>
                <c:pt idx="246">
                  <c:v>41813</c:v>
                </c:pt>
                <c:pt idx="247">
                  <c:v>41814</c:v>
                </c:pt>
                <c:pt idx="248">
                  <c:v>41815</c:v>
                </c:pt>
                <c:pt idx="249">
                  <c:v>41816</c:v>
                </c:pt>
                <c:pt idx="250">
                  <c:v>41817</c:v>
                </c:pt>
                <c:pt idx="251">
                  <c:v>41820</c:v>
                </c:pt>
                <c:pt idx="252">
                  <c:v>41821</c:v>
                </c:pt>
                <c:pt idx="253">
                  <c:v>41822</c:v>
                </c:pt>
                <c:pt idx="254">
                  <c:v>41823</c:v>
                </c:pt>
                <c:pt idx="255">
                  <c:v>41827</c:v>
                </c:pt>
                <c:pt idx="256">
                  <c:v>41828</c:v>
                </c:pt>
                <c:pt idx="257">
                  <c:v>41829</c:v>
                </c:pt>
                <c:pt idx="258">
                  <c:v>41830</c:v>
                </c:pt>
                <c:pt idx="259">
                  <c:v>41831</c:v>
                </c:pt>
                <c:pt idx="260">
                  <c:v>41834</c:v>
                </c:pt>
                <c:pt idx="261">
                  <c:v>41835</c:v>
                </c:pt>
                <c:pt idx="262">
                  <c:v>41836</c:v>
                </c:pt>
                <c:pt idx="263">
                  <c:v>41837</c:v>
                </c:pt>
                <c:pt idx="264">
                  <c:v>41838</c:v>
                </c:pt>
                <c:pt idx="265">
                  <c:v>41841</c:v>
                </c:pt>
                <c:pt idx="266">
                  <c:v>41842</c:v>
                </c:pt>
                <c:pt idx="267">
                  <c:v>41843</c:v>
                </c:pt>
                <c:pt idx="268">
                  <c:v>41844</c:v>
                </c:pt>
                <c:pt idx="269">
                  <c:v>41845</c:v>
                </c:pt>
                <c:pt idx="270">
                  <c:v>41848</c:v>
                </c:pt>
                <c:pt idx="271">
                  <c:v>41849</c:v>
                </c:pt>
                <c:pt idx="272">
                  <c:v>41850</c:v>
                </c:pt>
                <c:pt idx="273">
                  <c:v>41851</c:v>
                </c:pt>
                <c:pt idx="274">
                  <c:v>41852</c:v>
                </c:pt>
                <c:pt idx="275">
                  <c:v>41855</c:v>
                </c:pt>
                <c:pt idx="276">
                  <c:v>41856</c:v>
                </c:pt>
                <c:pt idx="277">
                  <c:v>41857</c:v>
                </c:pt>
                <c:pt idx="278">
                  <c:v>41858</c:v>
                </c:pt>
                <c:pt idx="279">
                  <c:v>41859</c:v>
                </c:pt>
                <c:pt idx="280">
                  <c:v>41862</c:v>
                </c:pt>
                <c:pt idx="281">
                  <c:v>41863</c:v>
                </c:pt>
                <c:pt idx="282">
                  <c:v>41864</c:v>
                </c:pt>
                <c:pt idx="283">
                  <c:v>41865</c:v>
                </c:pt>
                <c:pt idx="284">
                  <c:v>41866</c:v>
                </c:pt>
                <c:pt idx="285">
                  <c:v>41869</c:v>
                </c:pt>
                <c:pt idx="286">
                  <c:v>41870</c:v>
                </c:pt>
                <c:pt idx="287">
                  <c:v>41871</c:v>
                </c:pt>
                <c:pt idx="288">
                  <c:v>41872</c:v>
                </c:pt>
                <c:pt idx="289">
                  <c:v>41873</c:v>
                </c:pt>
                <c:pt idx="290">
                  <c:v>41876</c:v>
                </c:pt>
                <c:pt idx="291">
                  <c:v>41877</c:v>
                </c:pt>
                <c:pt idx="292">
                  <c:v>41878</c:v>
                </c:pt>
                <c:pt idx="293">
                  <c:v>41879</c:v>
                </c:pt>
                <c:pt idx="294">
                  <c:v>41880</c:v>
                </c:pt>
                <c:pt idx="295">
                  <c:v>41884</c:v>
                </c:pt>
                <c:pt idx="296">
                  <c:v>41885</c:v>
                </c:pt>
                <c:pt idx="297">
                  <c:v>41886</c:v>
                </c:pt>
                <c:pt idx="298">
                  <c:v>41887</c:v>
                </c:pt>
                <c:pt idx="299">
                  <c:v>41890</c:v>
                </c:pt>
                <c:pt idx="300">
                  <c:v>41891</c:v>
                </c:pt>
                <c:pt idx="301">
                  <c:v>41892</c:v>
                </c:pt>
                <c:pt idx="302">
                  <c:v>41893</c:v>
                </c:pt>
                <c:pt idx="303">
                  <c:v>41894</c:v>
                </c:pt>
                <c:pt idx="304">
                  <c:v>41897</c:v>
                </c:pt>
                <c:pt idx="305">
                  <c:v>41898</c:v>
                </c:pt>
                <c:pt idx="306">
                  <c:v>41899</c:v>
                </c:pt>
                <c:pt idx="307">
                  <c:v>41900</c:v>
                </c:pt>
                <c:pt idx="308">
                  <c:v>41901</c:v>
                </c:pt>
                <c:pt idx="309">
                  <c:v>41904</c:v>
                </c:pt>
                <c:pt idx="310">
                  <c:v>41905</c:v>
                </c:pt>
                <c:pt idx="311">
                  <c:v>41906</c:v>
                </c:pt>
                <c:pt idx="312">
                  <c:v>41907</c:v>
                </c:pt>
                <c:pt idx="313">
                  <c:v>41908</c:v>
                </c:pt>
                <c:pt idx="314">
                  <c:v>41911</c:v>
                </c:pt>
                <c:pt idx="315">
                  <c:v>41912</c:v>
                </c:pt>
                <c:pt idx="316">
                  <c:v>41913</c:v>
                </c:pt>
                <c:pt idx="317">
                  <c:v>41914</c:v>
                </c:pt>
                <c:pt idx="318">
                  <c:v>41915</c:v>
                </c:pt>
                <c:pt idx="319">
                  <c:v>41918</c:v>
                </c:pt>
                <c:pt idx="320">
                  <c:v>41919</c:v>
                </c:pt>
                <c:pt idx="321">
                  <c:v>41920</c:v>
                </c:pt>
                <c:pt idx="322">
                  <c:v>41921</c:v>
                </c:pt>
                <c:pt idx="323">
                  <c:v>41922</c:v>
                </c:pt>
                <c:pt idx="324">
                  <c:v>41925</c:v>
                </c:pt>
                <c:pt idx="325">
                  <c:v>41926</c:v>
                </c:pt>
                <c:pt idx="326">
                  <c:v>41927</c:v>
                </c:pt>
                <c:pt idx="327">
                  <c:v>41928</c:v>
                </c:pt>
                <c:pt idx="328">
                  <c:v>41929</c:v>
                </c:pt>
                <c:pt idx="329">
                  <c:v>41932</c:v>
                </c:pt>
                <c:pt idx="330">
                  <c:v>41933</c:v>
                </c:pt>
                <c:pt idx="331">
                  <c:v>41934</c:v>
                </c:pt>
                <c:pt idx="332">
                  <c:v>41935</c:v>
                </c:pt>
                <c:pt idx="333">
                  <c:v>41936</c:v>
                </c:pt>
                <c:pt idx="334">
                  <c:v>41939</c:v>
                </c:pt>
                <c:pt idx="335">
                  <c:v>41940</c:v>
                </c:pt>
                <c:pt idx="336">
                  <c:v>41941</c:v>
                </c:pt>
                <c:pt idx="337">
                  <c:v>41942</c:v>
                </c:pt>
                <c:pt idx="338">
                  <c:v>41943</c:v>
                </c:pt>
                <c:pt idx="339">
                  <c:v>41946</c:v>
                </c:pt>
                <c:pt idx="340">
                  <c:v>41947</c:v>
                </c:pt>
                <c:pt idx="341">
                  <c:v>41948</c:v>
                </c:pt>
                <c:pt idx="342">
                  <c:v>41949</c:v>
                </c:pt>
                <c:pt idx="343">
                  <c:v>41950</c:v>
                </c:pt>
                <c:pt idx="344">
                  <c:v>41953</c:v>
                </c:pt>
                <c:pt idx="345">
                  <c:v>41954</c:v>
                </c:pt>
                <c:pt idx="346">
                  <c:v>41955</c:v>
                </c:pt>
                <c:pt idx="347">
                  <c:v>41956</c:v>
                </c:pt>
                <c:pt idx="348">
                  <c:v>41957</c:v>
                </c:pt>
                <c:pt idx="349">
                  <c:v>41960</c:v>
                </c:pt>
                <c:pt idx="350">
                  <c:v>41961</c:v>
                </c:pt>
                <c:pt idx="351">
                  <c:v>41962</c:v>
                </c:pt>
                <c:pt idx="352">
                  <c:v>41963</c:v>
                </c:pt>
                <c:pt idx="353">
                  <c:v>41964</c:v>
                </c:pt>
                <c:pt idx="354">
                  <c:v>41967</c:v>
                </c:pt>
                <c:pt idx="355">
                  <c:v>41968</c:v>
                </c:pt>
                <c:pt idx="356">
                  <c:v>41969</c:v>
                </c:pt>
                <c:pt idx="357">
                  <c:v>41971</c:v>
                </c:pt>
                <c:pt idx="358">
                  <c:v>41974</c:v>
                </c:pt>
                <c:pt idx="359">
                  <c:v>41975</c:v>
                </c:pt>
                <c:pt idx="360">
                  <c:v>41976</c:v>
                </c:pt>
                <c:pt idx="361">
                  <c:v>41977</c:v>
                </c:pt>
                <c:pt idx="362">
                  <c:v>41978</c:v>
                </c:pt>
                <c:pt idx="363">
                  <c:v>41981</c:v>
                </c:pt>
                <c:pt idx="364">
                  <c:v>41982</c:v>
                </c:pt>
                <c:pt idx="365">
                  <c:v>41983</c:v>
                </c:pt>
                <c:pt idx="366">
                  <c:v>41984</c:v>
                </c:pt>
                <c:pt idx="367">
                  <c:v>41985</c:v>
                </c:pt>
                <c:pt idx="368">
                  <c:v>41988</c:v>
                </c:pt>
                <c:pt idx="369">
                  <c:v>41989</c:v>
                </c:pt>
                <c:pt idx="370">
                  <c:v>41990</c:v>
                </c:pt>
                <c:pt idx="371">
                  <c:v>41991</c:v>
                </c:pt>
                <c:pt idx="372">
                  <c:v>41992</c:v>
                </c:pt>
                <c:pt idx="373">
                  <c:v>41995</c:v>
                </c:pt>
                <c:pt idx="374">
                  <c:v>41996</c:v>
                </c:pt>
                <c:pt idx="375">
                  <c:v>41997</c:v>
                </c:pt>
                <c:pt idx="376">
                  <c:v>41999</c:v>
                </c:pt>
                <c:pt idx="377">
                  <c:v>42002</c:v>
                </c:pt>
                <c:pt idx="378">
                  <c:v>42003</c:v>
                </c:pt>
                <c:pt idx="379">
                  <c:v>42004</c:v>
                </c:pt>
                <c:pt idx="380">
                  <c:v>42006</c:v>
                </c:pt>
                <c:pt idx="381">
                  <c:v>42009</c:v>
                </c:pt>
                <c:pt idx="382">
                  <c:v>42010</c:v>
                </c:pt>
                <c:pt idx="383">
                  <c:v>42011</c:v>
                </c:pt>
                <c:pt idx="384">
                  <c:v>42012</c:v>
                </c:pt>
                <c:pt idx="385">
                  <c:v>42013</c:v>
                </c:pt>
                <c:pt idx="386">
                  <c:v>42016</c:v>
                </c:pt>
                <c:pt idx="387">
                  <c:v>42017</c:v>
                </c:pt>
                <c:pt idx="388">
                  <c:v>42018</c:v>
                </c:pt>
                <c:pt idx="389">
                  <c:v>42019</c:v>
                </c:pt>
                <c:pt idx="390">
                  <c:v>42020</c:v>
                </c:pt>
                <c:pt idx="391">
                  <c:v>42024</c:v>
                </c:pt>
                <c:pt idx="392">
                  <c:v>42025</c:v>
                </c:pt>
                <c:pt idx="393">
                  <c:v>42026</c:v>
                </c:pt>
                <c:pt idx="394">
                  <c:v>42027</c:v>
                </c:pt>
                <c:pt idx="395">
                  <c:v>42030</c:v>
                </c:pt>
                <c:pt idx="396">
                  <c:v>42031</c:v>
                </c:pt>
                <c:pt idx="397">
                  <c:v>42032</c:v>
                </c:pt>
                <c:pt idx="398">
                  <c:v>42033</c:v>
                </c:pt>
                <c:pt idx="399">
                  <c:v>42034</c:v>
                </c:pt>
                <c:pt idx="400">
                  <c:v>42037</c:v>
                </c:pt>
                <c:pt idx="401">
                  <c:v>42038</c:v>
                </c:pt>
                <c:pt idx="402">
                  <c:v>42039</c:v>
                </c:pt>
                <c:pt idx="403">
                  <c:v>42040</c:v>
                </c:pt>
                <c:pt idx="404">
                  <c:v>42041</c:v>
                </c:pt>
                <c:pt idx="405">
                  <c:v>42044</c:v>
                </c:pt>
                <c:pt idx="406">
                  <c:v>42045</c:v>
                </c:pt>
                <c:pt idx="407">
                  <c:v>42046</c:v>
                </c:pt>
                <c:pt idx="408">
                  <c:v>42047</c:v>
                </c:pt>
                <c:pt idx="409">
                  <c:v>42048</c:v>
                </c:pt>
                <c:pt idx="410">
                  <c:v>42052</c:v>
                </c:pt>
                <c:pt idx="411">
                  <c:v>42053</c:v>
                </c:pt>
                <c:pt idx="412">
                  <c:v>42054</c:v>
                </c:pt>
                <c:pt idx="413">
                  <c:v>42055</c:v>
                </c:pt>
                <c:pt idx="414">
                  <c:v>42058</c:v>
                </c:pt>
                <c:pt idx="415">
                  <c:v>42059</c:v>
                </c:pt>
                <c:pt idx="416">
                  <c:v>42060</c:v>
                </c:pt>
                <c:pt idx="417">
                  <c:v>42061</c:v>
                </c:pt>
                <c:pt idx="418">
                  <c:v>42062</c:v>
                </c:pt>
                <c:pt idx="419">
                  <c:v>42065</c:v>
                </c:pt>
                <c:pt idx="420">
                  <c:v>42066</c:v>
                </c:pt>
                <c:pt idx="421">
                  <c:v>42067</c:v>
                </c:pt>
                <c:pt idx="422">
                  <c:v>42068</c:v>
                </c:pt>
                <c:pt idx="423">
                  <c:v>42069</c:v>
                </c:pt>
                <c:pt idx="424">
                  <c:v>42072</c:v>
                </c:pt>
                <c:pt idx="425">
                  <c:v>42073</c:v>
                </c:pt>
                <c:pt idx="426">
                  <c:v>42074</c:v>
                </c:pt>
                <c:pt idx="427">
                  <c:v>42075</c:v>
                </c:pt>
                <c:pt idx="428">
                  <c:v>42076</c:v>
                </c:pt>
                <c:pt idx="429">
                  <c:v>42079</c:v>
                </c:pt>
                <c:pt idx="430">
                  <c:v>42080</c:v>
                </c:pt>
                <c:pt idx="431">
                  <c:v>42081</c:v>
                </c:pt>
                <c:pt idx="432">
                  <c:v>42082</c:v>
                </c:pt>
                <c:pt idx="433">
                  <c:v>42083</c:v>
                </c:pt>
                <c:pt idx="434">
                  <c:v>42086</c:v>
                </c:pt>
                <c:pt idx="435">
                  <c:v>42087</c:v>
                </c:pt>
                <c:pt idx="436">
                  <c:v>42088</c:v>
                </c:pt>
                <c:pt idx="437">
                  <c:v>42089</c:v>
                </c:pt>
                <c:pt idx="438">
                  <c:v>42090</c:v>
                </c:pt>
                <c:pt idx="439">
                  <c:v>42093</c:v>
                </c:pt>
                <c:pt idx="440">
                  <c:v>42094</c:v>
                </c:pt>
                <c:pt idx="441">
                  <c:v>42095</c:v>
                </c:pt>
                <c:pt idx="442">
                  <c:v>42096</c:v>
                </c:pt>
                <c:pt idx="443">
                  <c:v>42100</c:v>
                </c:pt>
                <c:pt idx="444">
                  <c:v>42101</c:v>
                </c:pt>
                <c:pt idx="445">
                  <c:v>42102</c:v>
                </c:pt>
                <c:pt idx="446">
                  <c:v>42103</c:v>
                </c:pt>
                <c:pt idx="447">
                  <c:v>42104</c:v>
                </c:pt>
                <c:pt idx="448">
                  <c:v>42107</c:v>
                </c:pt>
                <c:pt idx="449">
                  <c:v>42108</c:v>
                </c:pt>
                <c:pt idx="450">
                  <c:v>42109</c:v>
                </c:pt>
                <c:pt idx="451">
                  <c:v>42110</c:v>
                </c:pt>
                <c:pt idx="452">
                  <c:v>42111</c:v>
                </c:pt>
                <c:pt idx="453">
                  <c:v>42114</c:v>
                </c:pt>
                <c:pt idx="454">
                  <c:v>42115</c:v>
                </c:pt>
                <c:pt idx="455">
                  <c:v>42116</c:v>
                </c:pt>
                <c:pt idx="456">
                  <c:v>42117</c:v>
                </c:pt>
                <c:pt idx="457">
                  <c:v>42118</c:v>
                </c:pt>
                <c:pt idx="458">
                  <c:v>42121</c:v>
                </c:pt>
                <c:pt idx="459">
                  <c:v>42122</c:v>
                </c:pt>
                <c:pt idx="460">
                  <c:v>42123</c:v>
                </c:pt>
                <c:pt idx="461">
                  <c:v>42124</c:v>
                </c:pt>
                <c:pt idx="462">
                  <c:v>42125</c:v>
                </c:pt>
                <c:pt idx="463">
                  <c:v>42128</c:v>
                </c:pt>
                <c:pt idx="464">
                  <c:v>42129</c:v>
                </c:pt>
                <c:pt idx="465">
                  <c:v>42130</c:v>
                </c:pt>
                <c:pt idx="466">
                  <c:v>42131</c:v>
                </c:pt>
                <c:pt idx="467">
                  <c:v>42132</c:v>
                </c:pt>
                <c:pt idx="468">
                  <c:v>42135</c:v>
                </c:pt>
                <c:pt idx="469">
                  <c:v>42136</c:v>
                </c:pt>
                <c:pt idx="470">
                  <c:v>42137</c:v>
                </c:pt>
                <c:pt idx="471">
                  <c:v>42138</c:v>
                </c:pt>
                <c:pt idx="472">
                  <c:v>42139</c:v>
                </c:pt>
                <c:pt idx="473">
                  <c:v>42142</c:v>
                </c:pt>
                <c:pt idx="474">
                  <c:v>42143</c:v>
                </c:pt>
                <c:pt idx="475">
                  <c:v>42144</c:v>
                </c:pt>
                <c:pt idx="476">
                  <c:v>42145</c:v>
                </c:pt>
                <c:pt idx="477">
                  <c:v>42146</c:v>
                </c:pt>
                <c:pt idx="478">
                  <c:v>42150</c:v>
                </c:pt>
                <c:pt idx="479">
                  <c:v>42151</c:v>
                </c:pt>
                <c:pt idx="480">
                  <c:v>42152</c:v>
                </c:pt>
                <c:pt idx="481">
                  <c:v>42153</c:v>
                </c:pt>
                <c:pt idx="482">
                  <c:v>42156</c:v>
                </c:pt>
                <c:pt idx="483">
                  <c:v>42157</c:v>
                </c:pt>
                <c:pt idx="484">
                  <c:v>42158</c:v>
                </c:pt>
                <c:pt idx="485">
                  <c:v>42159</c:v>
                </c:pt>
                <c:pt idx="486">
                  <c:v>42160</c:v>
                </c:pt>
                <c:pt idx="487">
                  <c:v>42163</c:v>
                </c:pt>
                <c:pt idx="488">
                  <c:v>42164</c:v>
                </c:pt>
                <c:pt idx="489">
                  <c:v>42165</c:v>
                </c:pt>
                <c:pt idx="490">
                  <c:v>42166</c:v>
                </c:pt>
                <c:pt idx="491">
                  <c:v>42167</c:v>
                </c:pt>
                <c:pt idx="492">
                  <c:v>42170</c:v>
                </c:pt>
                <c:pt idx="493">
                  <c:v>42171</c:v>
                </c:pt>
                <c:pt idx="494">
                  <c:v>42172</c:v>
                </c:pt>
                <c:pt idx="495">
                  <c:v>42173</c:v>
                </c:pt>
                <c:pt idx="496">
                  <c:v>42174</c:v>
                </c:pt>
                <c:pt idx="497">
                  <c:v>42177</c:v>
                </c:pt>
                <c:pt idx="498">
                  <c:v>42178</c:v>
                </c:pt>
                <c:pt idx="499">
                  <c:v>42179</c:v>
                </c:pt>
                <c:pt idx="500">
                  <c:v>42180</c:v>
                </c:pt>
                <c:pt idx="501">
                  <c:v>42181</c:v>
                </c:pt>
                <c:pt idx="502">
                  <c:v>42184</c:v>
                </c:pt>
                <c:pt idx="503">
                  <c:v>42185</c:v>
                </c:pt>
                <c:pt idx="504">
                  <c:v>42186</c:v>
                </c:pt>
                <c:pt idx="505">
                  <c:v>42187</c:v>
                </c:pt>
                <c:pt idx="506">
                  <c:v>42191</c:v>
                </c:pt>
                <c:pt idx="507">
                  <c:v>42192</c:v>
                </c:pt>
                <c:pt idx="508">
                  <c:v>42193</c:v>
                </c:pt>
                <c:pt idx="509">
                  <c:v>42194</c:v>
                </c:pt>
                <c:pt idx="510">
                  <c:v>42195</c:v>
                </c:pt>
                <c:pt idx="511">
                  <c:v>42198</c:v>
                </c:pt>
                <c:pt idx="512">
                  <c:v>42199</c:v>
                </c:pt>
                <c:pt idx="513">
                  <c:v>42200</c:v>
                </c:pt>
                <c:pt idx="514">
                  <c:v>42201</c:v>
                </c:pt>
                <c:pt idx="515">
                  <c:v>42202</c:v>
                </c:pt>
                <c:pt idx="516">
                  <c:v>42205</c:v>
                </c:pt>
                <c:pt idx="517">
                  <c:v>42206</c:v>
                </c:pt>
                <c:pt idx="518">
                  <c:v>42207</c:v>
                </c:pt>
                <c:pt idx="519">
                  <c:v>42208</c:v>
                </c:pt>
                <c:pt idx="520">
                  <c:v>42209</c:v>
                </c:pt>
                <c:pt idx="521">
                  <c:v>42212</c:v>
                </c:pt>
                <c:pt idx="522">
                  <c:v>42213</c:v>
                </c:pt>
                <c:pt idx="523">
                  <c:v>42214</c:v>
                </c:pt>
                <c:pt idx="524">
                  <c:v>42215</c:v>
                </c:pt>
                <c:pt idx="525">
                  <c:v>42216</c:v>
                </c:pt>
                <c:pt idx="526">
                  <c:v>42219</c:v>
                </c:pt>
                <c:pt idx="527">
                  <c:v>42220</c:v>
                </c:pt>
                <c:pt idx="528">
                  <c:v>42221</c:v>
                </c:pt>
                <c:pt idx="529">
                  <c:v>42222</c:v>
                </c:pt>
                <c:pt idx="530">
                  <c:v>42223</c:v>
                </c:pt>
                <c:pt idx="531">
                  <c:v>42226</c:v>
                </c:pt>
                <c:pt idx="532">
                  <c:v>42227</c:v>
                </c:pt>
                <c:pt idx="533">
                  <c:v>42228</c:v>
                </c:pt>
                <c:pt idx="534">
                  <c:v>42229</c:v>
                </c:pt>
                <c:pt idx="535">
                  <c:v>42230</c:v>
                </c:pt>
                <c:pt idx="536">
                  <c:v>42233</c:v>
                </c:pt>
                <c:pt idx="537">
                  <c:v>42234</c:v>
                </c:pt>
                <c:pt idx="538">
                  <c:v>42235</c:v>
                </c:pt>
                <c:pt idx="539">
                  <c:v>42236</c:v>
                </c:pt>
                <c:pt idx="540">
                  <c:v>42237</c:v>
                </c:pt>
                <c:pt idx="541">
                  <c:v>42240</c:v>
                </c:pt>
                <c:pt idx="542">
                  <c:v>42241</c:v>
                </c:pt>
                <c:pt idx="543">
                  <c:v>42242</c:v>
                </c:pt>
                <c:pt idx="544">
                  <c:v>42243</c:v>
                </c:pt>
                <c:pt idx="545">
                  <c:v>42244</c:v>
                </c:pt>
                <c:pt idx="546">
                  <c:v>42247</c:v>
                </c:pt>
                <c:pt idx="547">
                  <c:v>42248</c:v>
                </c:pt>
                <c:pt idx="548">
                  <c:v>42249</c:v>
                </c:pt>
                <c:pt idx="549">
                  <c:v>42250</c:v>
                </c:pt>
                <c:pt idx="550">
                  <c:v>42251</c:v>
                </c:pt>
                <c:pt idx="551">
                  <c:v>42255</c:v>
                </c:pt>
                <c:pt idx="552">
                  <c:v>42256</c:v>
                </c:pt>
                <c:pt idx="553">
                  <c:v>42257</c:v>
                </c:pt>
                <c:pt idx="554">
                  <c:v>42258</c:v>
                </c:pt>
                <c:pt idx="555">
                  <c:v>42261</c:v>
                </c:pt>
                <c:pt idx="556">
                  <c:v>42262</c:v>
                </c:pt>
                <c:pt idx="557">
                  <c:v>42263</c:v>
                </c:pt>
                <c:pt idx="558">
                  <c:v>42264</c:v>
                </c:pt>
                <c:pt idx="559">
                  <c:v>42265</c:v>
                </c:pt>
                <c:pt idx="560">
                  <c:v>42268</c:v>
                </c:pt>
                <c:pt idx="561">
                  <c:v>42269</c:v>
                </c:pt>
                <c:pt idx="562">
                  <c:v>42270</c:v>
                </c:pt>
                <c:pt idx="563">
                  <c:v>42271</c:v>
                </c:pt>
                <c:pt idx="564">
                  <c:v>42272</c:v>
                </c:pt>
                <c:pt idx="565">
                  <c:v>42275</c:v>
                </c:pt>
                <c:pt idx="566">
                  <c:v>42276</c:v>
                </c:pt>
                <c:pt idx="567">
                  <c:v>42277</c:v>
                </c:pt>
                <c:pt idx="568">
                  <c:v>42278</c:v>
                </c:pt>
                <c:pt idx="569">
                  <c:v>42279</c:v>
                </c:pt>
                <c:pt idx="570">
                  <c:v>42282</c:v>
                </c:pt>
                <c:pt idx="571">
                  <c:v>42283</c:v>
                </c:pt>
                <c:pt idx="572">
                  <c:v>42284</c:v>
                </c:pt>
                <c:pt idx="573">
                  <c:v>42285</c:v>
                </c:pt>
                <c:pt idx="574">
                  <c:v>42286</c:v>
                </c:pt>
                <c:pt idx="575">
                  <c:v>42289</c:v>
                </c:pt>
                <c:pt idx="576">
                  <c:v>42290</c:v>
                </c:pt>
                <c:pt idx="577">
                  <c:v>42291</c:v>
                </c:pt>
                <c:pt idx="578">
                  <c:v>42292</c:v>
                </c:pt>
                <c:pt idx="579">
                  <c:v>42293</c:v>
                </c:pt>
                <c:pt idx="580">
                  <c:v>42296</c:v>
                </c:pt>
                <c:pt idx="581">
                  <c:v>42297</c:v>
                </c:pt>
                <c:pt idx="582">
                  <c:v>42298</c:v>
                </c:pt>
                <c:pt idx="583">
                  <c:v>42299</c:v>
                </c:pt>
                <c:pt idx="584">
                  <c:v>42300</c:v>
                </c:pt>
                <c:pt idx="585">
                  <c:v>42303</c:v>
                </c:pt>
                <c:pt idx="586">
                  <c:v>42304</c:v>
                </c:pt>
                <c:pt idx="587">
                  <c:v>42305</c:v>
                </c:pt>
                <c:pt idx="588">
                  <c:v>42306</c:v>
                </c:pt>
                <c:pt idx="589">
                  <c:v>42307</c:v>
                </c:pt>
                <c:pt idx="590">
                  <c:v>42310</c:v>
                </c:pt>
                <c:pt idx="591">
                  <c:v>42311</c:v>
                </c:pt>
                <c:pt idx="592">
                  <c:v>42312</c:v>
                </c:pt>
                <c:pt idx="593">
                  <c:v>42313</c:v>
                </c:pt>
                <c:pt idx="594">
                  <c:v>42314</c:v>
                </c:pt>
                <c:pt idx="595">
                  <c:v>42317</c:v>
                </c:pt>
                <c:pt idx="596">
                  <c:v>42318</c:v>
                </c:pt>
                <c:pt idx="597">
                  <c:v>42319</c:v>
                </c:pt>
                <c:pt idx="598">
                  <c:v>42320</c:v>
                </c:pt>
                <c:pt idx="599">
                  <c:v>42321</c:v>
                </c:pt>
                <c:pt idx="600">
                  <c:v>42324</c:v>
                </c:pt>
                <c:pt idx="601">
                  <c:v>42325</c:v>
                </c:pt>
                <c:pt idx="602">
                  <c:v>42326</c:v>
                </c:pt>
                <c:pt idx="603">
                  <c:v>42327</c:v>
                </c:pt>
                <c:pt idx="604">
                  <c:v>42328</c:v>
                </c:pt>
                <c:pt idx="605">
                  <c:v>42331</c:v>
                </c:pt>
                <c:pt idx="606">
                  <c:v>42332</c:v>
                </c:pt>
                <c:pt idx="607">
                  <c:v>42333</c:v>
                </c:pt>
                <c:pt idx="608">
                  <c:v>42335</c:v>
                </c:pt>
                <c:pt idx="609">
                  <c:v>42338</c:v>
                </c:pt>
                <c:pt idx="610">
                  <c:v>42339</c:v>
                </c:pt>
                <c:pt idx="611">
                  <c:v>42340</c:v>
                </c:pt>
                <c:pt idx="612">
                  <c:v>42341</c:v>
                </c:pt>
                <c:pt idx="613">
                  <c:v>42342</c:v>
                </c:pt>
                <c:pt idx="614">
                  <c:v>42345</c:v>
                </c:pt>
                <c:pt idx="615">
                  <c:v>42346</c:v>
                </c:pt>
                <c:pt idx="616">
                  <c:v>42347</c:v>
                </c:pt>
                <c:pt idx="617">
                  <c:v>42348</c:v>
                </c:pt>
                <c:pt idx="618">
                  <c:v>42349</c:v>
                </c:pt>
                <c:pt idx="619">
                  <c:v>42352</c:v>
                </c:pt>
                <c:pt idx="620">
                  <c:v>42353</c:v>
                </c:pt>
                <c:pt idx="621">
                  <c:v>42354</c:v>
                </c:pt>
                <c:pt idx="622">
                  <c:v>42355</c:v>
                </c:pt>
                <c:pt idx="623">
                  <c:v>42356</c:v>
                </c:pt>
                <c:pt idx="624">
                  <c:v>42359</c:v>
                </c:pt>
                <c:pt idx="625">
                  <c:v>42360</c:v>
                </c:pt>
                <c:pt idx="626">
                  <c:v>42361</c:v>
                </c:pt>
                <c:pt idx="627">
                  <c:v>42362</c:v>
                </c:pt>
                <c:pt idx="628">
                  <c:v>42366</c:v>
                </c:pt>
                <c:pt idx="629">
                  <c:v>42367</c:v>
                </c:pt>
                <c:pt idx="630">
                  <c:v>42368</c:v>
                </c:pt>
                <c:pt idx="631">
                  <c:v>42369</c:v>
                </c:pt>
                <c:pt idx="632">
                  <c:v>42373</c:v>
                </c:pt>
                <c:pt idx="633">
                  <c:v>42374</c:v>
                </c:pt>
                <c:pt idx="634">
                  <c:v>42375</c:v>
                </c:pt>
                <c:pt idx="635">
                  <c:v>42376</c:v>
                </c:pt>
                <c:pt idx="636">
                  <c:v>42377</c:v>
                </c:pt>
                <c:pt idx="637">
                  <c:v>42380</c:v>
                </c:pt>
                <c:pt idx="638">
                  <c:v>42381</c:v>
                </c:pt>
                <c:pt idx="639">
                  <c:v>42382</c:v>
                </c:pt>
                <c:pt idx="640">
                  <c:v>42383</c:v>
                </c:pt>
                <c:pt idx="641">
                  <c:v>42384</c:v>
                </c:pt>
                <c:pt idx="642">
                  <c:v>42388</c:v>
                </c:pt>
                <c:pt idx="643">
                  <c:v>42389</c:v>
                </c:pt>
                <c:pt idx="644">
                  <c:v>42390</c:v>
                </c:pt>
                <c:pt idx="645">
                  <c:v>42391</c:v>
                </c:pt>
                <c:pt idx="646">
                  <c:v>42394</c:v>
                </c:pt>
                <c:pt idx="647">
                  <c:v>42395</c:v>
                </c:pt>
                <c:pt idx="648">
                  <c:v>42396</c:v>
                </c:pt>
                <c:pt idx="649">
                  <c:v>42397</c:v>
                </c:pt>
                <c:pt idx="650">
                  <c:v>42398</c:v>
                </c:pt>
                <c:pt idx="651">
                  <c:v>42401</c:v>
                </c:pt>
                <c:pt idx="652">
                  <c:v>42402</c:v>
                </c:pt>
                <c:pt idx="653">
                  <c:v>42403</c:v>
                </c:pt>
                <c:pt idx="654">
                  <c:v>42404</c:v>
                </c:pt>
                <c:pt idx="655">
                  <c:v>42405</c:v>
                </c:pt>
                <c:pt idx="656">
                  <c:v>42408</c:v>
                </c:pt>
                <c:pt idx="657">
                  <c:v>42409</c:v>
                </c:pt>
                <c:pt idx="658">
                  <c:v>42410</c:v>
                </c:pt>
                <c:pt idx="659">
                  <c:v>42411</c:v>
                </c:pt>
                <c:pt idx="660">
                  <c:v>42412</c:v>
                </c:pt>
                <c:pt idx="661">
                  <c:v>42416</c:v>
                </c:pt>
                <c:pt idx="662">
                  <c:v>42417</c:v>
                </c:pt>
                <c:pt idx="663">
                  <c:v>42418</c:v>
                </c:pt>
                <c:pt idx="664">
                  <c:v>42419</c:v>
                </c:pt>
                <c:pt idx="665">
                  <c:v>42422</c:v>
                </c:pt>
                <c:pt idx="666">
                  <c:v>42423</c:v>
                </c:pt>
                <c:pt idx="667">
                  <c:v>42424</c:v>
                </c:pt>
                <c:pt idx="668">
                  <c:v>42425</c:v>
                </c:pt>
                <c:pt idx="669">
                  <c:v>42426</c:v>
                </c:pt>
                <c:pt idx="670">
                  <c:v>42429</c:v>
                </c:pt>
                <c:pt idx="671">
                  <c:v>42430</c:v>
                </c:pt>
                <c:pt idx="672">
                  <c:v>42431</c:v>
                </c:pt>
                <c:pt idx="673">
                  <c:v>42432</c:v>
                </c:pt>
                <c:pt idx="674">
                  <c:v>42433</c:v>
                </c:pt>
                <c:pt idx="675">
                  <c:v>42436</c:v>
                </c:pt>
                <c:pt idx="676">
                  <c:v>42437</c:v>
                </c:pt>
                <c:pt idx="677">
                  <c:v>42438</c:v>
                </c:pt>
                <c:pt idx="678">
                  <c:v>42439</c:v>
                </c:pt>
                <c:pt idx="679">
                  <c:v>42440</c:v>
                </c:pt>
                <c:pt idx="680">
                  <c:v>42443</c:v>
                </c:pt>
                <c:pt idx="681">
                  <c:v>42444</c:v>
                </c:pt>
                <c:pt idx="682">
                  <c:v>42445</c:v>
                </c:pt>
                <c:pt idx="683">
                  <c:v>42446</c:v>
                </c:pt>
                <c:pt idx="684">
                  <c:v>42447</c:v>
                </c:pt>
                <c:pt idx="685">
                  <c:v>42450</c:v>
                </c:pt>
                <c:pt idx="686">
                  <c:v>42451</c:v>
                </c:pt>
                <c:pt idx="687">
                  <c:v>42452</c:v>
                </c:pt>
                <c:pt idx="688">
                  <c:v>42453</c:v>
                </c:pt>
                <c:pt idx="689">
                  <c:v>42457</c:v>
                </c:pt>
                <c:pt idx="690">
                  <c:v>42458</c:v>
                </c:pt>
                <c:pt idx="691">
                  <c:v>42459</c:v>
                </c:pt>
                <c:pt idx="692">
                  <c:v>42460</c:v>
                </c:pt>
                <c:pt idx="693">
                  <c:v>42461</c:v>
                </c:pt>
                <c:pt idx="694">
                  <c:v>42464</c:v>
                </c:pt>
                <c:pt idx="695">
                  <c:v>42465</c:v>
                </c:pt>
                <c:pt idx="696">
                  <c:v>42466</c:v>
                </c:pt>
                <c:pt idx="697">
                  <c:v>42467</c:v>
                </c:pt>
                <c:pt idx="698">
                  <c:v>42468</c:v>
                </c:pt>
                <c:pt idx="699">
                  <c:v>42471</c:v>
                </c:pt>
                <c:pt idx="700">
                  <c:v>42472</c:v>
                </c:pt>
                <c:pt idx="701">
                  <c:v>42473</c:v>
                </c:pt>
                <c:pt idx="702">
                  <c:v>42474</c:v>
                </c:pt>
                <c:pt idx="703">
                  <c:v>42475</c:v>
                </c:pt>
                <c:pt idx="704">
                  <c:v>42478</c:v>
                </c:pt>
                <c:pt idx="705">
                  <c:v>42479</c:v>
                </c:pt>
                <c:pt idx="706">
                  <c:v>42480</c:v>
                </c:pt>
                <c:pt idx="707">
                  <c:v>42481</c:v>
                </c:pt>
                <c:pt idx="708">
                  <c:v>42482</c:v>
                </c:pt>
                <c:pt idx="709">
                  <c:v>42485</c:v>
                </c:pt>
                <c:pt idx="710">
                  <c:v>42486</c:v>
                </c:pt>
                <c:pt idx="711">
                  <c:v>42487</c:v>
                </c:pt>
                <c:pt idx="712">
                  <c:v>42488</c:v>
                </c:pt>
                <c:pt idx="713">
                  <c:v>42489</c:v>
                </c:pt>
                <c:pt idx="714">
                  <c:v>42492</c:v>
                </c:pt>
                <c:pt idx="715">
                  <c:v>42493</c:v>
                </c:pt>
                <c:pt idx="716">
                  <c:v>42494</c:v>
                </c:pt>
                <c:pt idx="717">
                  <c:v>42495</c:v>
                </c:pt>
                <c:pt idx="718">
                  <c:v>42496</c:v>
                </c:pt>
                <c:pt idx="719">
                  <c:v>42499</c:v>
                </c:pt>
                <c:pt idx="720">
                  <c:v>42500</c:v>
                </c:pt>
                <c:pt idx="721">
                  <c:v>42501</c:v>
                </c:pt>
                <c:pt idx="722">
                  <c:v>42502</c:v>
                </c:pt>
                <c:pt idx="723">
                  <c:v>42503</c:v>
                </c:pt>
                <c:pt idx="724">
                  <c:v>42506</c:v>
                </c:pt>
                <c:pt idx="725">
                  <c:v>42507</c:v>
                </c:pt>
                <c:pt idx="726">
                  <c:v>42508</c:v>
                </c:pt>
                <c:pt idx="727">
                  <c:v>42509</c:v>
                </c:pt>
                <c:pt idx="728">
                  <c:v>42510</c:v>
                </c:pt>
                <c:pt idx="729">
                  <c:v>42513</c:v>
                </c:pt>
                <c:pt idx="730">
                  <c:v>42514</c:v>
                </c:pt>
                <c:pt idx="731">
                  <c:v>42515</c:v>
                </c:pt>
                <c:pt idx="732">
                  <c:v>42516</c:v>
                </c:pt>
                <c:pt idx="733">
                  <c:v>42517</c:v>
                </c:pt>
                <c:pt idx="734">
                  <c:v>42521</c:v>
                </c:pt>
                <c:pt idx="735">
                  <c:v>42522</c:v>
                </c:pt>
                <c:pt idx="736">
                  <c:v>42523</c:v>
                </c:pt>
                <c:pt idx="737">
                  <c:v>42524</c:v>
                </c:pt>
                <c:pt idx="738">
                  <c:v>42527</c:v>
                </c:pt>
                <c:pt idx="739">
                  <c:v>42528</c:v>
                </c:pt>
                <c:pt idx="740">
                  <c:v>42529</c:v>
                </c:pt>
                <c:pt idx="741">
                  <c:v>42530</c:v>
                </c:pt>
                <c:pt idx="742">
                  <c:v>42531</c:v>
                </c:pt>
                <c:pt idx="743">
                  <c:v>42534</c:v>
                </c:pt>
                <c:pt idx="744">
                  <c:v>42535</c:v>
                </c:pt>
                <c:pt idx="745">
                  <c:v>42536</c:v>
                </c:pt>
                <c:pt idx="746">
                  <c:v>42537</c:v>
                </c:pt>
                <c:pt idx="747">
                  <c:v>42538</c:v>
                </c:pt>
                <c:pt idx="748">
                  <c:v>42541</c:v>
                </c:pt>
                <c:pt idx="749">
                  <c:v>42542</c:v>
                </c:pt>
                <c:pt idx="750">
                  <c:v>42543</c:v>
                </c:pt>
                <c:pt idx="751">
                  <c:v>42544</c:v>
                </c:pt>
                <c:pt idx="752">
                  <c:v>42545</c:v>
                </c:pt>
                <c:pt idx="753">
                  <c:v>42548</c:v>
                </c:pt>
                <c:pt idx="754">
                  <c:v>42549</c:v>
                </c:pt>
                <c:pt idx="755">
                  <c:v>42550</c:v>
                </c:pt>
                <c:pt idx="756">
                  <c:v>42551</c:v>
                </c:pt>
                <c:pt idx="757">
                  <c:v>42552</c:v>
                </c:pt>
                <c:pt idx="758">
                  <c:v>42556</c:v>
                </c:pt>
                <c:pt idx="759">
                  <c:v>42557</c:v>
                </c:pt>
                <c:pt idx="760">
                  <c:v>42558</c:v>
                </c:pt>
                <c:pt idx="761">
                  <c:v>42559</c:v>
                </c:pt>
                <c:pt idx="762">
                  <c:v>42562</c:v>
                </c:pt>
                <c:pt idx="763">
                  <c:v>42563</c:v>
                </c:pt>
                <c:pt idx="764">
                  <c:v>42564</c:v>
                </c:pt>
                <c:pt idx="765">
                  <c:v>42565</c:v>
                </c:pt>
                <c:pt idx="766">
                  <c:v>42566</c:v>
                </c:pt>
                <c:pt idx="767">
                  <c:v>42569</c:v>
                </c:pt>
                <c:pt idx="768">
                  <c:v>42570</c:v>
                </c:pt>
                <c:pt idx="769">
                  <c:v>42571</c:v>
                </c:pt>
                <c:pt idx="770">
                  <c:v>42572</c:v>
                </c:pt>
                <c:pt idx="771">
                  <c:v>42573</c:v>
                </c:pt>
                <c:pt idx="772">
                  <c:v>42576</c:v>
                </c:pt>
                <c:pt idx="773">
                  <c:v>42577</c:v>
                </c:pt>
                <c:pt idx="774">
                  <c:v>42578</c:v>
                </c:pt>
                <c:pt idx="775">
                  <c:v>42579</c:v>
                </c:pt>
                <c:pt idx="776">
                  <c:v>42580</c:v>
                </c:pt>
                <c:pt idx="777">
                  <c:v>42583</c:v>
                </c:pt>
                <c:pt idx="778">
                  <c:v>42584</c:v>
                </c:pt>
                <c:pt idx="779">
                  <c:v>42585</c:v>
                </c:pt>
                <c:pt idx="780">
                  <c:v>42586</c:v>
                </c:pt>
                <c:pt idx="781">
                  <c:v>42587</c:v>
                </c:pt>
                <c:pt idx="782">
                  <c:v>42590</c:v>
                </c:pt>
                <c:pt idx="783">
                  <c:v>42591</c:v>
                </c:pt>
                <c:pt idx="784">
                  <c:v>42592</c:v>
                </c:pt>
                <c:pt idx="785">
                  <c:v>42593</c:v>
                </c:pt>
                <c:pt idx="786">
                  <c:v>42594</c:v>
                </c:pt>
                <c:pt idx="787">
                  <c:v>42597</c:v>
                </c:pt>
                <c:pt idx="788">
                  <c:v>42598</c:v>
                </c:pt>
                <c:pt idx="789">
                  <c:v>42599</c:v>
                </c:pt>
                <c:pt idx="790">
                  <c:v>42600</c:v>
                </c:pt>
                <c:pt idx="791">
                  <c:v>42601</c:v>
                </c:pt>
                <c:pt idx="792">
                  <c:v>42604</c:v>
                </c:pt>
                <c:pt idx="793">
                  <c:v>42605</c:v>
                </c:pt>
                <c:pt idx="794">
                  <c:v>42606</c:v>
                </c:pt>
                <c:pt idx="795">
                  <c:v>42607</c:v>
                </c:pt>
                <c:pt idx="796">
                  <c:v>42608</c:v>
                </c:pt>
                <c:pt idx="797">
                  <c:v>42611</c:v>
                </c:pt>
                <c:pt idx="798">
                  <c:v>42612</c:v>
                </c:pt>
                <c:pt idx="799">
                  <c:v>42613</c:v>
                </c:pt>
                <c:pt idx="800">
                  <c:v>42614</c:v>
                </c:pt>
                <c:pt idx="801">
                  <c:v>42615</c:v>
                </c:pt>
                <c:pt idx="802">
                  <c:v>42619</c:v>
                </c:pt>
                <c:pt idx="803">
                  <c:v>42620</c:v>
                </c:pt>
                <c:pt idx="804">
                  <c:v>42621</c:v>
                </c:pt>
                <c:pt idx="805">
                  <c:v>42622</c:v>
                </c:pt>
                <c:pt idx="806">
                  <c:v>42625</c:v>
                </c:pt>
                <c:pt idx="807">
                  <c:v>42626</c:v>
                </c:pt>
                <c:pt idx="808">
                  <c:v>42627</c:v>
                </c:pt>
                <c:pt idx="809">
                  <c:v>42628</c:v>
                </c:pt>
                <c:pt idx="810">
                  <c:v>42629</c:v>
                </c:pt>
                <c:pt idx="811">
                  <c:v>42632</c:v>
                </c:pt>
                <c:pt idx="812">
                  <c:v>42633</c:v>
                </c:pt>
                <c:pt idx="813">
                  <c:v>42634</c:v>
                </c:pt>
                <c:pt idx="814">
                  <c:v>42635</c:v>
                </c:pt>
                <c:pt idx="815">
                  <c:v>42636</c:v>
                </c:pt>
                <c:pt idx="816">
                  <c:v>42639</c:v>
                </c:pt>
                <c:pt idx="817">
                  <c:v>42640</c:v>
                </c:pt>
                <c:pt idx="818">
                  <c:v>42641</c:v>
                </c:pt>
                <c:pt idx="819">
                  <c:v>42642</c:v>
                </c:pt>
                <c:pt idx="820">
                  <c:v>42643</c:v>
                </c:pt>
                <c:pt idx="821">
                  <c:v>42646</c:v>
                </c:pt>
                <c:pt idx="822">
                  <c:v>42647</c:v>
                </c:pt>
                <c:pt idx="823">
                  <c:v>42648</c:v>
                </c:pt>
                <c:pt idx="824">
                  <c:v>42649</c:v>
                </c:pt>
                <c:pt idx="825">
                  <c:v>42650</c:v>
                </c:pt>
                <c:pt idx="826">
                  <c:v>42653</c:v>
                </c:pt>
                <c:pt idx="827">
                  <c:v>42654</c:v>
                </c:pt>
                <c:pt idx="828">
                  <c:v>42655</c:v>
                </c:pt>
                <c:pt idx="829">
                  <c:v>42656</c:v>
                </c:pt>
                <c:pt idx="830">
                  <c:v>42657</c:v>
                </c:pt>
                <c:pt idx="831">
                  <c:v>42660</c:v>
                </c:pt>
                <c:pt idx="832">
                  <c:v>42661</c:v>
                </c:pt>
                <c:pt idx="833">
                  <c:v>42662</c:v>
                </c:pt>
                <c:pt idx="834">
                  <c:v>42663</c:v>
                </c:pt>
                <c:pt idx="835">
                  <c:v>42664</c:v>
                </c:pt>
                <c:pt idx="836">
                  <c:v>42667</c:v>
                </c:pt>
                <c:pt idx="837">
                  <c:v>42668</c:v>
                </c:pt>
                <c:pt idx="838">
                  <c:v>42669</c:v>
                </c:pt>
                <c:pt idx="839">
                  <c:v>42670</c:v>
                </c:pt>
                <c:pt idx="840">
                  <c:v>42671</c:v>
                </c:pt>
                <c:pt idx="841">
                  <c:v>42674</c:v>
                </c:pt>
                <c:pt idx="842">
                  <c:v>42675</c:v>
                </c:pt>
                <c:pt idx="843">
                  <c:v>42676</c:v>
                </c:pt>
                <c:pt idx="844">
                  <c:v>42677</c:v>
                </c:pt>
                <c:pt idx="845">
                  <c:v>42678</c:v>
                </c:pt>
                <c:pt idx="846">
                  <c:v>42681</c:v>
                </c:pt>
                <c:pt idx="847">
                  <c:v>42682</c:v>
                </c:pt>
                <c:pt idx="848">
                  <c:v>42683</c:v>
                </c:pt>
                <c:pt idx="849">
                  <c:v>42684</c:v>
                </c:pt>
                <c:pt idx="850">
                  <c:v>42685</c:v>
                </c:pt>
                <c:pt idx="851">
                  <c:v>42688</c:v>
                </c:pt>
                <c:pt idx="852">
                  <c:v>42689</c:v>
                </c:pt>
                <c:pt idx="853">
                  <c:v>42690</c:v>
                </c:pt>
                <c:pt idx="854">
                  <c:v>42691</c:v>
                </c:pt>
                <c:pt idx="855">
                  <c:v>42692</c:v>
                </c:pt>
                <c:pt idx="856">
                  <c:v>42695</c:v>
                </c:pt>
                <c:pt idx="857">
                  <c:v>42696</c:v>
                </c:pt>
                <c:pt idx="858">
                  <c:v>42697</c:v>
                </c:pt>
                <c:pt idx="859">
                  <c:v>42699</c:v>
                </c:pt>
                <c:pt idx="860">
                  <c:v>42702</c:v>
                </c:pt>
                <c:pt idx="861">
                  <c:v>42703</c:v>
                </c:pt>
                <c:pt idx="862">
                  <c:v>42704</c:v>
                </c:pt>
                <c:pt idx="863">
                  <c:v>42705</c:v>
                </c:pt>
                <c:pt idx="864">
                  <c:v>42706</c:v>
                </c:pt>
                <c:pt idx="865">
                  <c:v>42709</c:v>
                </c:pt>
                <c:pt idx="866">
                  <c:v>42710</c:v>
                </c:pt>
                <c:pt idx="867">
                  <c:v>42711</c:v>
                </c:pt>
                <c:pt idx="868">
                  <c:v>42712</c:v>
                </c:pt>
                <c:pt idx="869">
                  <c:v>42713</c:v>
                </c:pt>
                <c:pt idx="870">
                  <c:v>42716</c:v>
                </c:pt>
                <c:pt idx="871">
                  <c:v>42717</c:v>
                </c:pt>
                <c:pt idx="872">
                  <c:v>42718</c:v>
                </c:pt>
                <c:pt idx="873">
                  <c:v>42719</c:v>
                </c:pt>
                <c:pt idx="874">
                  <c:v>42720</c:v>
                </c:pt>
                <c:pt idx="875">
                  <c:v>42723</c:v>
                </c:pt>
                <c:pt idx="876">
                  <c:v>42724</c:v>
                </c:pt>
                <c:pt idx="877">
                  <c:v>42725</c:v>
                </c:pt>
                <c:pt idx="878">
                  <c:v>42726</c:v>
                </c:pt>
                <c:pt idx="879">
                  <c:v>42727</c:v>
                </c:pt>
                <c:pt idx="880">
                  <c:v>42731</c:v>
                </c:pt>
                <c:pt idx="881">
                  <c:v>42732</c:v>
                </c:pt>
                <c:pt idx="882">
                  <c:v>42733</c:v>
                </c:pt>
                <c:pt idx="883">
                  <c:v>42734</c:v>
                </c:pt>
                <c:pt idx="884">
                  <c:v>42738</c:v>
                </c:pt>
                <c:pt idx="885">
                  <c:v>42739</c:v>
                </c:pt>
                <c:pt idx="886">
                  <c:v>42740</c:v>
                </c:pt>
                <c:pt idx="887">
                  <c:v>42741</c:v>
                </c:pt>
                <c:pt idx="888">
                  <c:v>42744</c:v>
                </c:pt>
                <c:pt idx="889">
                  <c:v>42745</c:v>
                </c:pt>
                <c:pt idx="890">
                  <c:v>42746</c:v>
                </c:pt>
                <c:pt idx="891">
                  <c:v>42747</c:v>
                </c:pt>
                <c:pt idx="892">
                  <c:v>42748</c:v>
                </c:pt>
                <c:pt idx="893">
                  <c:v>42752</c:v>
                </c:pt>
                <c:pt idx="894">
                  <c:v>42753</c:v>
                </c:pt>
                <c:pt idx="895">
                  <c:v>42754</c:v>
                </c:pt>
                <c:pt idx="896">
                  <c:v>42755</c:v>
                </c:pt>
                <c:pt idx="897">
                  <c:v>42758</c:v>
                </c:pt>
                <c:pt idx="898">
                  <c:v>42759</c:v>
                </c:pt>
                <c:pt idx="899">
                  <c:v>42760</c:v>
                </c:pt>
                <c:pt idx="900">
                  <c:v>42761</c:v>
                </c:pt>
                <c:pt idx="901">
                  <c:v>42762</c:v>
                </c:pt>
                <c:pt idx="902">
                  <c:v>42765</c:v>
                </c:pt>
                <c:pt idx="903">
                  <c:v>42766</c:v>
                </c:pt>
                <c:pt idx="904">
                  <c:v>42767</c:v>
                </c:pt>
                <c:pt idx="905">
                  <c:v>42768</c:v>
                </c:pt>
                <c:pt idx="906">
                  <c:v>42769</c:v>
                </c:pt>
                <c:pt idx="907">
                  <c:v>42772</c:v>
                </c:pt>
                <c:pt idx="908">
                  <c:v>42773</c:v>
                </c:pt>
                <c:pt idx="909">
                  <c:v>42774</c:v>
                </c:pt>
                <c:pt idx="910">
                  <c:v>42775</c:v>
                </c:pt>
                <c:pt idx="911">
                  <c:v>42776</c:v>
                </c:pt>
                <c:pt idx="912">
                  <c:v>42779</c:v>
                </c:pt>
                <c:pt idx="913">
                  <c:v>42780</c:v>
                </c:pt>
                <c:pt idx="914">
                  <c:v>42781</c:v>
                </c:pt>
                <c:pt idx="915">
                  <c:v>42782</c:v>
                </c:pt>
                <c:pt idx="916">
                  <c:v>42783</c:v>
                </c:pt>
                <c:pt idx="917">
                  <c:v>42787</c:v>
                </c:pt>
                <c:pt idx="918">
                  <c:v>42788</c:v>
                </c:pt>
                <c:pt idx="919">
                  <c:v>42789</c:v>
                </c:pt>
                <c:pt idx="920">
                  <c:v>42790</c:v>
                </c:pt>
                <c:pt idx="921">
                  <c:v>42793</c:v>
                </c:pt>
                <c:pt idx="922">
                  <c:v>42794</c:v>
                </c:pt>
                <c:pt idx="923">
                  <c:v>42795</c:v>
                </c:pt>
                <c:pt idx="924">
                  <c:v>42796</c:v>
                </c:pt>
                <c:pt idx="925">
                  <c:v>42797</c:v>
                </c:pt>
                <c:pt idx="926">
                  <c:v>42800</c:v>
                </c:pt>
                <c:pt idx="927">
                  <c:v>42801</c:v>
                </c:pt>
                <c:pt idx="928">
                  <c:v>42802</c:v>
                </c:pt>
                <c:pt idx="929">
                  <c:v>42803</c:v>
                </c:pt>
                <c:pt idx="930">
                  <c:v>42804</c:v>
                </c:pt>
                <c:pt idx="931">
                  <c:v>42807</c:v>
                </c:pt>
                <c:pt idx="932">
                  <c:v>42808</c:v>
                </c:pt>
                <c:pt idx="933">
                  <c:v>42809</c:v>
                </c:pt>
                <c:pt idx="934">
                  <c:v>42810</c:v>
                </c:pt>
                <c:pt idx="935">
                  <c:v>42811</c:v>
                </c:pt>
                <c:pt idx="936">
                  <c:v>42814</c:v>
                </c:pt>
                <c:pt idx="937">
                  <c:v>42815</c:v>
                </c:pt>
                <c:pt idx="938">
                  <c:v>42816</c:v>
                </c:pt>
                <c:pt idx="939">
                  <c:v>42817</c:v>
                </c:pt>
                <c:pt idx="940">
                  <c:v>42818</c:v>
                </c:pt>
                <c:pt idx="941">
                  <c:v>42821</c:v>
                </c:pt>
                <c:pt idx="942">
                  <c:v>42822</c:v>
                </c:pt>
                <c:pt idx="943">
                  <c:v>42823</c:v>
                </c:pt>
                <c:pt idx="944">
                  <c:v>42824</c:v>
                </c:pt>
                <c:pt idx="945">
                  <c:v>42825</c:v>
                </c:pt>
                <c:pt idx="946">
                  <c:v>42828</c:v>
                </c:pt>
                <c:pt idx="947">
                  <c:v>42829</c:v>
                </c:pt>
                <c:pt idx="948">
                  <c:v>42830</c:v>
                </c:pt>
                <c:pt idx="949">
                  <c:v>42831</c:v>
                </c:pt>
                <c:pt idx="950">
                  <c:v>42832</c:v>
                </c:pt>
                <c:pt idx="951">
                  <c:v>42835</c:v>
                </c:pt>
                <c:pt idx="952">
                  <c:v>42836</c:v>
                </c:pt>
                <c:pt idx="953">
                  <c:v>42837</c:v>
                </c:pt>
                <c:pt idx="954">
                  <c:v>42838</c:v>
                </c:pt>
                <c:pt idx="955">
                  <c:v>42842</c:v>
                </c:pt>
                <c:pt idx="956">
                  <c:v>42843</c:v>
                </c:pt>
                <c:pt idx="957">
                  <c:v>42844</c:v>
                </c:pt>
                <c:pt idx="958">
                  <c:v>42845</c:v>
                </c:pt>
                <c:pt idx="959">
                  <c:v>42846</c:v>
                </c:pt>
                <c:pt idx="960">
                  <c:v>42849</c:v>
                </c:pt>
                <c:pt idx="961">
                  <c:v>42850</c:v>
                </c:pt>
                <c:pt idx="962">
                  <c:v>42851</c:v>
                </c:pt>
                <c:pt idx="963">
                  <c:v>42852</c:v>
                </c:pt>
                <c:pt idx="964">
                  <c:v>42853</c:v>
                </c:pt>
                <c:pt idx="965">
                  <c:v>42856</c:v>
                </c:pt>
                <c:pt idx="966">
                  <c:v>42857</c:v>
                </c:pt>
                <c:pt idx="967">
                  <c:v>42858</c:v>
                </c:pt>
                <c:pt idx="968">
                  <c:v>42859</c:v>
                </c:pt>
                <c:pt idx="969">
                  <c:v>42860</c:v>
                </c:pt>
                <c:pt idx="970">
                  <c:v>42863</c:v>
                </c:pt>
                <c:pt idx="971">
                  <c:v>42864</c:v>
                </c:pt>
                <c:pt idx="972">
                  <c:v>42865</c:v>
                </c:pt>
                <c:pt idx="973">
                  <c:v>42866</c:v>
                </c:pt>
                <c:pt idx="974">
                  <c:v>42867</c:v>
                </c:pt>
                <c:pt idx="975">
                  <c:v>42870</c:v>
                </c:pt>
                <c:pt idx="976">
                  <c:v>42871</c:v>
                </c:pt>
                <c:pt idx="977">
                  <c:v>42872</c:v>
                </c:pt>
                <c:pt idx="978">
                  <c:v>42873</c:v>
                </c:pt>
                <c:pt idx="979">
                  <c:v>42874</c:v>
                </c:pt>
                <c:pt idx="980">
                  <c:v>42877</c:v>
                </c:pt>
                <c:pt idx="981">
                  <c:v>42878</c:v>
                </c:pt>
                <c:pt idx="982">
                  <c:v>42879</c:v>
                </c:pt>
                <c:pt idx="983">
                  <c:v>42880</c:v>
                </c:pt>
                <c:pt idx="984">
                  <c:v>42881</c:v>
                </c:pt>
                <c:pt idx="985">
                  <c:v>42885</c:v>
                </c:pt>
                <c:pt idx="986">
                  <c:v>42886</c:v>
                </c:pt>
                <c:pt idx="987">
                  <c:v>42887</c:v>
                </c:pt>
                <c:pt idx="988">
                  <c:v>42888</c:v>
                </c:pt>
                <c:pt idx="989">
                  <c:v>42891</c:v>
                </c:pt>
                <c:pt idx="990">
                  <c:v>42892</c:v>
                </c:pt>
                <c:pt idx="991">
                  <c:v>42893</c:v>
                </c:pt>
                <c:pt idx="992">
                  <c:v>42894</c:v>
                </c:pt>
                <c:pt idx="993">
                  <c:v>42895</c:v>
                </c:pt>
                <c:pt idx="994">
                  <c:v>42898</c:v>
                </c:pt>
                <c:pt idx="995">
                  <c:v>42899</c:v>
                </c:pt>
                <c:pt idx="996">
                  <c:v>42900</c:v>
                </c:pt>
                <c:pt idx="997">
                  <c:v>42901</c:v>
                </c:pt>
                <c:pt idx="998">
                  <c:v>42902</c:v>
                </c:pt>
                <c:pt idx="999">
                  <c:v>42905</c:v>
                </c:pt>
                <c:pt idx="1000">
                  <c:v>42906</c:v>
                </c:pt>
                <c:pt idx="1001">
                  <c:v>42907</c:v>
                </c:pt>
                <c:pt idx="1002">
                  <c:v>42908</c:v>
                </c:pt>
                <c:pt idx="1003">
                  <c:v>42909</c:v>
                </c:pt>
                <c:pt idx="1004">
                  <c:v>42912</c:v>
                </c:pt>
                <c:pt idx="1005">
                  <c:v>42913</c:v>
                </c:pt>
                <c:pt idx="1006">
                  <c:v>42914</c:v>
                </c:pt>
                <c:pt idx="1007">
                  <c:v>42915</c:v>
                </c:pt>
                <c:pt idx="1008">
                  <c:v>42916</c:v>
                </c:pt>
                <c:pt idx="1009">
                  <c:v>42919</c:v>
                </c:pt>
                <c:pt idx="1010">
                  <c:v>42921</c:v>
                </c:pt>
                <c:pt idx="1011">
                  <c:v>42922</c:v>
                </c:pt>
                <c:pt idx="1012">
                  <c:v>42923</c:v>
                </c:pt>
                <c:pt idx="1013">
                  <c:v>42926</c:v>
                </c:pt>
                <c:pt idx="1014">
                  <c:v>42927</c:v>
                </c:pt>
                <c:pt idx="1015">
                  <c:v>42928</c:v>
                </c:pt>
                <c:pt idx="1016">
                  <c:v>42929</c:v>
                </c:pt>
                <c:pt idx="1017">
                  <c:v>42930</c:v>
                </c:pt>
                <c:pt idx="1018">
                  <c:v>42933</c:v>
                </c:pt>
                <c:pt idx="1019">
                  <c:v>42934</c:v>
                </c:pt>
                <c:pt idx="1020">
                  <c:v>42935</c:v>
                </c:pt>
                <c:pt idx="1021">
                  <c:v>42936</c:v>
                </c:pt>
                <c:pt idx="1022">
                  <c:v>42937</c:v>
                </c:pt>
                <c:pt idx="1023">
                  <c:v>42940</c:v>
                </c:pt>
                <c:pt idx="1024">
                  <c:v>42941</c:v>
                </c:pt>
                <c:pt idx="1025">
                  <c:v>42942</c:v>
                </c:pt>
                <c:pt idx="1026">
                  <c:v>42943</c:v>
                </c:pt>
                <c:pt idx="1027">
                  <c:v>42944</c:v>
                </c:pt>
                <c:pt idx="1028">
                  <c:v>42947</c:v>
                </c:pt>
                <c:pt idx="1029">
                  <c:v>42948</c:v>
                </c:pt>
                <c:pt idx="1030">
                  <c:v>42949</c:v>
                </c:pt>
                <c:pt idx="1031">
                  <c:v>42950</c:v>
                </c:pt>
                <c:pt idx="1032">
                  <c:v>42951</c:v>
                </c:pt>
                <c:pt idx="1033">
                  <c:v>42954</c:v>
                </c:pt>
                <c:pt idx="1034">
                  <c:v>42955</c:v>
                </c:pt>
                <c:pt idx="1035">
                  <c:v>42956</c:v>
                </c:pt>
                <c:pt idx="1036">
                  <c:v>42957</c:v>
                </c:pt>
                <c:pt idx="1037">
                  <c:v>42958</c:v>
                </c:pt>
                <c:pt idx="1038">
                  <c:v>42961</c:v>
                </c:pt>
                <c:pt idx="1039">
                  <c:v>42962</c:v>
                </c:pt>
                <c:pt idx="1040">
                  <c:v>42963</c:v>
                </c:pt>
                <c:pt idx="1041">
                  <c:v>42964</c:v>
                </c:pt>
                <c:pt idx="1042">
                  <c:v>42965</c:v>
                </c:pt>
                <c:pt idx="1043">
                  <c:v>42968</c:v>
                </c:pt>
                <c:pt idx="1044">
                  <c:v>42969</c:v>
                </c:pt>
                <c:pt idx="1045">
                  <c:v>42970</c:v>
                </c:pt>
                <c:pt idx="1046">
                  <c:v>42971</c:v>
                </c:pt>
                <c:pt idx="1047">
                  <c:v>42972</c:v>
                </c:pt>
                <c:pt idx="1048">
                  <c:v>42975</c:v>
                </c:pt>
                <c:pt idx="1049">
                  <c:v>42976</c:v>
                </c:pt>
                <c:pt idx="1050">
                  <c:v>42977</c:v>
                </c:pt>
                <c:pt idx="1051">
                  <c:v>42978</c:v>
                </c:pt>
                <c:pt idx="1052">
                  <c:v>42979</c:v>
                </c:pt>
                <c:pt idx="1053">
                  <c:v>42983</c:v>
                </c:pt>
                <c:pt idx="1054">
                  <c:v>42984</c:v>
                </c:pt>
                <c:pt idx="1055">
                  <c:v>42985</c:v>
                </c:pt>
                <c:pt idx="1056">
                  <c:v>42986</c:v>
                </c:pt>
                <c:pt idx="1057">
                  <c:v>42989</c:v>
                </c:pt>
                <c:pt idx="1058">
                  <c:v>42990</c:v>
                </c:pt>
                <c:pt idx="1059">
                  <c:v>42991</c:v>
                </c:pt>
                <c:pt idx="1060">
                  <c:v>42992</c:v>
                </c:pt>
                <c:pt idx="1061">
                  <c:v>42993</c:v>
                </c:pt>
                <c:pt idx="1062">
                  <c:v>42996</c:v>
                </c:pt>
                <c:pt idx="1063">
                  <c:v>42997</c:v>
                </c:pt>
                <c:pt idx="1064">
                  <c:v>42998</c:v>
                </c:pt>
                <c:pt idx="1065">
                  <c:v>42999</c:v>
                </c:pt>
                <c:pt idx="1066">
                  <c:v>43000</c:v>
                </c:pt>
                <c:pt idx="1067">
                  <c:v>43003</c:v>
                </c:pt>
                <c:pt idx="1068">
                  <c:v>43004</c:v>
                </c:pt>
                <c:pt idx="1069">
                  <c:v>43005</c:v>
                </c:pt>
                <c:pt idx="1070">
                  <c:v>43006</c:v>
                </c:pt>
                <c:pt idx="1071">
                  <c:v>43007</c:v>
                </c:pt>
                <c:pt idx="1072">
                  <c:v>43010</c:v>
                </c:pt>
                <c:pt idx="1073">
                  <c:v>43011</c:v>
                </c:pt>
                <c:pt idx="1074">
                  <c:v>43012</c:v>
                </c:pt>
                <c:pt idx="1075">
                  <c:v>43013</c:v>
                </c:pt>
                <c:pt idx="1076">
                  <c:v>43014</c:v>
                </c:pt>
                <c:pt idx="1077">
                  <c:v>43017</c:v>
                </c:pt>
                <c:pt idx="1078">
                  <c:v>43018</c:v>
                </c:pt>
                <c:pt idx="1079">
                  <c:v>43019</c:v>
                </c:pt>
                <c:pt idx="1080">
                  <c:v>43020</c:v>
                </c:pt>
                <c:pt idx="1081">
                  <c:v>43021</c:v>
                </c:pt>
                <c:pt idx="1082">
                  <c:v>43024</c:v>
                </c:pt>
                <c:pt idx="1083">
                  <c:v>43025</c:v>
                </c:pt>
                <c:pt idx="1084">
                  <c:v>43026</c:v>
                </c:pt>
                <c:pt idx="1085">
                  <c:v>43027</c:v>
                </c:pt>
                <c:pt idx="1086">
                  <c:v>43028</c:v>
                </c:pt>
                <c:pt idx="1087">
                  <c:v>43031</c:v>
                </c:pt>
                <c:pt idx="1088">
                  <c:v>43032</c:v>
                </c:pt>
                <c:pt idx="1089">
                  <c:v>43033</c:v>
                </c:pt>
                <c:pt idx="1090">
                  <c:v>43034</c:v>
                </c:pt>
                <c:pt idx="1091">
                  <c:v>43035</c:v>
                </c:pt>
                <c:pt idx="1092">
                  <c:v>43038</c:v>
                </c:pt>
                <c:pt idx="1093">
                  <c:v>43039</c:v>
                </c:pt>
                <c:pt idx="1094">
                  <c:v>43040</c:v>
                </c:pt>
                <c:pt idx="1095">
                  <c:v>43041</c:v>
                </c:pt>
                <c:pt idx="1096">
                  <c:v>43042</c:v>
                </c:pt>
                <c:pt idx="1097">
                  <c:v>43045</c:v>
                </c:pt>
                <c:pt idx="1098">
                  <c:v>43046</c:v>
                </c:pt>
                <c:pt idx="1099">
                  <c:v>43047</c:v>
                </c:pt>
                <c:pt idx="1100">
                  <c:v>43048</c:v>
                </c:pt>
                <c:pt idx="1101">
                  <c:v>43049</c:v>
                </c:pt>
                <c:pt idx="1102">
                  <c:v>43052</c:v>
                </c:pt>
                <c:pt idx="1103">
                  <c:v>43053</c:v>
                </c:pt>
                <c:pt idx="1104">
                  <c:v>43054</c:v>
                </c:pt>
                <c:pt idx="1105">
                  <c:v>43055</c:v>
                </c:pt>
                <c:pt idx="1106">
                  <c:v>43056</c:v>
                </c:pt>
                <c:pt idx="1107">
                  <c:v>43059</c:v>
                </c:pt>
                <c:pt idx="1108">
                  <c:v>43060</c:v>
                </c:pt>
                <c:pt idx="1109">
                  <c:v>43061</c:v>
                </c:pt>
                <c:pt idx="1110">
                  <c:v>43063</c:v>
                </c:pt>
                <c:pt idx="1111">
                  <c:v>43066</c:v>
                </c:pt>
                <c:pt idx="1112">
                  <c:v>43067</c:v>
                </c:pt>
                <c:pt idx="1113">
                  <c:v>43068</c:v>
                </c:pt>
                <c:pt idx="1114">
                  <c:v>43069</c:v>
                </c:pt>
                <c:pt idx="1115">
                  <c:v>43070</c:v>
                </c:pt>
                <c:pt idx="1116">
                  <c:v>43073</c:v>
                </c:pt>
                <c:pt idx="1117">
                  <c:v>43074</c:v>
                </c:pt>
                <c:pt idx="1118">
                  <c:v>43075</c:v>
                </c:pt>
                <c:pt idx="1119">
                  <c:v>43076</c:v>
                </c:pt>
                <c:pt idx="1120">
                  <c:v>43077</c:v>
                </c:pt>
                <c:pt idx="1121">
                  <c:v>43080</c:v>
                </c:pt>
                <c:pt idx="1122">
                  <c:v>43081</c:v>
                </c:pt>
                <c:pt idx="1123">
                  <c:v>43082</c:v>
                </c:pt>
                <c:pt idx="1124">
                  <c:v>43083</c:v>
                </c:pt>
                <c:pt idx="1125">
                  <c:v>43084</c:v>
                </c:pt>
                <c:pt idx="1126">
                  <c:v>43087</c:v>
                </c:pt>
                <c:pt idx="1127">
                  <c:v>43088</c:v>
                </c:pt>
                <c:pt idx="1128">
                  <c:v>43089</c:v>
                </c:pt>
                <c:pt idx="1129">
                  <c:v>43090</c:v>
                </c:pt>
                <c:pt idx="1130">
                  <c:v>43091</c:v>
                </c:pt>
                <c:pt idx="1131">
                  <c:v>43095</c:v>
                </c:pt>
                <c:pt idx="1132">
                  <c:v>43096</c:v>
                </c:pt>
                <c:pt idx="1133">
                  <c:v>43097</c:v>
                </c:pt>
                <c:pt idx="1134">
                  <c:v>43098</c:v>
                </c:pt>
                <c:pt idx="1135">
                  <c:v>43102</c:v>
                </c:pt>
                <c:pt idx="1136">
                  <c:v>43103</c:v>
                </c:pt>
                <c:pt idx="1137">
                  <c:v>43104</c:v>
                </c:pt>
                <c:pt idx="1138">
                  <c:v>43105</c:v>
                </c:pt>
                <c:pt idx="1139">
                  <c:v>43108</c:v>
                </c:pt>
                <c:pt idx="1140">
                  <c:v>43109</c:v>
                </c:pt>
                <c:pt idx="1141">
                  <c:v>43110</c:v>
                </c:pt>
                <c:pt idx="1142">
                  <c:v>43111</c:v>
                </c:pt>
                <c:pt idx="1143">
                  <c:v>43112</c:v>
                </c:pt>
                <c:pt idx="1144">
                  <c:v>43116</c:v>
                </c:pt>
                <c:pt idx="1145">
                  <c:v>43117</c:v>
                </c:pt>
                <c:pt idx="1146">
                  <c:v>43118</c:v>
                </c:pt>
                <c:pt idx="1147">
                  <c:v>43119</c:v>
                </c:pt>
                <c:pt idx="1148">
                  <c:v>43122</c:v>
                </c:pt>
                <c:pt idx="1149">
                  <c:v>43123</c:v>
                </c:pt>
                <c:pt idx="1150">
                  <c:v>43124</c:v>
                </c:pt>
                <c:pt idx="1151">
                  <c:v>43125</c:v>
                </c:pt>
                <c:pt idx="1152">
                  <c:v>43126</c:v>
                </c:pt>
                <c:pt idx="1153">
                  <c:v>43129</c:v>
                </c:pt>
                <c:pt idx="1154">
                  <c:v>43130</c:v>
                </c:pt>
                <c:pt idx="1155">
                  <c:v>43131</c:v>
                </c:pt>
                <c:pt idx="1156">
                  <c:v>43132</c:v>
                </c:pt>
                <c:pt idx="1157">
                  <c:v>43133</c:v>
                </c:pt>
                <c:pt idx="1158">
                  <c:v>43136</c:v>
                </c:pt>
                <c:pt idx="1159">
                  <c:v>43137</c:v>
                </c:pt>
                <c:pt idx="1160">
                  <c:v>43138</c:v>
                </c:pt>
                <c:pt idx="1161">
                  <c:v>43139</c:v>
                </c:pt>
                <c:pt idx="1162">
                  <c:v>43140</c:v>
                </c:pt>
                <c:pt idx="1163">
                  <c:v>43143</c:v>
                </c:pt>
                <c:pt idx="1164">
                  <c:v>43144</c:v>
                </c:pt>
                <c:pt idx="1165">
                  <c:v>43145</c:v>
                </c:pt>
                <c:pt idx="1166">
                  <c:v>43146</c:v>
                </c:pt>
                <c:pt idx="1167">
                  <c:v>43147</c:v>
                </c:pt>
                <c:pt idx="1168">
                  <c:v>43151</c:v>
                </c:pt>
                <c:pt idx="1169">
                  <c:v>43152</c:v>
                </c:pt>
                <c:pt idx="1170">
                  <c:v>43153</c:v>
                </c:pt>
                <c:pt idx="1171">
                  <c:v>43154</c:v>
                </c:pt>
                <c:pt idx="1172">
                  <c:v>43157</c:v>
                </c:pt>
                <c:pt idx="1173">
                  <c:v>43158</c:v>
                </c:pt>
                <c:pt idx="1174">
                  <c:v>43159</c:v>
                </c:pt>
                <c:pt idx="1175">
                  <c:v>43160</c:v>
                </c:pt>
                <c:pt idx="1176">
                  <c:v>43161</c:v>
                </c:pt>
                <c:pt idx="1177">
                  <c:v>43164</c:v>
                </c:pt>
                <c:pt idx="1178">
                  <c:v>43165</c:v>
                </c:pt>
                <c:pt idx="1179">
                  <c:v>43166</c:v>
                </c:pt>
                <c:pt idx="1180">
                  <c:v>43167</c:v>
                </c:pt>
                <c:pt idx="1181">
                  <c:v>43168</c:v>
                </c:pt>
                <c:pt idx="1182">
                  <c:v>43171</c:v>
                </c:pt>
                <c:pt idx="1183">
                  <c:v>43172</c:v>
                </c:pt>
                <c:pt idx="1184">
                  <c:v>43173</c:v>
                </c:pt>
                <c:pt idx="1185">
                  <c:v>43174</c:v>
                </c:pt>
                <c:pt idx="1186">
                  <c:v>43175</c:v>
                </c:pt>
                <c:pt idx="1187">
                  <c:v>43178</c:v>
                </c:pt>
                <c:pt idx="1188">
                  <c:v>43179</c:v>
                </c:pt>
                <c:pt idx="1189">
                  <c:v>43180</c:v>
                </c:pt>
                <c:pt idx="1190">
                  <c:v>43181</c:v>
                </c:pt>
                <c:pt idx="1191">
                  <c:v>43182</c:v>
                </c:pt>
                <c:pt idx="1192">
                  <c:v>43185</c:v>
                </c:pt>
                <c:pt idx="1193">
                  <c:v>43186</c:v>
                </c:pt>
                <c:pt idx="1194">
                  <c:v>43187</c:v>
                </c:pt>
                <c:pt idx="1195">
                  <c:v>43188</c:v>
                </c:pt>
                <c:pt idx="1196">
                  <c:v>43192</c:v>
                </c:pt>
                <c:pt idx="1197">
                  <c:v>43193</c:v>
                </c:pt>
                <c:pt idx="1198">
                  <c:v>43194</c:v>
                </c:pt>
                <c:pt idx="1199">
                  <c:v>43195</c:v>
                </c:pt>
                <c:pt idx="1200">
                  <c:v>43196</c:v>
                </c:pt>
                <c:pt idx="1201">
                  <c:v>43199</c:v>
                </c:pt>
                <c:pt idx="1202">
                  <c:v>43200</c:v>
                </c:pt>
                <c:pt idx="1203">
                  <c:v>43201</c:v>
                </c:pt>
                <c:pt idx="1204">
                  <c:v>43202</c:v>
                </c:pt>
                <c:pt idx="1205">
                  <c:v>43203</c:v>
                </c:pt>
                <c:pt idx="1206">
                  <c:v>43206</c:v>
                </c:pt>
                <c:pt idx="1207">
                  <c:v>43207</c:v>
                </c:pt>
                <c:pt idx="1208">
                  <c:v>43208</c:v>
                </c:pt>
                <c:pt idx="1209">
                  <c:v>43209</c:v>
                </c:pt>
                <c:pt idx="1210">
                  <c:v>43210</c:v>
                </c:pt>
                <c:pt idx="1211">
                  <c:v>43213</c:v>
                </c:pt>
                <c:pt idx="1212">
                  <c:v>43214</c:v>
                </c:pt>
                <c:pt idx="1213">
                  <c:v>43215</c:v>
                </c:pt>
                <c:pt idx="1214">
                  <c:v>43216</c:v>
                </c:pt>
                <c:pt idx="1215">
                  <c:v>43217</c:v>
                </c:pt>
                <c:pt idx="1216">
                  <c:v>43220</c:v>
                </c:pt>
                <c:pt idx="1217">
                  <c:v>43221</c:v>
                </c:pt>
                <c:pt idx="1218">
                  <c:v>43222</c:v>
                </c:pt>
                <c:pt idx="1219">
                  <c:v>43223</c:v>
                </c:pt>
                <c:pt idx="1220">
                  <c:v>43224</c:v>
                </c:pt>
                <c:pt idx="1221">
                  <c:v>43227</c:v>
                </c:pt>
                <c:pt idx="1222">
                  <c:v>43228</c:v>
                </c:pt>
                <c:pt idx="1223">
                  <c:v>43229</c:v>
                </c:pt>
                <c:pt idx="1224">
                  <c:v>43230</c:v>
                </c:pt>
                <c:pt idx="1225">
                  <c:v>43231</c:v>
                </c:pt>
                <c:pt idx="1226">
                  <c:v>43234</c:v>
                </c:pt>
                <c:pt idx="1227">
                  <c:v>43235</c:v>
                </c:pt>
                <c:pt idx="1228">
                  <c:v>43236</c:v>
                </c:pt>
                <c:pt idx="1229">
                  <c:v>43237</c:v>
                </c:pt>
                <c:pt idx="1230">
                  <c:v>43238</c:v>
                </c:pt>
                <c:pt idx="1231">
                  <c:v>43241</c:v>
                </c:pt>
                <c:pt idx="1232">
                  <c:v>43242</c:v>
                </c:pt>
                <c:pt idx="1233">
                  <c:v>43243</c:v>
                </c:pt>
                <c:pt idx="1234">
                  <c:v>43244</c:v>
                </c:pt>
                <c:pt idx="1235">
                  <c:v>43245</c:v>
                </c:pt>
                <c:pt idx="1236">
                  <c:v>43249</c:v>
                </c:pt>
                <c:pt idx="1237">
                  <c:v>43250</c:v>
                </c:pt>
                <c:pt idx="1238">
                  <c:v>43251</c:v>
                </c:pt>
                <c:pt idx="1239">
                  <c:v>43252</c:v>
                </c:pt>
                <c:pt idx="1240">
                  <c:v>43255</c:v>
                </c:pt>
                <c:pt idx="1241">
                  <c:v>43256</c:v>
                </c:pt>
                <c:pt idx="1242">
                  <c:v>43257</c:v>
                </c:pt>
                <c:pt idx="1243">
                  <c:v>43258</c:v>
                </c:pt>
                <c:pt idx="1244">
                  <c:v>43259</c:v>
                </c:pt>
                <c:pt idx="1245">
                  <c:v>43262</c:v>
                </c:pt>
                <c:pt idx="1246">
                  <c:v>43263</c:v>
                </c:pt>
                <c:pt idx="1247">
                  <c:v>43264</c:v>
                </c:pt>
                <c:pt idx="1248">
                  <c:v>43265</c:v>
                </c:pt>
                <c:pt idx="1249">
                  <c:v>43266</c:v>
                </c:pt>
                <c:pt idx="1250">
                  <c:v>43269</c:v>
                </c:pt>
                <c:pt idx="1251">
                  <c:v>43270</c:v>
                </c:pt>
                <c:pt idx="1252">
                  <c:v>43271</c:v>
                </c:pt>
                <c:pt idx="1253">
                  <c:v>43272</c:v>
                </c:pt>
                <c:pt idx="1254">
                  <c:v>43273</c:v>
                </c:pt>
                <c:pt idx="1255">
                  <c:v>43276</c:v>
                </c:pt>
                <c:pt idx="1256">
                  <c:v>43277</c:v>
                </c:pt>
                <c:pt idx="1257">
                  <c:v>43278</c:v>
                </c:pt>
                <c:pt idx="1258">
                  <c:v>43279</c:v>
                </c:pt>
                <c:pt idx="1259">
                  <c:v>43280</c:v>
                </c:pt>
              </c:numCache>
            </c:numRef>
          </c:cat>
          <c:val>
            <c:numRef>
              <c:f>ARCH!$B$2:$B$1261</c:f>
              <c:numCache>
                <c:formatCode>0.00</c:formatCode>
                <c:ptCount val="1260"/>
                <c:pt idx="0">
                  <c:v>28.059999000000001</c:v>
                </c:pt>
                <c:pt idx="1">
                  <c:v>27.700001</c:v>
                </c:pt>
                <c:pt idx="2">
                  <c:v>27.49</c:v>
                </c:pt>
                <c:pt idx="3">
                  <c:v>27.549999</c:v>
                </c:pt>
                <c:pt idx="4">
                  <c:v>28</c:v>
                </c:pt>
                <c:pt idx="5">
                  <c:v>28.34</c:v>
                </c:pt>
                <c:pt idx="6">
                  <c:v>29.49</c:v>
                </c:pt>
                <c:pt idx="7">
                  <c:v>30.389999</c:v>
                </c:pt>
                <c:pt idx="8">
                  <c:v>30.75</c:v>
                </c:pt>
                <c:pt idx="9">
                  <c:v>30.780000999999999</c:v>
                </c:pt>
                <c:pt idx="10">
                  <c:v>29.559999000000001</c:v>
                </c:pt>
                <c:pt idx="11">
                  <c:v>31.059999000000001</c:v>
                </c:pt>
                <c:pt idx="12">
                  <c:v>30.860001</c:v>
                </c:pt>
                <c:pt idx="13">
                  <c:v>31.200001</c:v>
                </c:pt>
                <c:pt idx="14">
                  <c:v>31.459999</c:v>
                </c:pt>
                <c:pt idx="15">
                  <c:v>31.450001</c:v>
                </c:pt>
                <c:pt idx="16">
                  <c:v>30.860001</c:v>
                </c:pt>
                <c:pt idx="17">
                  <c:v>31.809999000000001</c:v>
                </c:pt>
                <c:pt idx="18">
                  <c:v>33.419998</c:v>
                </c:pt>
                <c:pt idx="19">
                  <c:v>31.99</c:v>
                </c:pt>
                <c:pt idx="20">
                  <c:v>32.479999999999997</c:v>
                </c:pt>
                <c:pt idx="21">
                  <c:v>32.509998000000003</c:v>
                </c:pt>
                <c:pt idx="22">
                  <c:v>33.720001000000003</c:v>
                </c:pt>
                <c:pt idx="23">
                  <c:v>33.779998999999997</c:v>
                </c:pt>
                <c:pt idx="24">
                  <c:v>33.5</c:v>
                </c:pt>
                <c:pt idx="25">
                  <c:v>33.349997999999999</c:v>
                </c:pt>
                <c:pt idx="26">
                  <c:v>32.759998000000003</c:v>
                </c:pt>
                <c:pt idx="27">
                  <c:v>33</c:v>
                </c:pt>
                <c:pt idx="28">
                  <c:v>33.040000999999997</c:v>
                </c:pt>
                <c:pt idx="29">
                  <c:v>32.68</c:v>
                </c:pt>
                <c:pt idx="30">
                  <c:v>33.200001</c:v>
                </c:pt>
                <c:pt idx="31">
                  <c:v>33.700001</c:v>
                </c:pt>
                <c:pt idx="32">
                  <c:v>33</c:v>
                </c:pt>
                <c:pt idx="33">
                  <c:v>33.119999</c:v>
                </c:pt>
                <c:pt idx="34">
                  <c:v>32.380001</c:v>
                </c:pt>
                <c:pt idx="35">
                  <c:v>32.770000000000003</c:v>
                </c:pt>
                <c:pt idx="36">
                  <c:v>32.729999999999997</c:v>
                </c:pt>
                <c:pt idx="37">
                  <c:v>33.299999</c:v>
                </c:pt>
                <c:pt idx="38">
                  <c:v>33.439999</c:v>
                </c:pt>
                <c:pt idx="39">
                  <c:v>33.240001999999997</c:v>
                </c:pt>
                <c:pt idx="40">
                  <c:v>32.139999000000003</c:v>
                </c:pt>
                <c:pt idx="41">
                  <c:v>32.409999999999997</c:v>
                </c:pt>
                <c:pt idx="42">
                  <c:v>32.009998000000003</c:v>
                </c:pt>
                <c:pt idx="43">
                  <c:v>32</c:v>
                </c:pt>
                <c:pt idx="44">
                  <c:v>32.020000000000003</c:v>
                </c:pt>
                <c:pt idx="45">
                  <c:v>32.979999999999997</c:v>
                </c:pt>
                <c:pt idx="46">
                  <c:v>34.669998</c:v>
                </c:pt>
                <c:pt idx="47">
                  <c:v>34.240001999999997</c:v>
                </c:pt>
                <c:pt idx="48">
                  <c:v>35.169998</c:v>
                </c:pt>
                <c:pt idx="49">
                  <c:v>35</c:v>
                </c:pt>
                <c:pt idx="50">
                  <c:v>34.5</c:v>
                </c:pt>
                <c:pt idx="51">
                  <c:v>34.400002000000001</c:v>
                </c:pt>
                <c:pt idx="52">
                  <c:v>34.380001</c:v>
                </c:pt>
                <c:pt idx="53">
                  <c:v>34.909999999999997</c:v>
                </c:pt>
                <c:pt idx="54">
                  <c:v>35.189999</c:v>
                </c:pt>
                <c:pt idx="55">
                  <c:v>36.220001000000003</c:v>
                </c:pt>
                <c:pt idx="56">
                  <c:v>37.93</c:v>
                </c:pt>
                <c:pt idx="57">
                  <c:v>36.590000000000003</c:v>
                </c:pt>
                <c:pt idx="58">
                  <c:v>36.689999</c:v>
                </c:pt>
                <c:pt idx="59">
                  <c:v>37.479999999999997</c:v>
                </c:pt>
                <c:pt idx="60">
                  <c:v>36.869999</c:v>
                </c:pt>
                <c:pt idx="61">
                  <c:v>37.360000999999997</c:v>
                </c:pt>
                <c:pt idx="62">
                  <c:v>36.799999</c:v>
                </c:pt>
                <c:pt idx="63">
                  <c:v>36.419998</c:v>
                </c:pt>
                <c:pt idx="64">
                  <c:v>37.840000000000003</c:v>
                </c:pt>
                <c:pt idx="65">
                  <c:v>37.75</c:v>
                </c:pt>
                <c:pt idx="66">
                  <c:v>38.380001</c:v>
                </c:pt>
                <c:pt idx="67">
                  <c:v>38.349997999999999</c:v>
                </c:pt>
                <c:pt idx="68">
                  <c:v>37.439999</c:v>
                </c:pt>
                <c:pt idx="69">
                  <c:v>35.540000999999997</c:v>
                </c:pt>
                <c:pt idx="70">
                  <c:v>36.159999999999997</c:v>
                </c:pt>
                <c:pt idx="71">
                  <c:v>38.529998999999997</c:v>
                </c:pt>
                <c:pt idx="72">
                  <c:v>38.330002</c:v>
                </c:pt>
                <c:pt idx="73">
                  <c:v>38.360000999999997</c:v>
                </c:pt>
                <c:pt idx="74">
                  <c:v>38.590000000000003</c:v>
                </c:pt>
                <c:pt idx="75">
                  <c:v>39.310001</c:v>
                </c:pt>
                <c:pt idx="76">
                  <c:v>39.220001000000003</c:v>
                </c:pt>
                <c:pt idx="77">
                  <c:v>40.810001</c:v>
                </c:pt>
                <c:pt idx="78">
                  <c:v>41.040000999999997</c:v>
                </c:pt>
                <c:pt idx="79">
                  <c:v>40.669998</c:v>
                </c:pt>
                <c:pt idx="80">
                  <c:v>41</c:v>
                </c:pt>
                <c:pt idx="81">
                  <c:v>40.790000999999997</c:v>
                </c:pt>
                <c:pt idx="82">
                  <c:v>38.189999</c:v>
                </c:pt>
                <c:pt idx="83">
                  <c:v>38.159999999999997</c:v>
                </c:pt>
                <c:pt idx="84">
                  <c:v>37.790000999999997</c:v>
                </c:pt>
                <c:pt idx="85">
                  <c:v>37.310001</c:v>
                </c:pt>
                <c:pt idx="86">
                  <c:v>36.860000999999997</c:v>
                </c:pt>
                <c:pt idx="87">
                  <c:v>38.029998999999997</c:v>
                </c:pt>
                <c:pt idx="88">
                  <c:v>37.709999000000003</c:v>
                </c:pt>
                <c:pt idx="89">
                  <c:v>37.520000000000003</c:v>
                </c:pt>
                <c:pt idx="90">
                  <c:v>38.270000000000003</c:v>
                </c:pt>
                <c:pt idx="91">
                  <c:v>36.090000000000003</c:v>
                </c:pt>
                <c:pt idx="92">
                  <c:v>36.349997999999999</c:v>
                </c:pt>
                <c:pt idx="93">
                  <c:v>36.799999</c:v>
                </c:pt>
                <c:pt idx="94">
                  <c:v>36.310001</c:v>
                </c:pt>
                <c:pt idx="95">
                  <c:v>37.090000000000003</c:v>
                </c:pt>
                <c:pt idx="96">
                  <c:v>38.639999000000003</c:v>
                </c:pt>
                <c:pt idx="97">
                  <c:v>38.529998999999997</c:v>
                </c:pt>
                <c:pt idx="98">
                  <c:v>38.779998999999997</c:v>
                </c:pt>
                <c:pt idx="99">
                  <c:v>36.970001000000003</c:v>
                </c:pt>
                <c:pt idx="100">
                  <c:v>36.150002000000001</c:v>
                </c:pt>
                <c:pt idx="101">
                  <c:v>38</c:v>
                </c:pt>
                <c:pt idx="102">
                  <c:v>38.470001000000003</c:v>
                </c:pt>
                <c:pt idx="103">
                  <c:v>38.729999999999997</c:v>
                </c:pt>
                <c:pt idx="104">
                  <c:v>39.889999000000003</c:v>
                </c:pt>
                <c:pt idx="105">
                  <c:v>39.610000999999997</c:v>
                </c:pt>
                <c:pt idx="106">
                  <c:v>39.75</c:v>
                </c:pt>
                <c:pt idx="107">
                  <c:v>40.07</c:v>
                </c:pt>
                <c:pt idx="108">
                  <c:v>39.849997999999999</c:v>
                </c:pt>
                <c:pt idx="109">
                  <c:v>40.099997999999999</c:v>
                </c:pt>
                <c:pt idx="110">
                  <c:v>40.970001000000003</c:v>
                </c:pt>
                <c:pt idx="111">
                  <c:v>39.939999</c:v>
                </c:pt>
                <c:pt idx="112">
                  <c:v>39.840000000000003</c:v>
                </c:pt>
                <c:pt idx="113">
                  <c:v>39.919998</c:v>
                </c:pt>
                <c:pt idx="114">
                  <c:v>37.419998</c:v>
                </c:pt>
                <c:pt idx="115">
                  <c:v>38.159999999999997</c:v>
                </c:pt>
                <c:pt idx="116">
                  <c:v>38.209999000000003</c:v>
                </c:pt>
                <c:pt idx="117">
                  <c:v>38.330002</c:v>
                </c:pt>
                <c:pt idx="118">
                  <c:v>38.389999000000003</c:v>
                </c:pt>
                <c:pt idx="119">
                  <c:v>39.330002</c:v>
                </c:pt>
                <c:pt idx="120">
                  <c:v>39.68</c:v>
                </c:pt>
                <c:pt idx="121">
                  <c:v>40.290000999999997</c:v>
                </c:pt>
                <c:pt idx="122">
                  <c:v>41.849997999999999</c:v>
                </c:pt>
                <c:pt idx="123">
                  <c:v>41.880001</c:v>
                </c:pt>
                <c:pt idx="124">
                  <c:v>42.939999</c:v>
                </c:pt>
                <c:pt idx="125">
                  <c:v>42.580002</c:v>
                </c:pt>
                <c:pt idx="126">
                  <c:v>42.169998</c:v>
                </c:pt>
                <c:pt idx="127">
                  <c:v>43.150002000000001</c:v>
                </c:pt>
                <c:pt idx="128">
                  <c:v>42.630001</c:v>
                </c:pt>
                <c:pt idx="129">
                  <c:v>42.900002000000001</c:v>
                </c:pt>
                <c:pt idx="130">
                  <c:v>42.91</c:v>
                </c:pt>
                <c:pt idx="131">
                  <c:v>43.529998999999997</c:v>
                </c:pt>
                <c:pt idx="132">
                  <c:v>42.25</c:v>
                </c:pt>
                <c:pt idx="133">
                  <c:v>44.220001000000003</c:v>
                </c:pt>
                <c:pt idx="134">
                  <c:v>44</c:v>
                </c:pt>
                <c:pt idx="135">
                  <c:v>42.650002000000001</c:v>
                </c:pt>
                <c:pt idx="136">
                  <c:v>43.779998999999997</c:v>
                </c:pt>
                <c:pt idx="137">
                  <c:v>43.360000999999997</c:v>
                </c:pt>
                <c:pt idx="138">
                  <c:v>43.759998000000003</c:v>
                </c:pt>
                <c:pt idx="139">
                  <c:v>43.02</c:v>
                </c:pt>
                <c:pt idx="140">
                  <c:v>43.66</c:v>
                </c:pt>
                <c:pt idx="141">
                  <c:v>42.689999</c:v>
                </c:pt>
                <c:pt idx="142">
                  <c:v>40.869999</c:v>
                </c:pt>
                <c:pt idx="143">
                  <c:v>38.020000000000003</c:v>
                </c:pt>
                <c:pt idx="144">
                  <c:v>37.220001000000003</c:v>
                </c:pt>
                <c:pt idx="145">
                  <c:v>37.68</c:v>
                </c:pt>
                <c:pt idx="146">
                  <c:v>35.340000000000003</c:v>
                </c:pt>
                <c:pt idx="147">
                  <c:v>36.939999</c:v>
                </c:pt>
                <c:pt idx="148">
                  <c:v>36.75</c:v>
                </c:pt>
                <c:pt idx="149">
                  <c:v>35.009998000000003</c:v>
                </c:pt>
                <c:pt idx="150">
                  <c:v>36.279998999999997</c:v>
                </c:pt>
                <c:pt idx="151">
                  <c:v>36.669998</c:v>
                </c:pt>
                <c:pt idx="152">
                  <c:v>38.639999000000003</c:v>
                </c:pt>
                <c:pt idx="153">
                  <c:v>39.259998000000003</c:v>
                </c:pt>
                <c:pt idx="154">
                  <c:v>39.450001</c:v>
                </c:pt>
                <c:pt idx="155">
                  <c:v>40.169998</c:v>
                </c:pt>
                <c:pt idx="156">
                  <c:v>40.389999000000003</c:v>
                </c:pt>
                <c:pt idx="157">
                  <c:v>40.290000999999997</c:v>
                </c:pt>
                <c:pt idx="158">
                  <c:v>40.290000999999997</c:v>
                </c:pt>
                <c:pt idx="159">
                  <c:v>41.209999000000003</c:v>
                </c:pt>
                <c:pt idx="160">
                  <c:v>39.830002</c:v>
                </c:pt>
                <c:pt idx="161">
                  <c:v>37.290000999999997</c:v>
                </c:pt>
                <c:pt idx="162">
                  <c:v>36.659999999999997</c:v>
                </c:pt>
                <c:pt idx="163">
                  <c:v>36.470001000000003</c:v>
                </c:pt>
                <c:pt idx="164">
                  <c:v>36.200001</c:v>
                </c:pt>
                <c:pt idx="165">
                  <c:v>37.759998000000003</c:v>
                </c:pt>
                <c:pt idx="166">
                  <c:v>37.68</c:v>
                </c:pt>
                <c:pt idx="167">
                  <c:v>37.5</c:v>
                </c:pt>
                <c:pt idx="168">
                  <c:v>32.229999999999997</c:v>
                </c:pt>
                <c:pt idx="169">
                  <c:v>34.310001</c:v>
                </c:pt>
                <c:pt idx="170">
                  <c:v>34.310001</c:v>
                </c:pt>
                <c:pt idx="171">
                  <c:v>34.290000999999997</c:v>
                </c:pt>
                <c:pt idx="172">
                  <c:v>33.18</c:v>
                </c:pt>
                <c:pt idx="173">
                  <c:v>33.380001</c:v>
                </c:pt>
                <c:pt idx="174">
                  <c:v>32.490001999999997</c:v>
                </c:pt>
                <c:pt idx="175">
                  <c:v>31.84</c:v>
                </c:pt>
                <c:pt idx="176">
                  <c:v>29.16</c:v>
                </c:pt>
                <c:pt idx="177">
                  <c:v>30.389999</c:v>
                </c:pt>
                <c:pt idx="178">
                  <c:v>30.01</c:v>
                </c:pt>
                <c:pt idx="179">
                  <c:v>32.029998999999997</c:v>
                </c:pt>
                <c:pt idx="180">
                  <c:v>31.42</c:v>
                </c:pt>
                <c:pt idx="181">
                  <c:v>30.379999000000002</c:v>
                </c:pt>
                <c:pt idx="182">
                  <c:v>30.01</c:v>
                </c:pt>
                <c:pt idx="183">
                  <c:v>29.16</c:v>
                </c:pt>
                <c:pt idx="184">
                  <c:v>29.67</c:v>
                </c:pt>
                <c:pt idx="185">
                  <c:v>29.440000999999999</c:v>
                </c:pt>
                <c:pt idx="186">
                  <c:v>28.75</c:v>
                </c:pt>
                <c:pt idx="187">
                  <c:v>29.469999000000001</c:v>
                </c:pt>
                <c:pt idx="188">
                  <c:v>30.190000999999999</c:v>
                </c:pt>
                <c:pt idx="189">
                  <c:v>31.49</c:v>
                </c:pt>
                <c:pt idx="190">
                  <c:v>31.190000999999999</c:v>
                </c:pt>
                <c:pt idx="191">
                  <c:v>30.459999</c:v>
                </c:pt>
                <c:pt idx="192">
                  <c:v>29.959999</c:v>
                </c:pt>
                <c:pt idx="193">
                  <c:v>28.5</c:v>
                </c:pt>
                <c:pt idx="194">
                  <c:v>29.02</c:v>
                </c:pt>
                <c:pt idx="195">
                  <c:v>29.540001</c:v>
                </c:pt>
                <c:pt idx="196">
                  <c:v>28.379999000000002</c:v>
                </c:pt>
                <c:pt idx="197">
                  <c:v>28.01</c:v>
                </c:pt>
                <c:pt idx="198">
                  <c:v>27.51</c:v>
                </c:pt>
                <c:pt idx="199">
                  <c:v>27.379999000000002</c:v>
                </c:pt>
                <c:pt idx="200">
                  <c:v>28.09</c:v>
                </c:pt>
                <c:pt idx="201">
                  <c:v>29.950001</c:v>
                </c:pt>
                <c:pt idx="202">
                  <c:v>29.370000999999998</c:v>
                </c:pt>
                <c:pt idx="203">
                  <c:v>29.059999000000001</c:v>
                </c:pt>
                <c:pt idx="204">
                  <c:v>28.26</c:v>
                </c:pt>
                <c:pt idx="205">
                  <c:v>26.690000999999999</c:v>
                </c:pt>
                <c:pt idx="206">
                  <c:v>24</c:v>
                </c:pt>
                <c:pt idx="207">
                  <c:v>24.01</c:v>
                </c:pt>
                <c:pt idx="208">
                  <c:v>25.59</c:v>
                </c:pt>
                <c:pt idx="209">
                  <c:v>26.49</c:v>
                </c:pt>
                <c:pt idx="210">
                  <c:v>26.540001</c:v>
                </c:pt>
                <c:pt idx="211">
                  <c:v>26.530000999999999</c:v>
                </c:pt>
                <c:pt idx="212">
                  <c:v>26.84</c:v>
                </c:pt>
                <c:pt idx="213">
                  <c:v>27.01</c:v>
                </c:pt>
                <c:pt idx="214">
                  <c:v>27.27</c:v>
                </c:pt>
                <c:pt idx="215">
                  <c:v>27.84</c:v>
                </c:pt>
                <c:pt idx="216">
                  <c:v>28.299999</c:v>
                </c:pt>
                <c:pt idx="217">
                  <c:v>29.280000999999999</c:v>
                </c:pt>
                <c:pt idx="218">
                  <c:v>29.540001</c:v>
                </c:pt>
                <c:pt idx="219">
                  <c:v>29.950001</c:v>
                </c:pt>
                <c:pt idx="220">
                  <c:v>29.84</c:v>
                </c:pt>
                <c:pt idx="221">
                  <c:v>30.030000999999999</c:v>
                </c:pt>
                <c:pt idx="222">
                  <c:v>30.559999000000001</c:v>
                </c:pt>
                <c:pt idx="223">
                  <c:v>30.85</c:v>
                </c:pt>
                <c:pt idx="224">
                  <c:v>31.6</c:v>
                </c:pt>
                <c:pt idx="225">
                  <c:v>32.099997999999999</c:v>
                </c:pt>
                <c:pt idx="226">
                  <c:v>32.209999000000003</c:v>
                </c:pt>
                <c:pt idx="227">
                  <c:v>32.729999999999997</c:v>
                </c:pt>
                <c:pt idx="228">
                  <c:v>31.9</c:v>
                </c:pt>
                <c:pt idx="229">
                  <c:v>31.91</c:v>
                </c:pt>
                <c:pt idx="230">
                  <c:v>31.139999</c:v>
                </c:pt>
                <c:pt idx="231">
                  <c:v>31.67</c:v>
                </c:pt>
                <c:pt idx="232">
                  <c:v>32.400002000000001</c:v>
                </c:pt>
                <c:pt idx="233">
                  <c:v>32.979999999999997</c:v>
                </c:pt>
                <c:pt idx="234">
                  <c:v>33.150002000000001</c:v>
                </c:pt>
                <c:pt idx="235">
                  <c:v>33.720001000000003</c:v>
                </c:pt>
                <c:pt idx="236">
                  <c:v>34</c:v>
                </c:pt>
                <c:pt idx="237">
                  <c:v>33.950001</c:v>
                </c:pt>
                <c:pt idx="238">
                  <c:v>34.159999999999997</c:v>
                </c:pt>
                <c:pt idx="239">
                  <c:v>34.099997999999999</c:v>
                </c:pt>
                <c:pt idx="240">
                  <c:v>33.729999999999997</c:v>
                </c:pt>
                <c:pt idx="241">
                  <c:v>33.950001</c:v>
                </c:pt>
                <c:pt idx="242">
                  <c:v>34.090000000000003</c:v>
                </c:pt>
                <c:pt idx="243">
                  <c:v>34.119999</c:v>
                </c:pt>
                <c:pt idx="244">
                  <c:v>33.790000999999997</c:v>
                </c:pt>
                <c:pt idx="245">
                  <c:v>35.560001</c:v>
                </c:pt>
                <c:pt idx="246">
                  <c:v>35.599997999999999</c:v>
                </c:pt>
                <c:pt idx="247">
                  <c:v>34.610000999999997</c:v>
                </c:pt>
                <c:pt idx="248">
                  <c:v>34.900002000000001</c:v>
                </c:pt>
                <c:pt idx="249">
                  <c:v>35.029998999999997</c:v>
                </c:pt>
                <c:pt idx="250">
                  <c:v>35.159999999999997</c:v>
                </c:pt>
                <c:pt idx="251">
                  <c:v>35.639999000000003</c:v>
                </c:pt>
                <c:pt idx="252">
                  <c:v>35.009998000000003</c:v>
                </c:pt>
                <c:pt idx="253">
                  <c:v>34.639999000000003</c:v>
                </c:pt>
                <c:pt idx="254">
                  <c:v>34.560001</c:v>
                </c:pt>
                <c:pt idx="255">
                  <c:v>33.380001</c:v>
                </c:pt>
                <c:pt idx="256">
                  <c:v>31.26</c:v>
                </c:pt>
                <c:pt idx="257">
                  <c:v>32.150002000000001</c:v>
                </c:pt>
                <c:pt idx="258">
                  <c:v>31.690000999999999</c:v>
                </c:pt>
                <c:pt idx="259">
                  <c:v>32.110000999999997</c:v>
                </c:pt>
                <c:pt idx="260">
                  <c:v>32.490001999999997</c:v>
                </c:pt>
                <c:pt idx="261">
                  <c:v>32.119999</c:v>
                </c:pt>
                <c:pt idx="262">
                  <c:v>31.85</c:v>
                </c:pt>
                <c:pt idx="263">
                  <c:v>30.030000999999999</c:v>
                </c:pt>
                <c:pt idx="264">
                  <c:v>30.74</c:v>
                </c:pt>
                <c:pt idx="265">
                  <c:v>29.639999</c:v>
                </c:pt>
                <c:pt idx="266">
                  <c:v>30.200001</c:v>
                </c:pt>
                <c:pt idx="267">
                  <c:v>30.76</c:v>
                </c:pt>
                <c:pt idx="268">
                  <c:v>31.190000999999999</c:v>
                </c:pt>
                <c:pt idx="269">
                  <c:v>30.530000999999999</c:v>
                </c:pt>
                <c:pt idx="270">
                  <c:v>30.16</c:v>
                </c:pt>
                <c:pt idx="271">
                  <c:v>30.440000999999999</c:v>
                </c:pt>
                <c:pt idx="272">
                  <c:v>31.25</c:v>
                </c:pt>
                <c:pt idx="273">
                  <c:v>30.280000999999999</c:v>
                </c:pt>
                <c:pt idx="274">
                  <c:v>30.280000999999999</c:v>
                </c:pt>
                <c:pt idx="275">
                  <c:v>30.52</c:v>
                </c:pt>
                <c:pt idx="276">
                  <c:v>29.57</c:v>
                </c:pt>
                <c:pt idx="277">
                  <c:v>28.879999000000002</c:v>
                </c:pt>
                <c:pt idx="278">
                  <c:v>28.440000999999999</c:v>
                </c:pt>
                <c:pt idx="279">
                  <c:v>29</c:v>
                </c:pt>
                <c:pt idx="280">
                  <c:v>29.01</c:v>
                </c:pt>
                <c:pt idx="281">
                  <c:v>28.85</c:v>
                </c:pt>
                <c:pt idx="282">
                  <c:v>29.030000999999999</c:v>
                </c:pt>
                <c:pt idx="283">
                  <c:v>29.030000999999999</c:v>
                </c:pt>
                <c:pt idx="284">
                  <c:v>28.41</c:v>
                </c:pt>
                <c:pt idx="285">
                  <c:v>29.040001</c:v>
                </c:pt>
                <c:pt idx="286">
                  <c:v>30.719999000000001</c:v>
                </c:pt>
                <c:pt idx="287">
                  <c:v>30.17</c:v>
                </c:pt>
                <c:pt idx="288">
                  <c:v>29.809999000000001</c:v>
                </c:pt>
                <c:pt idx="289">
                  <c:v>29.08</c:v>
                </c:pt>
                <c:pt idx="290">
                  <c:v>29.43</c:v>
                </c:pt>
                <c:pt idx="291">
                  <c:v>29.290001</c:v>
                </c:pt>
                <c:pt idx="292">
                  <c:v>29.02</c:v>
                </c:pt>
                <c:pt idx="293">
                  <c:v>28.34</c:v>
                </c:pt>
                <c:pt idx="294">
                  <c:v>28.43</c:v>
                </c:pt>
                <c:pt idx="295">
                  <c:v>29.059999000000001</c:v>
                </c:pt>
                <c:pt idx="296">
                  <c:v>30.66</c:v>
                </c:pt>
                <c:pt idx="297">
                  <c:v>29.93</c:v>
                </c:pt>
                <c:pt idx="298">
                  <c:v>31.6</c:v>
                </c:pt>
                <c:pt idx="299">
                  <c:v>31.49</c:v>
                </c:pt>
                <c:pt idx="300">
                  <c:v>31.01</c:v>
                </c:pt>
                <c:pt idx="301">
                  <c:v>30.799999</c:v>
                </c:pt>
                <c:pt idx="302">
                  <c:v>30.440000999999999</c:v>
                </c:pt>
                <c:pt idx="303">
                  <c:v>31.559999000000001</c:v>
                </c:pt>
                <c:pt idx="304">
                  <c:v>29.9</c:v>
                </c:pt>
                <c:pt idx="305">
                  <c:v>31.049999</c:v>
                </c:pt>
                <c:pt idx="306">
                  <c:v>30.02</c:v>
                </c:pt>
                <c:pt idx="307">
                  <c:v>29.74</c:v>
                </c:pt>
                <c:pt idx="308">
                  <c:v>29.42</c:v>
                </c:pt>
                <c:pt idx="309">
                  <c:v>28.74</c:v>
                </c:pt>
                <c:pt idx="310">
                  <c:v>28.9</c:v>
                </c:pt>
                <c:pt idx="311">
                  <c:v>29.969999000000001</c:v>
                </c:pt>
                <c:pt idx="312">
                  <c:v>29.4</c:v>
                </c:pt>
                <c:pt idx="313">
                  <c:v>29.67</c:v>
                </c:pt>
                <c:pt idx="314">
                  <c:v>28.219999000000001</c:v>
                </c:pt>
                <c:pt idx="315">
                  <c:v>27.799999</c:v>
                </c:pt>
                <c:pt idx="316">
                  <c:v>26.450001</c:v>
                </c:pt>
                <c:pt idx="317">
                  <c:v>26.98</c:v>
                </c:pt>
                <c:pt idx="318">
                  <c:v>27.049999</c:v>
                </c:pt>
                <c:pt idx="319">
                  <c:v>27.01</c:v>
                </c:pt>
                <c:pt idx="320">
                  <c:v>26.17</c:v>
                </c:pt>
                <c:pt idx="321">
                  <c:v>26.18</c:v>
                </c:pt>
                <c:pt idx="322">
                  <c:v>25.559999000000001</c:v>
                </c:pt>
                <c:pt idx="323">
                  <c:v>24.440000999999999</c:v>
                </c:pt>
                <c:pt idx="324">
                  <c:v>25.08</c:v>
                </c:pt>
                <c:pt idx="325">
                  <c:v>25.32</c:v>
                </c:pt>
                <c:pt idx="326">
                  <c:v>25.440000999999999</c:v>
                </c:pt>
                <c:pt idx="327">
                  <c:v>25.790001</c:v>
                </c:pt>
                <c:pt idx="328">
                  <c:v>26.309999000000001</c:v>
                </c:pt>
                <c:pt idx="329">
                  <c:v>26.41</c:v>
                </c:pt>
                <c:pt idx="330">
                  <c:v>27.42</c:v>
                </c:pt>
                <c:pt idx="331">
                  <c:v>26.139999</c:v>
                </c:pt>
                <c:pt idx="332">
                  <c:v>27.6</c:v>
                </c:pt>
                <c:pt idx="333">
                  <c:v>27.780000999999999</c:v>
                </c:pt>
                <c:pt idx="334">
                  <c:v>27.440000999999999</c:v>
                </c:pt>
                <c:pt idx="335">
                  <c:v>28.58</c:v>
                </c:pt>
                <c:pt idx="336">
                  <c:v>28.370000999999998</c:v>
                </c:pt>
                <c:pt idx="337">
                  <c:v>28.02</c:v>
                </c:pt>
                <c:pt idx="338">
                  <c:v>28.620000999999998</c:v>
                </c:pt>
                <c:pt idx="339">
                  <c:v>27.809999000000001</c:v>
                </c:pt>
                <c:pt idx="340">
                  <c:v>27.77</c:v>
                </c:pt>
                <c:pt idx="341">
                  <c:v>27.200001</c:v>
                </c:pt>
                <c:pt idx="342">
                  <c:v>26.459999</c:v>
                </c:pt>
                <c:pt idx="343">
                  <c:v>26.549999</c:v>
                </c:pt>
                <c:pt idx="344">
                  <c:v>26.790001</c:v>
                </c:pt>
                <c:pt idx="345">
                  <c:v>26.389999</c:v>
                </c:pt>
                <c:pt idx="346">
                  <c:v>26.620000999999998</c:v>
                </c:pt>
                <c:pt idx="347">
                  <c:v>25.98</c:v>
                </c:pt>
                <c:pt idx="348">
                  <c:v>26.450001</c:v>
                </c:pt>
                <c:pt idx="349">
                  <c:v>26.120000999999998</c:v>
                </c:pt>
                <c:pt idx="350">
                  <c:v>25.860001</c:v>
                </c:pt>
                <c:pt idx="351">
                  <c:v>25.719999000000001</c:v>
                </c:pt>
                <c:pt idx="352">
                  <c:v>26.15</c:v>
                </c:pt>
                <c:pt idx="353">
                  <c:v>26.67</c:v>
                </c:pt>
                <c:pt idx="354">
                  <c:v>26.469999000000001</c:v>
                </c:pt>
                <c:pt idx="355">
                  <c:v>26.040001</c:v>
                </c:pt>
                <c:pt idx="356">
                  <c:v>26.110001</c:v>
                </c:pt>
                <c:pt idx="357">
                  <c:v>24.92</c:v>
                </c:pt>
                <c:pt idx="358">
                  <c:v>23.98</c:v>
                </c:pt>
                <c:pt idx="359">
                  <c:v>23.74</c:v>
                </c:pt>
                <c:pt idx="360">
                  <c:v>23.58</c:v>
                </c:pt>
                <c:pt idx="361">
                  <c:v>22.290001</c:v>
                </c:pt>
                <c:pt idx="362">
                  <c:v>21.91</c:v>
                </c:pt>
                <c:pt idx="363">
                  <c:v>19.43</c:v>
                </c:pt>
                <c:pt idx="364">
                  <c:v>20.110001</c:v>
                </c:pt>
                <c:pt idx="365">
                  <c:v>19.139999</c:v>
                </c:pt>
                <c:pt idx="366">
                  <c:v>18.959999</c:v>
                </c:pt>
                <c:pt idx="367">
                  <c:v>19.309999000000001</c:v>
                </c:pt>
                <c:pt idx="368">
                  <c:v>17.68</c:v>
                </c:pt>
                <c:pt idx="369">
                  <c:v>16.82</c:v>
                </c:pt>
                <c:pt idx="370">
                  <c:v>17.299999</c:v>
                </c:pt>
                <c:pt idx="371">
                  <c:v>18.09</c:v>
                </c:pt>
                <c:pt idx="372">
                  <c:v>18</c:v>
                </c:pt>
                <c:pt idx="373">
                  <c:v>18</c:v>
                </c:pt>
                <c:pt idx="374">
                  <c:v>17.98</c:v>
                </c:pt>
                <c:pt idx="375">
                  <c:v>17.66</c:v>
                </c:pt>
                <c:pt idx="376">
                  <c:v>18.16</c:v>
                </c:pt>
                <c:pt idx="377">
                  <c:v>18.07</c:v>
                </c:pt>
                <c:pt idx="378">
                  <c:v>18.399999999999999</c:v>
                </c:pt>
                <c:pt idx="379">
                  <c:v>17.959999</c:v>
                </c:pt>
                <c:pt idx="380">
                  <c:v>18.370000999999998</c:v>
                </c:pt>
                <c:pt idx="381">
                  <c:v>17.41</c:v>
                </c:pt>
                <c:pt idx="382">
                  <c:v>17.530000999999999</c:v>
                </c:pt>
                <c:pt idx="383">
                  <c:v>17.370000999999998</c:v>
                </c:pt>
                <c:pt idx="384">
                  <c:v>18.420000000000002</c:v>
                </c:pt>
                <c:pt idx="385">
                  <c:v>18.239999999999998</c:v>
                </c:pt>
                <c:pt idx="386">
                  <c:v>17.66</c:v>
                </c:pt>
                <c:pt idx="387">
                  <c:v>17.68</c:v>
                </c:pt>
                <c:pt idx="388">
                  <c:v>18.399999999999999</c:v>
                </c:pt>
                <c:pt idx="389">
                  <c:v>17.719999000000001</c:v>
                </c:pt>
                <c:pt idx="390">
                  <c:v>17.969999000000001</c:v>
                </c:pt>
                <c:pt idx="391">
                  <c:v>16.41</c:v>
                </c:pt>
                <c:pt idx="392">
                  <c:v>16.510000000000002</c:v>
                </c:pt>
                <c:pt idx="393">
                  <c:v>17.459999</c:v>
                </c:pt>
                <c:pt idx="394">
                  <c:v>17.190000999999999</c:v>
                </c:pt>
                <c:pt idx="395">
                  <c:v>16.25</c:v>
                </c:pt>
                <c:pt idx="396">
                  <c:v>16.209999</c:v>
                </c:pt>
                <c:pt idx="397">
                  <c:v>15.41</c:v>
                </c:pt>
                <c:pt idx="398">
                  <c:v>15.44</c:v>
                </c:pt>
                <c:pt idx="399">
                  <c:v>14.89</c:v>
                </c:pt>
                <c:pt idx="400">
                  <c:v>14.91</c:v>
                </c:pt>
                <c:pt idx="401">
                  <c:v>15.63</c:v>
                </c:pt>
                <c:pt idx="402">
                  <c:v>15.42</c:v>
                </c:pt>
                <c:pt idx="403">
                  <c:v>16.239999999999998</c:v>
                </c:pt>
                <c:pt idx="404">
                  <c:v>16.120000999999998</c:v>
                </c:pt>
                <c:pt idx="405">
                  <c:v>15.87</c:v>
                </c:pt>
                <c:pt idx="406">
                  <c:v>15.73</c:v>
                </c:pt>
                <c:pt idx="407">
                  <c:v>16</c:v>
                </c:pt>
                <c:pt idx="408">
                  <c:v>16.41</c:v>
                </c:pt>
                <c:pt idx="409">
                  <c:v>17</c:v>
                </c:pt>
                <c:pt idx="410">
                  <c:v>16.649999999999999</c:v>
                </c:pt>
                <c:pt idx="411">
                  <c:v>16.850000000000001</c:v>
                </c:pt>
                <c:pt idx="412">
                  <c:v>16.870000999999998</c:v>
                </c:pt>
                <c:pt idx="413">
                  <c:v>17.010000000000002</c:v>
                </c:pt>
                <c:pt idx="414">
                  <c:v>16.25</c:v>
                </c:pt>
                <c:pt idx="415">
                  <c:v>16.350000000000001</c:v>
                </c:pt>
                <c:pt idx="416">
                  <c:v>16.370000999999998</c:v>
                </c:pt>
                <c:pt idx="417">
                  <c:v>16.540001</c:v>
                </c:pt>
                <c:pt idx="418">
                  <c:v>16.450001</c:v>
                </c:pt>
                <c:pt idx="419">
                  <c:v>16.02</c:v>
                </c:pt>
                <c:pt idx="420">
                  <c:v>15.95</c:v>
                </c:pt>
                <c:pt idx="421">
                  <c:v>15.76</c:v>
                </c:pt>
                <c:pt idx="422">
                  <c:v>15.48</c:v>
                </c:pt>
                <c:pt idx="423">
                  <c:v>15.13</c:v>
                </c:pt>
                <c:pt idx="424">
                  <c:v>14.68</c:v>
                </c:pt>
                <c:pt idx="425">
                  <c:v>14.12</c:v>
                </c:pt>
                <c:pt idx="426">
                  <c:v>14.5</c:v>
                </c:pt>
                <c:pt idx="427">
                  <c:v>14.53</c:v>
                </c:pt>
                <c:pt idx="428">
                  <c:v>14.68</c:v>
                </c:pt>
                <c:pt idx="429">
                  <c:v>14.21</c:v>
                </c:pt>
                <c:pt idx="430">
                  <c:v>14.49</c:v>
                </c:pt>
                <c:pt idx="431">
                  <c:v>14.49</c:v>
                </c:pt>
                <c:pt idx="432">
                  <c:v>14.46</c:v>
                </c:pt>
                <c:pt idx="433">
                  <c:v>14.63</c:v>
                </c:pt>
                <c:pt idx="434">
                  <c:v>14.74</c:v>
                </c:pt>
                <c:pt idx="435">
                  <c:v>15.27</c:v>
                </c:pt>
                <c:pt idx="436">
                  <c:v>15.27</c:v>
                </c:pt>
                <c:pt idx="437">
                  <c:v>15.19</c:v>
                </c:pt>
                <c:pt idx="438">
                  <c:v>15.45</c:v>
                </c:pt>
                <c:pt idx="439">
                  <c:v>15.3</c:v>
                </c:pt>
                <c:pt idx="440">
                  <c:v>15.17</c:v>
                </c:pt>
                <c:pt idx="441">
                  <c:v>15.77</c:v>
                </c:pt>
                <c:pt idx="442">
                  <c:v>16.239999999999998</c:v>
                </c:pt>
                <c:pt idx="443">
                  <c:v>17.18</c:v>
                </c:pt>
                <c:pt idx="444">
                  <c:v>17.02</c:v>
                </c:pt>
                <c:pt idx="445">
                  <c:v>17.48</c:v>
                </c:pt>
                <c:pt idx="446">
                  <c:v>17.989999999999998</c:v>
                </c:pt>
                <c:pt idx="447">
                  <c:v>17.84</c:v>
                </c:pt>
                <c:pt idx="448">
                  <c:v>17.84</c:v>
                </c:pt>
                <c:pt idx="449">
                  <c:v>17.91</c:v>
                </c:pt>
                <c:pt idx="450">
                  <c:v>20.399999999999999</c:v>
                </c:pt>
                <c:pt idx="451">
                  <c:v>20.9</c:v>
                </c:pt>
                <c:pt idx="452">
                  <c:v>20.59</c:v>
                </c:pt>
                <c:pt idx="453">
                  <c:v>20.540001</c:v>
                </c:pt>
                <c:pt idx="454">
                  <c:v>20.440000999999999</c:v>
                </c:pt>
                <c:pt idx="455">
                  <c:v>20.700001</c:v>
                </c:pt>
                <c:pt idx="456">
                  <c:v>20.75</c:v>
                </c:pt>
                <c:pt idx="457">
                  <c:v>20.67</c:v>
                </c:pt>
                <c:pt idx="458">
                  <c:v>20.27</c:v>
                </c:pt>
                <c:pt idx="459">
                  <c:v>19.200001</c:v>
                </c:pt>
                <c:pt idx="460">
                  <c:v>19.68</c:v>
                </c:pt>
                <c:pt idx="461">
                  <c:v>19.239999999999998</c:v>
                </c:pt>
                <c:pt idx="462">
                  <c:v>19.57</c:v>
                </c:pt>
                <c:pt idx="463">
                  <c:v>19.190000999999999</c:v>
                </c:pt>
                <c:pt idx="464">
                  <c:v>19.420000000000002</c:v>
                </c:pt>
                <c:pt idx="465">
                  <c:v>19.600000000000001</c:v>
                </c:pt>
                <c:pt idx="466">
                  <c:v>19.149999999999999</c:v>
                </c:pt>
                <c:pt idx="467">
                  <c:v>19.639999</c:v>
                </c:pt>
                <c:pt idx="468">
                  <c:v>19.309999000000001</c:v>
                </c:pt>
                <c:pt idx="469">
                  <c:v>19.200001</c:v>
                </c:pt>
                <c:pt idx="470">
                  <c:v>19.43</c:v>
                </c:pt>
                <c:pt idx="471">
                  <c:v>19.489999999999998</c:v>
                </c:pt>
                <c:pt idx="472">
                  <c:v>19.010000000000002</c:v>
                </c:pt>
                <c:pt idx="473">
                  <c:v>19.350000000000001</c:v>
                </c:pt>
                <c:pt idx="474">
                  <c:v>18.75</c:v>
                </c:pt>
                <c:pt idx="475">
                  <c:v>18.59</c:v>
                </c:pt>
                <c:pt idx="476">
                  <c:v>18.610001</c:v>
                </c:pt>
                <c:pt idx="477">
                  <c:v>18.5</c:v>
                </c:pt>
                <c:pt idx="478">
                  <c:v>18.170000000000002</c:v>
                </c:pt>
                <c:pt idx="479">
                  <c:v>17.93</c:v>
                </c:pt>
                <c:pt idx="480">
                  <c:v>18.329999999999998</c:v>
                </c:pt>
                <c:pt idx="481">
                  <c:v>18.030000999999999</c:v>
                </c:pt>
                <c:pt idx="482">
                  <c:v>18.07</c:v>
                </c:pt>
                <c:pt idx="483">
                  <c:v>18.93</c:v>
                </c:pt>
                <c:pt idx="484">
                  <c:v>18.170000000000002</c:v>
                </c:pt>
                <c:pt idx="485">
                  <c:v>17.57</c:v>
                </c:pt>
                <c:pt idx="486">
                  <c:v>17.559999000000001</c:v>
                </c:pt>
                <c:pt idx="487">
                  <c:v>17.239999999999998</c:v>
                </c:pt>
                <c:pt idx="488">
                  <c:v>17.360001</c:v>
                </c:pt>
                <c:pt idx="489">
                  <c:v>17.399999999999999</c:v>
                </c:pt>
                <c:pt idx="490">
                  <c:v>17.440000999999999</c:v>
                </c:pt>
                <c:pt idx="491">
                  <c:v>17.629999000000002</c:v>
                </c:pt>
                <c:pt idx="492">
                  <c:v>17.25</c:v>
                </c:pt>
                <c:pt idx="493">
                  <c:v>17.190000999999999</c:v>
                </c:pt>
                <c:pt idx="494">
                  <c:v>17.139999</c:v>
                </c:pt>
                <c:pt idx="495">
                  <c:v>16.93</c:v>
                </c:pt>
                <c:pt idx="496">
                  <c:v>16.77</c:v>
                </c:pt>
                <c:pt idx="497">
                  <c:v>16.260000000000002</c:v>
                </c:pt>
                <c:pt idx="498">
                  <c:v>15.93</c:v>
                </c:pt>
                <c:pt idx="499">
                  <c:v>15.95</c:v>
                </c:pt>
                <c:pt idx="500">
                  <c:v>15.9</c:v>
                </c:pt>
                <c:pt idx="501">
                  <c:v>15.81</c:v>
                </c:pt>
                <c:pt idx="502">
                  <c:v>14.84</c:v>
                </c:pt>
                <c:pt idx="503">
                  <c:v>15.22</c:v>
                </c:pt>
                <c:pt idx="504">
                  <c:v>15.03</c:v>
                </c:pt>
                <c:pt idx="505">
                  <c:v>15.38</c:v>
                </c:pt>
                <c:pt idx="506">
                  <c:v>14.91</c:v>
                </c:pt>
                <c:pt idx="507">
                  <c:v>14.93</c:v>
                </c:pt>
                <c:pt idx="508">
                  <c:v>14.47</c:v>
                </c:pt>
                <c:pt idx="509">
                  <c:v>14.81</c:v>
                </c:pt>
                <c:pt idx="510">
                  <c:v>14.85</c:v>
                </c:pt>
                <c:pt idx="511">
                  <c:v>15.33</c:v>
                </c:pt>
                <c:pt idx="512">
                  <c:v>15.47</c:v>
                </c:pt>
                <c:pt idx="513">
                  <c:v>15.19</c:v>
                </c:pt>
                <c:pt idx="514">
                  <c:v>15.45</c:v>
                </c:pt>
                <c:pt idx="515">
                  <c:v>15.78</c:v>
                </c:pt>
                <c:pt idx="516">
                  <c:v>15.48</c:v>
                </c:pt>
                <c:pt idx="517">
                  <c:v>15.49</c:v>
                </c:pt>
                <c:pt idx="518">
                  <c:v>15.15</c:v>
                </c:pt>
                <c:pt idx="519">
                  <c:v>15.26</c:v>
                </c:pt>
                <c:pt idx="520">
                  <c:v>14.84</c:v>
                </c:pt>
                <c:pt idx="521">
                  <c:v>14.53</c:v>
                </c:pt>
                <c:pt idx="522">
                  <c:v>14.89</c:v>
                </c:pt>
                <c:pt idx="523">
                  <c:v>15.41</c:v>
                </c:pt>
                <c:pt idx="524">
                  <c:v>14.38</c:v>
                </c:pt>
                <c:pt idx="525">
                  <c:v>13.91</c:v>
                </c:pt>
                <c:pt idx="526">
                  <c:v>13.65</c:v>
                </c:pt>
                <c:pt idx="527">
                  <c:v>13.76</c:v>
                </c:pt>
                <c:pt idx="528">
                  <c:v>13.75</c:v>
                </c:pt>
                <c:pt idx="529">
                  <c:v>13.31</c:v>
                </c:pt>
                <c:pt idx="530">
                  <c:v>13.33</c:v>
                </c:pt>
                <c:pt idx="531">
                  <c:v>13.65</c:v>
                </c:pt>
                <c:pt idx="532">
                  <c:v>13.21</c:v>
                </c:pt>
                <c:pt idx="533">
                  <c:v>13.06</c:v>
                </c:pt>
                <c:pt idx="534">
                  <c:v>12.77</c:v>
                </c:pt>
                <c:pt idx="535">
                  <c:v>12.82</c:v>
                </c:pt>
                <c:pt idx="536">
                  <c:v>12.49</c:v>
                </c:pt>
                <c:pt idx="537">
                  <c:v>12.46</c:v>
                </c:pt>
                <c:pt idx="538">
                  <c:v>11.91</c:v>
                </c:pt>
                <c:pt idx="539">
                  <c:v>11.46</c:v>
                </c:pt>
                <c:pt idx="540">
                  <c:v>11.01</c:v>
                </c:pt>
                <c:pt idx="541">
                  <c:v>10.18</c:v>
                </c:pt>
                <c:pt idx="542">
                  <c:v>10.57</c:v>
                </c:pt>
                <c:pt idx="543">
                  <c:v>10.84</c:v>
                </c:pt>
                <c:pt idx="544">
                  <c:v>12.08</c:v>
                </c:pt>
                <c:pt idx="545">
                  <c:v>12.35</c:v>
                </c:pt>
                <c:pt idx="546">
                  <c:v>12.2</c:v>
                </c:pt>
                <c:pt idx="547">
                  <c:v>11.71</c:v>
                </c:pt>
                <c:pt idx="548">
                  <c:v>11.73</c:v>
                </c:pt>
                <c:pt idx="549">
                  <c:v>11.74</c:v>
                </c:pt>
                <c:pt idx="550">
                  <c:v>11.5</c:v>
                </c:pt>
                <c:pt idx="551">
                  <c:v>11.51</c:v>
                </c:pt>
                <c:pt idx="552">
                  <c:v>11.33</c:v>
                </c:pt>
                <c:pt idx="553">
                  <c:v>11.45</c:v>
                </c:pt>
                <c:pt idx="554">
                  <c:v>11.27</c:v>
                </c:pt>
                <c:pt idx="555">
                  <c:v>12.05</c:v>
                </c:pt>
                <c:pt idx="556">
                  <c:v>12.24</c:v>
                </c:pt>
                <c:pt idx="557">
                  <c:v>13.32</c:v>
                </c:pt>
                <c:pt idx="558">
                  <c:v>13.1</c:v>
                </c:pt>
                <c:pt idx="559">
                  <c:v>12.49</c:v>
                </c:pt>
                <c:pt idx="560">
                  <c:v>12.2</c:v>
                </c:pt>
                <c:pt idx="561">
                  <c:v>11.57</c:v>
                </c:pt>
                <c:pt idx="562">
                  <c:v>11.16</c:v>
                </c:pt>
                <c:pt idx="563">
                  <c:v>10.85</c:v>
                </c:pt>
                <c:pt idx="564">
                  <c:v>10.69</c:v>
                </c:pt>
                <c:pt idx="565">
                  <c:v>10.3</c:v>
                </c:pt>
                <c:pt idx="566">
                  <c:v>10.77</c:v>
                </c:pt>
                <c:pt idx="567">
                  <c:v>10.73</c:v>
                </c:pt>
                <c:pt idx="568">
                  <c:v>10.73</c:v>
                </c:pt>
                <c:pt idx="569">
                  <c:v>11.34</c:v>
                </c:pt>
                <c:pt idx="570">
                  <c:v>12.24</c:v>
                </c:pt>
                <c:pt idx="571">
                  <c:v>11.98</c:v>
                </c:pt>
                <c:pt idx="572">
                  <c:v>11.83</c:v>
                </c:pt>
                <c:pt idx="573">
                  <c:v>12</c:v>
                </c:pt>
                <c:pt idx="574">
                  <c:v>12.37</c:v>
                </c:pt>
                <c:pt idx="575">
                  <c:v>12.19</c:v>
                </c:pt>
                <c:pt idx="576">
                  <c:v>12.76</c:v>
                </c:pt>
                <c:pt idx="577">
                  <c:v>13.33</c:v>
                </c:pt>
                <c:pt idx="578">
                  <c:v>13.6</c:v>
                </c:pt>
                <c:pt idx="579">
                  <c:v>13.6</c:v>
                </c:pt>
                <c:pt idx="580">
                  <c:v>13.53</c:v>
                </c:pt>
                <c:pt idx="581">
                  <c:v>13.35</c:v>
                </c:pt>
                <c:pt idx="582">
                  <c:v>13.04</c:v>
                </c:pt>
                <c:pt idx="583">
                  <c:v>12.86</c:v>
                </c:pt>
                <c:pt idx="584">
                  <c:v>13.22</c:v>
                </c:pt>
                <c:pt idx="585">
                  <c:v>14.05</c:v>
                </c:pt>
                <c:pt idx="586">
                  <c:v>14.99</c:v>
                </c:pt>
                <c:pt idx="587">
                  <c:v>15.71</c:v>
                </c:pt>
                <c:pt idx="588">
                  <c:v>15.62</c:v>
                </c:pt>
                <c:pt idx="589">
                  <c:v>16.100000000000001</c:v>
                </c:pt>
                <c:pt idx="590">
                  <c:v>16.389999</c:v>
                </c:pt>
                <c:pt idx="591">
                  <c:v>16.360001</c:v>
                </c:pt>
                <c:pt idx="592">
                  <c:v>16</c:v>
                </c:pt>
                <c:pt idx="593">
                  <c:v>15.74</c:v>
                </c:pt>
                <c:pt idx="594">
                  <c:v>15.83</c:v>
                </c:pt>
                <c:pt idx="595">
                  <c:v>16.07</c:v>
                </c:pt>
                <c:pt idx="596">
                  <c:v>15.92</c:v>
                </c:pt>
                <c:pt idx="597">
                  <c:v>15.93</c:v>
                </c:pt>
                <c:pt idx="598">
                  <c:v>15.23</c:v>
                </c:pt>
                <c:pt idx="599">
                  <c:v>15.17</c:v>
                </c:pt>
                <c:pt idx="600">
                  <c:v>15.34</c:v>
                </c:pt>
                <c:pt idx="601">
                  <c:v>16.27</c:v>
                </c:pt>
                <c:pt idx="602">
                  <c:v>17.16</c:v>
                </c:pt>
                <c:pt idx="603">
                  <c:v>17.07</c:v>
                </c:pt>
                <c:pt idx="604">
                  <c:v>17.510000000000002</c:v>
                </c:pt>
                <c:pt idx="605">
                  <c:v>17.049999</c:v>
                </c:pt>
                <c:pt idx="606">
                  <c:v>17.09</c:v>
                </c:pt>
                <c:pt idx="607">
                  <c:v>17.02</c:v>
                </c:pt>
                <c:pt idx="608">
                  <c:v>16.57</c:v>
                </c:pt>
                <c:pt idx="609">
                  <c:v>16.629999000000002</c:v>
                </c:pt>
                <c:pt idx="610">
                  <c:v>15.89</c:v>
                </c:pt>
                <c:pt idx="611">
                  <c:v>16.370000999999998</c:v>
                </c:pt>
                <c:pt idx="612">
                  <c:v>16.07</c:v>
                </c:pt>
                <c:pt idx="613">
                  <c:v>15.79</c:v>
                </c:pt>
                <c:pt idx="614">
                  <c:v>15.3</c:v>
                </c:pt>
                <c:pt idx="615">
                  <c:v>15.06</c:v>
                </c:pt>
                <c:pt idx="616">
                  <c:v>14.9</c:v>
                </c:pt>
                <c:pt idx="617">
                  <c:v>15.29</c:v>
                </c:pt>
                <c:pt idx="618">
                  <c:v>14.4</c:v>
                </c:pt>
                <c:pt idx="619">
                  <c:v>14.46</c:v>
                </c:pt>
                <c:pt idx="620">
                  <c:v>15.12</c:v>
                </c:pt>
                <c:pt idx="621">
                  <c:v>15.19</c:v>
                </c:pt>
                <c:pt idx="622">
                  <c:v>15.37</c:v>
                </c:pt>
                <c:pt idx="623">
                  <c:v>15.32</c:v>
                </c:pt>
                <c:pt idx="624">
                  <c:v>15.64</c:v>
                </c:pt>
                <c:pt idx="625">
                  <c:v>15.8</c:v>
                </c:pt>
                <c:pt idx="626">
                  <c:v>16.030000999999999</c:v>
                </c:pt>
                <c:pt idx="627">
                  <c:v>16.100000000000001</c:v>
                </c:pt>
                <c:pt idx="628">
                  <c:v>15.63</c:v>
                </c:pt>
                <c:pt idx="629">
                  <c:v>15.82</c:v>
                </c:pt>
                <c:pt idx="630">
                  <c:v>15.43</c:v>
                </c:pt>
                <c:pt idx="631">
                  <c:v>15.72</c:v>
                </c:pt>
                <c:pt idx="632">
                  <c:v>15.22</c:v>
                </c:pt>
                <c:pt idx="633">
                  <c:v>15.41</c:v>
                </c:pt>
                <c:pt idx="634">
                  <c:v>14.97</c:v>
                </c:pt>
                <c:pt idx="635">
                  <c:v>13.96</c:v>
                </c:pt>
                <c:pt idx="636">
                  <c:v>13.42</c:v>
                </c:pt>
                <c:pt idx="637">
                  <c:v>12.86</c:v>
                </c:pt>
                <c:pt idx="638">
                  <c:v>13.09</c:v>
                </c:pt>
                <c:pt idx="639">
                  <c:v>12.98</c:v>
                </c:pt>
                <c:pt idx="640">
                  <c:v>13.18</c:v>
                </c:pt>
                <c:pt idx="641">
                  <c:v>12.22</c:v>
                </c:pt>
                <c:pt idx="642">
                  <c:v>11.93</c:v>
                </c:pt>
                <c:pt idx="643">
                  <c:v>11.8</c:v>
                </c:pt>
                <c:pt idx="644">
                  <c:v>12.18</c:v>
                </c:pt>
                <c:pt idx="645">
                  <c:v>13.13</c:v>
                </c:pt>
                <c:pt idx="646">
                  <c:v>12.57</c:v>
                </c:pt>
                <c:pt idx="647">
                  <c:v>13.26</c:v>
                </c:pt>
                <c:pt idx="648">
                  <c:v>13.22</c:v>
                </c:pt>
                <c:pt idx="649">
                  <c:v>13.13</c:v>
                </c:pt>
                <c:pt idx="650">
                  <c:v>13.42</c:v>
                </c:pt>
                <c:pt idx="651">
                  <c:v>13.6</c:v>
                </c:pt>
                <c:pt idx="652">
                  <c:v>12.78</c:v>
                </c:pt>
                <c:pt idx="653">
                  <c:v>13.23</c:v>
                </c:pt>
                <c:pt idx="654">
                  <c:v>13.55</c:v>
                </c:pt>
                <c:pt idx="655">
                  <c:v>12.88</c:v>
                </c:pt>
                <c:pt idx="656">
                  <c:v>12.77</c:v>
                </c:pt>
                <c:pt idx="657">
                  <c:v>12.5</c:v>
                </c:pt>
                <c:pt idx="658">
                  <c:v>12.78</c:v>
                </c:pt>
                <c:pt idx="659">
                  <c:v>12.61</c:v>
                </c:pt>
                <c:pt idx="660">
                  <c:v>12.95</c:v>
                </c:pt>
                <c:pt idx="661">
                  <c:v>13.57</c:v>
                </c:pt>
                <c:pt idx="662">
                  <c:v>13.64</c:v>
                </c:pt>
                <c:pt idx="663">
                  <c:v>13.08</c:v>
                </c:pt>
                <c:pt idx="664">
                  <c:v>12.67</c:v>
                </c:pt>
                <c:pt idx="665">
                  <c:v>13.33</c:v>
                </c:pt>
                <c:pt idx="666">
                  <c:v>12.91</c:v>
                </c:pt>
                <c:pt idx="667">
                  <c:v>13.17</c:v>
                </c:pt>
                <c:pt idx="668">
                  <c:v>12.88</c:v>
                </c:pt>
                <c:pt idx="669">
                  <c:v>12.98</c:v>
                </c:pt>
                <c:pt idx="670">
                  <c:v>12.92</c:v>
                </c:pt>
                <c:pt idx="671">
                  <c:v>13.58</c:v>
                </c:pt>
                <c:pt idx="672">
                  <c:v>14.18</c:v>
                </c:pt>
                <c:pt idx="673">
                  <c:v>13.74</c:v>
                </c:pt>
                <c:pt idx="674">
                  <c:v>14.48</c:v>
                </c:pt>
                <c:pt idx="675">
                  <c:v>14.54</c:v>
                </c:pt>
                <c:pt idx="676">
                  <c:v>13.72</c:v>
                </c:pt>
                <c:pt idx="677">
                  <c:v>13.88</c:v>
                </c:pt>
                <c:pt idx="678">
                  <c:v>13.63</c:v>
                </c:pt>
                <c:pt idx="679">
                  <c:v>14.26</c:v>
                </c:pt>
                <c:pt idx="680">
                  <c:v>14.74</c:v>
                </c:pt>
                <c:pt idx="681">
                  <c:v>14.05</c:v>
                </c:pt>
                <c:pt idx="682">
                  <c:v>15.06</c:v>
                </c:pt>
                <c:pt idx="683">
                  <c:v>15.41</c:v>
                </c:pt>
                <c:pt idx="684">
                  <c:v>15.19</c:v>
                </c:pt>
                <c:pt idx="685">
                  <c:v>15.02</c:v>
                </c:pt>
                <c:pt idx="686">
                  <c:v>15.27</c:v>
                </c:pt>
                <c:pt idx="687">
                  <c:v>14.98</c:v>
                </c:pt>
                <c:pt idx="688">
                  <c:v>15.08</c:v>
                </c:pt>
                <c:pt idx="689">
                  <c:v>14.91</c:v>
                </c:pt>
                <c:pt idx="690">
                  <c:v>15.29</c:v>
                </c:pt>
                <c:pt idx="691">
                  <c:v>15.4</c:v>
                </c:pt>
                <c:pt idx="692">
                  <c:v>15.32</c:v>
                </c:pt>
                <c:pt idx="693">
                  <c:v>15.38</c:v>
                </c:pt>
                <c:pt idx="694">
                  <c:v>15.06</c:v>
                </c:pt>
                <c:pt idx="695">
                  <c:v>15.08</c:v>
                </c:pt>
                <c:pt idx="696">
                  <c:v>15.45</c:v>
                </c:pt>
                <c:pt idx="697">
                  <c:v>15.21</c:v>
                </c:pt>
                <c:pt idx="698">
                  <c:v>15.05</c:v>
                </c:pt>
                <c:pt idx="699">
                  <c:v>15.68</c:v>
                </c:pt>
                <c:pt idx="700">
                  <c:v>16.760000000000002</c:v>
                </c:pt>
                <c:pt idx="701">
                  <c:v>16.75</c:v>
                </c:pt>
                <c:pt idx="702">
                  <c:v>16.84</c:v>
                </c:pt>
                <c:pt idx="703">
                  <c:v>16.59</c:v>
                </c:pt>
                <c:pt idx="704">
                  <c:v>17.170000000000002</c:v>
                </c:pt>
                <c:pt idx="705">
                  <c:v>17.510000000000002</c:v>
                </c:pt>
                <c:pt idx="706">
                  <c:v>18.209999</c:v>
                </c:pt>
                <c:pt idx="707">
                  <c:v>18.129999000000002</c:v>
                </c:pt>
                <c:pt idx="708">
                  <c:v>18.079999999999998</c:v>
                </c:pt>
                <c:pt idx="709">
                  <c:v>17.860001</c:v>
                </c:pt>
                <c:pt idx="710">
                  <c:v>18.110001</c:v>
                </c:pt>
                <c:pt idx="711">
                  <c:v>18.530000999999999</c:v>
                </c:pt>
                <c:pt idx="712">
                  <c:v>19.870000999999998</c:v>
                </c:pt>
                <c:pt idx="713">
                  <c:v>20.469999000000001</c:v>
                </c:pt>
                <c:pt idx="714">
                  <c:v>20.68</c:v>
                </c:pt>
                <c:pt idx="715">
                  <c:v>20.18</c:v>
                </c:pt>
                <c:pt idx="716">
                  <c:v>19.969999000000001</c:v>
                </c:pt>
                <c:pt idx="717">
                  <c:v>19.969999000000001</c:v>
                </c:pt>
                <c:pt idx="718">
                  <c:v>19.879999000000002</c:v>
                </c:pt>
                <c:pt idx="719">
                  <c:v>19.239999999999998</c:v>
                </c:pt>
                <c:pt idx="720">
                  <c:v>19.59</c:v>
                </c:pt>
                <c:pt idx="721">
                  <c:v>19.690000999999999</c:v>
                </c:pt>
                <c:pt idx="722">
                  <c:v>19.579999999999998</c:v>
                </c:pt>
                <c:pt idx="723">
                  <c:v>19.52</c:v>
                </c:pt>
                <c:pt idx="724">
                  <c:v>19.809999000000001</c:v>
                </c:pt>
                <c:pt idx="725">
                  <c:v>19.690000999999999</c:v>
                </c:pt>
                <c:pt idx="726">
                  <c:v>19.120000999999998</c:v>
                </c:pt>
                <c:pt idx="727">
                  <c:v>18.989999999999998</c:v>
                </c:pt>
                <c:pt idx="728">
                  <c:v>19.219999000000001</c:v>
                </c:pt>
                <c:pt idx="729">
                  <c:v>19.16</c:v>
                </c:pt>
                <c:pt idx="730">
                  <c:v>19.48</c:v>
                </c:pt>
                <c:pt idx="731">
                  <c:v>19.77</c:v>
                </c:pt>
                <c:pt idx="732">
                  <c:v>19.850000000000001</c:v>
                </c:pt>
                <c:pt idx="733">
                  <c:v>19.91</c:v>
                </c:pt>
                <c:pt idx="734">
                  <c:v>20.6</c:v>
                </c:pt>
                <c:pt idx="735">
                  <c:v>20.559999000000001</c:v>
                </c:pt>
                <c:pt idx="736">
                  <c:v>20.629999000000002</c:v>
                </c:pt>
                <c:pt idx="737">
                  <c:v>20.889999</c:v>
                </c:pt>
                <c:pt idx="738">
                  <c:v>21.459999</c:v>
                </c:pt>
                <c:pt idx="739">
                  <c:v>21.93</c:v>
                </c:pt>
                <c:pt idx="740">
                  <c:v>23.08</c:v>
                </c:pt>
                <c:pt idx="741">
                  <c:v>23.08</c:v>
                </c:pt>
                <c:pt idx="742">
                  <c:v>21.84</c:v>
                </c:pt>
                <c:pt idx="743">
                  <c:v>21.48</c:v>
                </c:pt>
                <c:pt idx="744">
                  <c:v>21.110001</c:v>
                </c:pt>
                <c:pt idx="745">
                  <c:v>21.18</c:v>
                </c:pt>
                <c:pt idx="746">
                  <c:v>21.09</c:v>
                </c:pt>
                <c:pt idx="747">
                  <c:v>21.43</c:v>
                </c:pt>
                <c:pt idx="748">
                  <c:v>21.809999000000001</c:v>
                </c:pt>
                <c:pt idx="749">
                  <c:v>21.540001</c:v>
                </c:pt>
                <c:pt idx="750">
                  <c:v>21.799999</c:v>
                </c:pt>
                <c:pt idx="751">
                  <c:v>22.08</c:v>
                </c:pt>
                <c:pt idx="752">
                  <c:v>21.389999</c:v>
                </c:pt>
                <c:pt idx="753">
                  <c:v>19.899999999999999</c:v>
                </c:pt>
                <c:pt idx="754">
                  <c:v>20.93</c:v>
                </c:pt>
                <c:pt idx="755">
                  <c:v>21.469999000000001</c:v>
                </c:pt>
                <c:pt idx="756">
                  <c:v>21.85</c:v>
                </c:pt>
                <c:pt idx="757">
                  <c:v>21.73</c:v>
                </c:pt>
                <c:pt idx="758">
                  <c:v>21.65</c:v>
                </c:pt>
                <c:pt idx="759">
                  <c:v>21.559999000000001</c:v>
                </c:pt>
                <c:pt idx="760">
                  <c:v>21.68</c:v>
                </c:pt>
                <c:pt idx="761">
                  <c:v>22.08</c:v>
                </c:pt>
                <c:pt idx="762">
                  <c:v>22.07</c:v>
                </c:pt>
                <c:pt idx="763">
                  <c:v>22.77</c:v>
                </c:pt>
                <c:pt idx="764">
                  <c:v>22</c:v>
                </c:pt>
                <c:pt idx="765">
                  <c:v>21.969999000000001</c:v>
                </c:pt>
                <c:pt idx="766">
                  <c:v>21.43</c:v>
                </c:pt>
                <c:pt idx="767">
                  <c:v>21.5</c:v>
                </c:pt>
                <c:pt idx="768">
                  <c:v>21.049999</c:v>
                </c:pt>
                <c:pt idx="769">
                  <c:v>21.389999</c:v>
                </c:pt>
                <c:pt idx="770">
                  <c:v>21.26</c:v>
                </c:pt>
                <c:pt idx="771">
                  <c:v>21.23</c:v>
                </c:pt>
                <c:pt idx="772">
                  <c:v>21.02</c:v>
                </c:pt>
                <c:pt idx="773">
                  <c:v>21.129999000000002</c:v>
                </c:pt>
                <c:pt idx="774">
                  <c:v>21.709999</c:v>
                </c:pt>
                <c:pt idx="775">
                  <c:v>22.33</c:v>
                </c:pt>
                <c:pt idx="776">
                  <c:v>21.65</c:v>
                </c:pt>
                <c:pt idx="777">
                  <c:v>21.26</c:v>
                </c:pt>
                <c:pt idx="778">
                  <c:v>21.139999</c:v>
                </c:pt>
                <c:pt idx="779">
                  <c:v>21.049999</c:v>
                </c:pt>
                <c:pt idx="780">
                  <c:v>21.459999</c:v>
                </c:pt>
                <c:pt idx="781">
                  <c:v>21.77</c:v>
                </c:pt>
                <c:pt idx="782">
                  <c:v>21.889999</c:v>
                </c:pt>
                <c:pt idx="783">
                  <c:v>22.389999</c:v>
                </c:pt>
                <c:pt idx="784">
                  <c:v>22.360001</c:v>
                </c:pt>
                <c:pt idx="785">
                  <c:v>23.24</c:v>
                </c:pt>
                <c:pt idx="786">
                  <c:v>23.209999</c:v>
                </c:pt>
                <c:pt idx="787">
                  <c:v>23.41</c:v>
                </c:pt>
                <c:pt idx="788">
                  <c:v>23.35</c:v>
                </c:pt>
                <c:pt idx="789">
                  <c:v>22.870000999999998</c:v>
                </c:pt>
                <c:pt idx="790">
                  <c:v>22.77</c:v>
                </c:pt>
                <c:pt idx="791">
                  <c:v>22.48</c:v>
                </c:pt>
                <c:pt idx="792">
                  <c:v>22.129999000000002</c:v>
                </c:pt>
                <c:pt idx="793">
                  <c:v>22.440000999999999</c:v>
                </c:pt>
                <c:pt idx="794">
                  <c:v>22.370000999999998</c:v>
                </c:pt>
                <c:pt idx="795">
                  <c:v>22.139999</c:v>
                </c:pt>
                <c:pt idx="796">
                  <c:v>22.139999</c:v>
                </c:pt>
                <c:pt idx="797">
                  <c:v>22.219999000000001</c:v>
                </c:pt>
                <c:pt idx="798">
                  <c:v>22.110001</c:v>
                </c:pt>
                <c:pt idx="799">
                  <c:v>22.040001</c:v>
                </c:pt>
                <c:pt idx="800">
                  <c:v>22.190000999999999</c:v>
                </c:pt>
                <c:pt idx="801">
                  <c:v>22.389999</c:v>
                </c:pt>
                <c:pt idx="802">
                  <c:v>22.059999000000001</c:v>
                </c:pt>
                <c:pt idx="803">
                  <c:v>22.01</c:v>
                </c:pt>
                <c:pt idx="804">
                  <c:v>21.85</c:v>
                </c:pt>
                <c:pt idx="805">
                  <c:v>20.309999000000001</c:v>
                </c:pt>
                <c:pt idx="806">
                  <c:v>20.83</c:v>
                </c:pt>
                <c:pt idx="807">
                  <c:v>20.379999000000002</c:v>
                </c:pt>
                <c:pt idx="808">
                  <c:v>20.32</c:v>
                </c:pt>
                <c:pt idx="809">
                  <c:v>20.5</c:v>
                </c:pt>
                <c:pt idx="810">
                  <c:v>20.639999</c:v>
                </c:pt>
                <c:pt idx="811">
                  <c:v>20.77</c:v>
                </c:pt>
                <c:pt idx="812">
                  <c:v>20.700001</c:v>
                </c:pt>
                <c:pt idx="813">
                  <c:v>21.540001</c:v>
                </c:pt>
                <c:pt idx="814">
                  <c:v>22.07</c:v>
                </c:pt>
                <c:pt idx="815">
                  <c:v>21.57</c:v>
                </c:pt>
                <c:pt idx="816">
                  <c:v>21.360001</c:v>
                </c:pt>
                <c:pt idx="817">
                  <c:v>21.309999000000001</c:v>
                </c:pt>
                <c:pt idx="818">
                  <c:v>21.450001</c:v>
                </c:pt>
                <c:pt idx="819">
                  <c:v>21.440000999999999</c:v>
                </c:pt>
                <c:pt idx="820">
                  <c:v>21.049999</c:v>
                </c:pt>
                <c:pt idx="821">
                  <c:v>21.73</c:v>
                </c:pt>
                <c:pt idx="822">
                  <c:v>21.440000999999999</c:v>
                </c:pt>
                <c:pt idx="823">
                  <c:v>21.98</c:v>
                </c:pt>
                <c:pt idx="824">
                  <c:v>22.129999000000002</c:v>
                </c:pt>
                <c:pt idx="825">
                  <c:v>22</c:v>
                </c:pt>
                <c:pt idx="826">
                  <c:v>21.76</c:v>
                </c:pt>
                <c:pt idx="827">
                  <c:v>21.4</c:v>
                </c:pt>
                <c:pt idx="828">
                  <c:v>20.16</c:v>
                </c:pt>
                <c:pt idx="829">
                  <c:v>19.079999999999998</c:v>
                </c:pt>
                <c:pt idx="830">
                  <c:v>18.93</c:v>
                </c:pt>
                <c:pt idx="831">
                  <c:v>19.040001</c:v>
                </c:pt>
                <c:pt idx="832">
                  <c:v>19.739999999999998</c:v>
                </c:pt>
                <c:pt idx="833">
                  <c:v>19.850000000000001</c:v>
                </c:pt>
                <c:pt idx="834">
                  <c:v>19.700001</c:v>
                </c:pt>
                <c:pt idx="835">
                  <c:v>19.5</c:v>
                </c:pt>
                <c:pt idx="836">
                  <c:v>19.639999</c:v>
                </c:pt>
                <c:pt idx="837">
                  <c:v>19.620000999999998</c:v>
                </c:pt>
                <c:pt idx="838">
                  <c:v>18.950001</c:v>
                </c:pt>
                <c:pt idx="839">
                  <c:v>19.920000000000002</c:v>
                </c:pt>
                <c:pt idx="840">
                  <c:v>20.059999000000001</c:v>
                </c:pt>
                <c:pt idx="841">
                  <c:v>19.690000999999999</c:v>
                </c:pt>
                <c:pt idx="842">
                  <c:v>19.52</c:v>
                </c:pt>
                <c:pt idx="843">
                  <c:v>18.690000999999999</c:v>
                </c:pt>
                <c:pt idx="844">
                  <c:v>18.5</c:v>
                </c:pt>
                <c:pt idx="845">
                  <c:v>18.32</c:v>
                </c:pt>
                <c:pt idx="846">
                  <c:v>18.649999999999999</c:v>
                </c:pt>
                <c:pt idx="847">
                  <c:v>18.739999999999998</c:v>
                </c:pt>
                <c:pt idx="848">
                  <c:v>20.030000999999999</c:v>
                </c:pt>
                <c:pt idx="849">
                  <c:v>19.200001</c:v>
                </c:pt>
                <c:pt idx="850">
                  <c:v>18.709999</c:v>
                </c:pt>
                <c:pt idx="851">
                  <c:v>17.809999000000001</c:v>
                </c:pt>
                <c:pt idx="852">
                  <c:v>18.27</c:v>
                </c:pt>
                <c:pt idx="853">
                  <c:v>17.610001</c:v>
                </c:pt>
                <c:pt idx="854">
                  <c:v>17.959999</c:v>
                </c:pt>
                <c:pt idx="855">
                  <c:v>18.469999000000001</c:v>
                </c:pt>
                <c:pt idx="856">
                  <c:v>18.600000000000001</c:v>
                </c:pt>
                <c:pt idx="857">
                  <c:v>18.950001</c:v>
                </c:pt>
                <c:pt idx="858">
                  <c:v>19.030000999999999</c:v>
                </c:pt>
                <c:pt idx="859">
                  <c:v>18.629999000000002</c:v>
                </c:pt>
                <c:pt idx="860">
                  <c:v>18.48</c:v>
                </c:pt>
                <c:pt idx="861">
                  <c:v>18.459999</c:v>
                </c:pt>
                <c:pt idx="862">
                  <c:v>19.010000000000002</c:v>
                </c:pt>
                <c:pt idx="863">
                  <c:v>18.610001</c:v>
                </c:pt>
                <c:pt idx="864">
                  <c:v>18.420000000000002</c:v>
                </c:pt>
                <c:pt idx="865">
                  <c:v>19.219999000000001</c:v>
                </c:pt>
                <c:pt idx="866">
                  <c:v>19.239999999999998</c:v>
                </c:pt>
                <c:pt idx="867">
                  <c:v>19.68</c:v>
                </c:pt>
                <c:pt idx="868">
                  <c:v>19.950001</c:v>
                </c:pt>
                <c:pt idx="869">
                  <c:v>19.860001</c:v>
                </c:pt>
                <c:pt idx="870">
                  <c:v>20.290001</c:v>
                </c:pt>
                <c:pt idx="871">
                  <c:v>21.059999000000001</c:v>
                </c:pt>
                <c:pt idx="872">
                  <c:v>20.780000999999999</c:v>
                </c:pt>
                <c:pt idx="873">
                  <c:v>20.58</c:v>
                </c:pt>
                <c:pt idx="874">
                  <c:v>20.25</c:v>
                </c:pt>
                <c:pt idx="875">
                  <c:v>19.959999</c:v>
                </c:pt>
                <c:pt idx="876">
                  <c:v>20.889999</c:v>
                </c:pt>
                <c:pt idx="877">
                  <c:v>20.290001</c:v>
                </c:pt>
                <c:pt idx="878">
                  <c:v>20.5</c:v>
                </c:pt>
                <c:pt idx="879">
                  <c:v>20.389999</c:v>
                </c:pt>
                <c:pt idx="880">
                  <c:v>20.370000999999998</c:v>
                </c:pt>
                <c:pt idx="881">
                  <c:v>20.23</c:v>
                </c:pt>
                <c:pt idx="882">
                  <c:v>20.350000000000001</c:v>
                </c:pt>
                <c:pt idx="883">
                  <c:v>20.129999000000002</c:v>
                </c:pt>
                <c:pt idx="884">
                  <c:v>20.43</c:v>
                </c:pt>
                <c:pt idx="885">
                  <c:v>20.440000999999999</c:v>
                </c:pt>
                <c:pt idx="886">
                  <c:v>21.879999000000002</c:v>
                </c:pt>
                <c:pt idx="887">
                  <c:v>21.84</c:v>
                </c:pt>
                <c:pt idx="888">
                  <c:v>21.950001</c:v>
                </c:pt>
                <c:pt idx="889">
                  <c:v>21.57</c:v>
                </c:pt>
                <c:pt idx="890">
                  <c:v>21.49</c:v>
                </c:pt>
                <c:pt idx="891">
                  <c:v>21.309999000000001</c:v>
                </c:pt>
                <c:pt idx="892">
                  <c:v>21.5</c:v>
                </c:pt>
                <c:pt idx="893">
                  <c:v>21.92</c:v>
                </c:pt>
                <c:pt idx="894">
                  <c:v>21.959999</c:v>
                </c:pt>
                <c:pt idx="895">
                  <c:v>22.030000999999999</c:v>
                </c:pt>
                <c:pt idx="896">
                  <c:v>21.870000999999998</c:v>
                </c:pt>
                <c:pt idx="897">
                  <c:v>22.09</c:v>
                </c:pt>
                <c:pt idx="898">
                  <c:v>23.190000999999999</c:v>
                </c:pt>
                <c:pt idx="899">
                  <c:v>23.700001</c:v>
                </c:pt>
                <c:pt idx="900">
                  <c:v>23.280000999999999</c:v>
                </c:pt>
                <c:pt idx="901">
                  <c:v>23.629999000000002</c:v>
                </c:pt>
                <c:pt idx="902">
                  <c:v>23.1</c:v>
                </c:pt>
                <c:pt idx="903">
                  <c:v>23.139999</c:v>
                </c:pt>
                <c:pt idx="904">
                  <c:v>23.360001</c:v>
                </c:pt>
                <c:pt idx="905">
                  <c:v>23.33</c:v>
                </c:pt>
                <c:pt idx="906">
                  <c:v>23.08</c:v>
                </c:pt>
                <c:pt idx="907">
                  <c:v>23.01</c:v>
                </c:pt>
                <c:pt idx="908">
                  <c:v>23.15</c:v>
                </c:pt>
                <c:pt idx="909">
                  <c:v>23.049999</c:v>
                </c:pt>
                <c:pt idx="910">
                  <c:v>22.959999</c:v>
                </c:pt>
                <c:pt idx="911">
                  <c:v>23.120000999999998</c:v>
                </c:pt>
                <c:pt idx="912">
                  <c:v>22.969999000000001</c:v>
                </c:pt>
                <c:pt idx="913">
                  <c:v>22.690000999999999</c:v>
                </c:pt>
                <c:pt idx="914">
                  <c:v>23.139999</c:v>
                </c:pt>
                <c:pt idx="915">
                  <c:v>24.49</c:v>
                </c:pt>
                <c:pt idx="916">
                  <c:v>24.66</c:v>
                </c:pt>
                <c:pt idx="917">
                  <c:v>24.34</c:v>
                </c:pt>
                <c:pt idx="918">
                  <c:v>24.17</c:v>
                </c:pt>
                <c:pt idx="919">
                  <c:v>23.74</c:v>
                </c:pt>
                <c:pt idx="920">
                  <c:v>23.58</c:v>
                </c:pt>
                <c:pt idx="921">
                  <c:v>23.18</c:v>
                </c:pt>
                <c:pt idx="922">
                  <c:v>22.5</c:v>
                </c:pt>
                <c:pt idx="923">
                  <c:v>23.35</c:v>
                </c:pt>
                <c:pt idx="924">
                  <c:v>23.23</c:v>
                </c:pt>
                <c:pt idx="925">
                  <c:v>23.57</c:v>
                </c:pt>
                <c:pt idx="926">
                  <c:v>23.57</c:v>
                </c:pt>
                <c:pt idx="927">
                  <c:v>23.49</c:v>
                </c:pt>
                <c:pt idx="928">
                  <c:v>23.43</c:v>
                </c:pt>
                <c:pt idx="929">
                  <c:v>22.85</c:v>
                </c:pt>
                <c:pt idx="930">
                  <c:v>23.030000999999999</c:v>
                </c:pt>
                <c:pt idx="931">
                  <c:v>23.24</c:v>
                </c:pt>
                <c:pt idx="932">
                  <c:v>22.799999</c:v>
                </c:pt>
                <c:pt idx="933">
                  <c:v>22.940000999999999</c:v>
                </c:pt>
                <c:pt idx="934">
                  <c:v>23.74</c:v>
                </c:pt>
                <c:pt idx="935">
                  <c:v>23.620000999999998</c:v>
                </c:pt>
                <c:pt idx="936">
                  <c:v>23.48</c:v>
                </c:pt>
                <c:pt idx="937">
                  <c:v>22.18</c:v>
                </c:pt>
                <c:pt idx="938">
                  <c:v>22.42</c:v>
                </c:pt>
                <c:pt idx="939">
                  <c:v>22.24</c:v>
                </c:pt>
                <c:pt idx="940">
                  <c:v>22.41</c:v>
                </c:pt>
                <c:pt idx="941">
                  <c:v>22.17</c:v>
                </c:pt>
                <c:pt idx="942">
                  <c:v>22.43</c:v>
                </c:pt>
                <c:pt idx="943">
                  <c:v>22.24</c:v>
                </c:pt>
                <c:pt idx="944">
                  <c:v>22.059999000000001</c:v>
                </c:pt>
                <c:pt idx="945">
                  <c:v>21.93</c:v>
                </c:pt>
                <c:pt idx="946">
                  <c:v>22.129999000000002</c:v>
                </c:pt>
                <c:pt idx="947">
                  <c:v>22.139999</c:v>
                </c:pt>
                <c:pt idx="948">
                  <c:v>22.610001</c:v>
                </c:pt>
                <c:pt idx="949">
                  <c:v>22.9</c:v>
                </c:pt>
                <c:pt idx="950">
                  <c:v>21.82</c:v>
                </c:pt>
                <c:pt idx="951">
                  <c:v>21.67</c:v>
                </c:pt>
                <c:pt idx="952">
                  <c:v>22.33</c:v>
                </c:pt>
                <c:pt idx="953">
                  <c:v>22.780000999999999</c:v>
                </c:pt>
                <c:pt idx="954">
                  <c:v>22.75</c:v>
                </c:pt>
                <c:pt idx="955">
                  <c:v>24.27</c:v>
                </c:pt>
                <c:pt idx="956">
                  <c:v>24.01</c:v>
                </c:pt>
                <c:pt idx="957">
                  <c:v>23.32</c:v>
                </c:pt>
                <c:pt idx="958">
                  <c:v>23.309999000000001</c:v>
                </c:pt>
                <c:pt idx="959">
                  <c:v>23.08</c:v>
                </c:pt>
                <c:pt idx="960">
                  <c:v>23.379999000000002</c:v>
                </c:pt>
                <c:pt idx="961">
                  <c:v>23.92</c:v>
                </c:pt>
                <c:pt idx="962">
                  <c:v>24.860001</c:v>
                </c:pt>
                <c:pt idx="963">
                  <c:v>27.4</c:v>
                </c:pt>
                <c:pt idx="964">
                  <c:v>27.26</c:v>
                </c:pt>
                <c:pt idx="965">
                  <c:v>27.76</c:v>
                </c:pt>
                <c:pt idx="966">
                  <c:v>26.790001</c:v>
                </c:pt>
                <c:pt idx="967">
                  <c:v>27.209999</c:v>
                </c:pt>
                <c:pt idx="968">
                  <c:v>26.84</c:v>
                </c:pt>
                <c:pt idx="969">
                  <c:v>27.440000999999999</c:v>
                </c:pt>
                <c:pt idx="970">
                  <c:v>27.66</c:v>
                </c:pt>
                <c:pt idx="971">
                  <c:v>27.379999000000002</c:v>
                </c:pt>
                <c:pt idx="972">
                  <c:v>27.51</c:v>
                </c:pt>
                <c:pt idx="973">
                  <c:v>27.65</c:v>
                </c:pt>
                <c:pt idx="974">
                  <c:v>28.059999000000001</c:v>
                </c:pt>
                <c:pt idx="975">
                  <c:v>28.9</c:v>
                </c:pt>
                <c:pt idx="976">
                  <c:v>28.99</c:v>
                </c:pt>
                <c:pt idx="977">
                  <c:v>27.58</c:v>
                </c:pt>
                <c:pt idx="978">
                  <c:v>27.77</c:v>
                </c:pt>
                <c:pt idx="979">
                  <c:v>28.51</c:v>
                </c:pt>
                <c:pt idx="980">
                  <c:v>28.629999000000002</c:v>
                </c:pt>
                <c:pt idx="981">
                  <c:v>28.469999000000001</c:v>
                </c:pt>
                <c:pt idx="982">
                  <c:v>28.469999000000001</c:v>
                </c:pt>
                <c:pt idx="983">
                  <c:v>27.82</c:v>
                </c:pt>
                <c:pt idx="984">
                  <c:v>27.66</c:v>
                </c:pt>
                <c:pt idx="985">
                  <c:v>27.190000999999999</c:v>
                </c:pt>
                <c:pt idx="986">
                  <c:v>26.48</c:v>
                </c:pt>
                <c:pt idx="987">
                  <c:v>27.09</c:v>
                </c:pt>
                <c:pt idx="988">
                  <c:v>26.32</c:v>
                </c:pt>
                <c:pt idx="989">
                  <c:v>27.17</c:v>
                </c:pt>
                <c:pt idx="990">
                  <c:v>26.860001</c:v>
                </c:pt>
                <c:pt idx="991">
                  <c:v>26.74</c:v>
                </c:pt>
                <c:pt idx="992">
                  <c:v>26.75</c:v>
                </c:pt>
                <c:pt idx="993">
                  <c:v>26.25</c:v>
                </c:pt>
                <c:pt idx="994">
                  <c:v>25.940000999999999</c:v>
                </c:pt>
                <c:pt idx="995">
                  <c:v>26.280000999999999</c:v>
                </c:pt>
                <c:pt idx="996">
                  <c:v>25.74</c:v>
                </c:pt>
                <c:pt idx="997">
                  <c:v>25.77</c:v>
                </c:pt>
                <c:pt idx="998">
                  <c:v>25.57</c:v>
                </c:pt>
                <c:pt idx="999">
                  <c:v>26.6</c:v>
                </c:pt>
                <c:pt idx="1000">
                  <c:v>26.25</c:v>
                </c:pt>
                <c:pt idx="1001">
                  <c:v>26.780000999999999</c:v>
                </c:pt>
                <c:pt idx="1002">
                  <c:v>26.93</c:v>
                </c:pt>
                <c:pt idx="1003">
                  <c:v>27.549999</c:v>
                </c:pt>
                <c:pt idx="1004">
                  <c:v>27.17</c:v>
                </c:pt>
                <c:pt idx="1005">
                  <c:v>26.879999000000002</c:v>
                </c:pt>
                <c:pt idx="1006">
                  <c:v>27.620000999999998</c:v>
                </c:pt>
                <c:pt idx="1007">
                  <c:v>26.629999000000002</c:v>
                </c:pt>
                <c:pt idx="1008">
                  <c:v>26.24</c:v>
                </c:pt>
                <c:pt idx="1009">
                  <c:v>26.129999000000002</c:v>
                </c:pt>
                <c:pt idx="1010">
                  <c:v>25.969999000000001</c:v>
                </c:pt>
                <c:pt idx="1011">
                  <c:v>26.040001</c:v>
                </c:pt>
                <c:pt idx="1012">
                  <c:v>26.25</c:v>
                </c:pt>
                <c:pt idx="1013">
                  <c:v>26.51</c:v>
                </c:pt>
                <c:pt idx="1014">
                  <c:v>26.5</c:v>
                </c:pt>
                <c:pt idx="1015">
                  <c:v>27.33</c:v>
                </c:pt>
                <c:pt idx="1016">
                  <c:v>31.68</c:v>
                </c:pt>
                <c:pt idx="1017">
                  <c:v>31.620000999999998</c:v>
                </c:pt>
                <c:pt idx="1018">
                  <c:v>31.34</c:v>
                </c:pt>
                <c:pt idx="1019">
                  <c:v>31.549999</c:v>
                </c:pt>
                <c:pt idx="1020">
                  <c:v>31.1</c:v>
                </c:pt>
                <c:pt idx="1021">
                  <c:v>31.360001</c:v>
                </c:pt>
                <c:pt idx="1022">
                  <c:v>31.41</c:v>
                </c:pt>
                <c:pt idx="1023">
                  <c:v>31.84</c:v>
                </c:pt>
                <c:pt idx="1024">
                  <c:v>31.74</c:v>
                </c:pt>
                <c:pt idx="1025">
                  <c:v>31.84</c:v>
                </c:pt>
                <c:pt idx="1026">
                  <c:v>30.76</c:v>
                </c:pt>
                <c:pt idx="1027">
                  <c:v>29.530000999999999</c:v>
                </c:pt>
                <c:pt idx="1028">
                  <c:v>28.98</c:v>
                </c:pt>
                <c:pt idx="1029">
                  <c:v>28.98</c:v>
                </c:pt>
                <c:pt idx="1030">
                  <c:v>28.360001</c:v>
                </c:pt>
                <c:pt idx="1031">
                  <c:v>29.16</c:v>
                </c:pt>
                <c:pt idx="1032">
                  <c:v>29.610001</c:v>
                </c:pt>
                <c:pt idx="1033">
                  <c:v>29.959999</c:v>
                </c:pt>
                <c:pt idx="1034">
                  <c:v>29.84</c:v>
                </c:pt>
                <c:pt idx="1035">
                  <c:v>30.690000999999999</c:v>
                </c:pt>
                <c:pt idx="1036">
                  <c:v>29.280000999999999</c:v>
                </c:pt>
                <c:pt idx="1037">
                  <c:v>29.049999</c:v>
                </c:pt>
                <c:pt idx="1038">
                  <c:v>29.73</c:v>
                </c:pt>
                <c:pt idx="1039">
                  <c:v>30.25</c:v>
                </c:pt>
                <c:pt idx="1040">
                  <c:v>30.950001</c:v>
                </c:pt>
                <c:pt idx="1041">
                  <c:v>30.34</c:v>
                </c:pt>
                <c:pt idx="1042">
                  <c:v>29.809999000000001</c:v>
                </c:pt>
                <c:pt idx="1043">
                  <c:v>29.719999000000001</c:v>
                </c:pt>
                <c:pt idx="1044">
                  <c:v>30.08</c:v>
                </c:pt>
                <c:pt idx="1045">
                  <c:v>29.940000999999999</c:v>
                </c:pt>
                <c:pt idx="1046">
                  <c:v>29.879999000000002</c:v>
                </c:pt>
                <c:pt idx="1047">
                  <c:v>29.75</c:v>
                </c:pt>
                <c:pt idx="1048">
                  <c:v>29.469999000000001</c:v>
                </c:pt>
                <c:pt idx="1049">
                  <c:v>29.49</c:v>
                </c:pt>
                <c:pt idx="1050">
                  <c:v>29.85</c:v>
                </c:pt>
                <c:pt idx="1051">
                  <c:v>30.01</c:v>
                </c:pt>
                <c:pt idx="1052">
                  <c:v>32.209999000000003</c:v>
                </c:pt>
                <c:pt idx="1053">
                  <c:v>32.349997999999999</c:v>
                </c:pt>
                <c:pt idx="1054">
                  <c:v>32.099997999999999</c:v>
                </c:pt>
                <c:pt idx="1055">
                  <c:v>33.009998000000003</c:v>
                </c:pt>
                <c:pt idx="1056">
                  <c:v>31.870000999999998</c:v>
                </c:pt>
                <c:pt idx="1057">
                  <c:v>33.110000999999997</c:v>
                </c:pt>
                <c:pt idx="1058">
                  <c:v>33.080002</c:v>
                </c:pt>
                <c:pt idx="1059">
                  <c:v>32.439999</c:v>
                </c:pt>
                <c:pt idx="1060">
                  <c:v>32.200001</c:v>
                </c:pt>
                <c:pt idx="1061">
                  <c:v>32.639999000000003</c:v>
                </c:pt>
                <c:pt idx="1062">
                  <c:v>32.32</c:v>
                </c:pt>
                <c:pt idx="1063">
                  <c:v>32.240001999999997</c:v>
                </c:pt>
                <c:pt idx="1064">
                  <c:v>32.029998999999997</c:v>
                </c:pt>
                <c:pt idx="1065">
                  <c:v>32.630001</c:v>
                </c:pt>
                <c:pt idx="1066">
                  <c:v>33.200001</c:v>
                </c:pt>
                <c:pt idx="1067">
                  <c:v>32.490001999999997</c:v>
                </c:pt>
                <c:pt idx="1068">
                  <c:v>31.709999</c:v>
                </c:pt>
                <c:pt idx="1069">
                  <c:v>32.340000000000003</c:v>
                </c:pt>
                <c:pt idx="1070">
                  <c:v>32.369999</c:v>
                </c:pt>
                <c:pt idx="1071">
                  <c:v>32.950001</c:v>
                </c:pt>
                <c:pt idx="1072">
                  <c:v>32.959999000000003</c:v>
                </c:pt>
                <c:pt idx="1073">
                  <c:v>34.18</c:v>
                </c:pt>
                <c:pt idx="1074">
                  <c:v>33.43</c:v>
                </c:pt>
                <c:pt idx="1075">
                  <c:v>33.759998000000003</c:v>
                </c:pt>
                <c:pt idx="1076">
                  <c:v>32.509998000000003</c:v>
                </c:pt>
                <c:pt idx="1077">
                  <c:v>32.470001000000003</c:v>
                </c:pt>
                <c:pt idx="1078">
                  <c:v>31.709999</c:v>
                </c:pt>
                <c:pt idx="1079">
                  <c:v>31.83</c:v>
                </c:pt>
                <c:pt idx="1080">
                  <c:v>32.340000000000003</c:v>
                </c:pt>
                <c:pt idx="1081">
                  <c:v>32.439999</c:v>
                </c:pt>
                <c:pt idx="1082">
                  <c:v>31.889999</c:v>
                </c:pt>
                <c:pt idx="1083">
                  <c:v>31.75</c:v>
                </c:pt>
                <c:pt idx="1084">
                  <c:v>32.32</c:v>
                </c:pt>
                <c:pt idx="1085">
                  <c:v>31.639999</c:v>
                </c:pt>
                <c:pt idx="1086">
                  <c:v>31.16</c:v>
                </c:pt>
                <c:pt idx="1087">
                  <c:v>30.77</c:v>
                </c:pt>
                <c:pt idx="1088">
                  <c:v>32.82</c:v>
                </c:pt>
                <c:pt idx="1089">
                  <c:v>32.009998000000003</c:v>
                </c:pt>
                <c:pt idx="1090">
                  <c:v>32.68</c:v>
                </c:pt>
                <c:pt idx="1091">
                  <c:v>32.380001</c:v>
                </c:pt>
                <c:pt idx="1092">
                  <c:v>33.099997999999999</c:v>
                </c:pt>
                <c:pt idx="1093">
                  <c:v>33.830002</c:v>
                </c:pt>
                <c:pt idx="1094">
                  <c:v>34.029998999999997</c:v>
                </c:pt>
                <c:pt idx="1095">
                  <c:v>33.439999</c:v>
                </c:pt>
                <c:pt idx="1096">
                  <c:v>33.009998000000003</c:v>
                </c:pt>
                <c:pt idx="1097">
                  <c:v>33.549999</c:v>
                </c:pt>
                <c:pt idx="1098">
                  <c:v>32.580002</c:v>
                </c:pt>
                <c:pt idx="1099">
                  <c:v>32.720001000000003</c:v>
                </c:pt>
                <c:pt idx="1100">
                  <c:v>31.92</c:v>
                </c:pt>
                <c:pt idx="1101">
                  <c:v>30.99</c:v>
                </c:pt>
                <c:pt idx="1102">
                  <c:v>31.620000999999998</c:v>
                </c:pt>
                <c:pt idx="1103">
                  <c:v>31.25</c:v>
                </c:pt>
                <c:pt idx="1104">
                  <c:v>31.24</c:v>
                </c:pt>
                <c:pt idx="1105">
                  <c:v>32.400002000000001</c:v>
                </c:pt>
                <c:pt idx="1106">
                  <c:v>33.189999</c:v>
                </c:pt>
                <c:pt idx="1107">
                  <c:v>33.709999000000003</c:v>
                </c:pt>
                <c:pt idx="1108">
                  <c:v>34.279998999999997</c:v>
                </c:pt>
                <c:pt idx="1109">
                  <c:v>33.900002000000001</c:v>
                </c:pt>
                <c:pt idx="1110">
                  <c:v>35</c:v>
                </c:pt>
                <c:pt idx="1111">
                  <c:v>34.43</c:v>
                </c:pt>
                <c:pt idx="1112">
                  <c:v>34.490001999999997</c:v>
                </c:pt>
                <c:pt idx="1113">
                  <c:v>32.950001</c:v>
                </c:pt>
                <c:pt idx="1114">
                  <c:v>33.110000999999997</c:v>
                </c:pt>
                <c:pt idx="1115">
                  <c:v>32.529998999999997</c:v>
                </c:pt>
                <c:pt idx="1116">
                  <c:v>32.029998999999997</c:v>
                </c:pt>
                <c:pt idx="1117">
                  <c:v>32.369999</c:v>
                </c:pt>
                <c:pt idx="1118">
                  <c:v>32.619999</c:v>
                </c:pt>
                <c:pt idx="1119">
                  <c:v>33.020000000000003</c:v>
                </c:pt>
                <c:pt idx="1120">
                  <c:v>32.889999000000003</c:v>
                </c:pt>
                <c:pt idx="1121">
                  <c:v>33.290000999999997</c:v>
                </c:pt>
                <c:pt idx="1122">
                  <c:v>32.889999000000003</c:v>
                </c:pt>
                <c:pt idx="1123">
                  <c:v>32.720001000000003</c:v>
                </c:pt>
                <c:pt idx="1124">
                  <c:v>32.049999</c:v>
                </c:pt>
                <c:pt idx="1125">
                  <c:v>32.049999</c:v>
                </c:pt>
                <c:pt idx="1126">
                  <c:v>32.32</c:v>
                </c:pt>
                <c:pt idx="1127">
                  <c:v>32.259998000000003</c:v>
                </c:pt>
                <c:pt idx="1128">
                  <c:v>32.009998000000003</c:v>
                </c:pt>
                <c:pt idx="1129">
                  <c:v>31.440000999999999</c:v>
                </c:pt>
                <c:pt idx="1130">
                  <c:v>31.66</c:v>
                </c:pt>
                <c:pt idx="1131">
                  <c:v>32.200001</c:v>
                </c:pt>
                <c:pt idx="1132">
                  <c:v>32.450001</c:v>
                </c:pt>
                <c:pt idx="1133">
                  <c:v>32.560001</c:v>
                </c:pt>
                <c:pt idx="1134">
                  <c:v>32.75</c:v>
                </c:pt>
                <c:pt idx="1135">
                  <c:v>33.639999000000003</c:v>
                </c:pt>
                <c:pt idx="1136">
                  <c:v>34.159999999999997</c:v>
                </c:pt>
                <c:pt idx="1137">
                  <c:v>34.220001000000003</c:v>
                </c:pt>
                <c:pt idx="1138">
                  <c:v>34.25</c:v>
                </c:pt>
                <c:pt idx="1139">
                  <c:v>34.630001</c:v>
                </c:pt>
                <c:pt idx="1140">
                  <c:v>34.340000000000003</c:v>
                </c:pt>
                <c:pt idx="1141">
                  <c:v>34.540000999999997</c:v>
                </c:pt>
                <c:pt idx="1142">
                  <c:v>34.580002</c:v>
                </c:pt>
                <c:pt idx="1143">
                  <c:v>34.599997999999999</c:v>
                </c:pt>
                <c:pt idx="1144">
                  <c:v>35.18</c:v>
                </c:pt>
                <c:pt idx="1145">
                  <c:v>36.5</c:v>
                </c:pt>
                <c:pt idx="1146">
                  <c:v>37.509998000000003</c:v>
                </c:pt>
                <c:pt idx="1147">
                  <c:v>37.200001</c:v>
                </c:pt>
                <c:pt idx="1148">
                  <c:v>37.970001000000003</c:v>
                </c:pt>
                <c:pt idx="1149">
                  <c:v>38.029998999999997</c:v>
                </c:pt>
                <c:pt idx="1150">
                  <c:v>37.869999</c:v>
                </c:pt>
                <c:pt idx="1151">
                  <c:v>38.400002000000001</c:v>
                </c:pt>
                <c:pt idx="1152">
                  <c:v>39.189999</c:v>
                </c:pt>
                <c:pt idx="1153">
                  <c:v>38.5</c:v>
                </c:pt>
                <c:pt idx="1154">
                  <c:v>38.099997999999999</c:v>
                </c:pt>
                <c:pt idx="1155">
                  <c:v>38.729999999999997</c:v>
                </c:pt>
                <c:pt idx="1156">
                  <c:v>39.409999999999997</c:v>
                </c:pt>
                <c:pt idx="1157">
                  <c:v>37.869999</c:v>
                </c:pt>
                <c:pt idx="1158">
                  <c:v>36.159999999999997</c:v>
                </c:pt>
                <c:pt idx="1159">
                  <c:v>37.299999</c:v>
                </c:pt>
                <c:pt idx="1160">
                  <c:v>36.979999999999997</c:v>
                </c:pt>
                <c:pt idx="1161">
                  <c:v>35.200001</c:v>
                </c:pt>
                <c:pt idx="1162">
                  <c:v>35.889999000000003</c:v>
                </c:pt>
                <c:pt idx="1163">
                  <c:v>36.5</c:v>
                </c:pt>
                <c:pt idx="1164">
                  <c:v>37.419998</c:v>
                </c:pt>
                <c:pt idx="1165">
                  <c:v>38.889999000000003</c:v>
                </c:pt>
                <c:pt idx="1166">
                  <c:v>41.959999000000003</c:v>
                </c:pt>
                <c:pt idx="1167">
                  <c:v>42.099997999999999</c:v>
                </c:pt>
                <c:pt idx="1168">
                  <c:v>43.049999</c:v>
                </c:pt>
                <c:pt idx="1169">
                  <c:v>43.490001999999997</c:v>
                </c:pt>
                <c:pt idx="1170">
                  <c:v>42.389999000000003</c:v>
                </c:pt>
                <c:pt idx="1171">
                  <c:v>42.490001999999997</c:v>
                </c:pt>
                <c:pt idx="1172">
                  <c:v>42</c:v>
                </c:pt>
                <c:pt idx="1173">
                  <c:v>42.049999</c:v>
                </c:pt>
                <c:pt idx="1174">
                  <c:v>41.09</c:v>
                </c:pt>
                <c:pt idx="1175">
                  <c:v>40.130001</c:v>
                </c:pt>
                <c:pt idx="1176">
                  <c:v>41.259998000000003</c:v>
                </c:pt>
                <c:pt idx="1177">
                  <c:v>41.720001000000003</c:v>
                </c:pt>
                <c:pt idx="1178">
                  <c:v>42.66</c:v>
                </c:pt>
                <c:pt idx="1179">
                  <c:v>43.16</c:v>
                </c:pt>
                <c:pt idx="1180">
                  <c:v>43.75</c:v>
                </c:pt>
                <c:pt idx="1181">
                  <c:v>43.09</c:v>
                </c:pt>
                <c:pt idx="1182">
                  <c:v>42.98</c:v>
                </c:pt>
                <c:pt idx="1183">
                  <c:v>42.290000999999997</c:v>
                </c:pt>
                <c:pt idx="1184">
                  <c:v>42.990001999999997</c:v>
                </c:pt>
                <c:pt idx="1185">
                  <c:v>42.27</c:v>
                </c:pt>
                <c:pt idx="1186">
                  <c:v>42.299999</c:v>
                </c:pt>
                <c:pt idx="1187">
                  <c:v>42.209999000000003</c:v>
                </c:pt>
                <c:pt idx="1188">
                  <c:v>42.779998999999997</c:v>
                </c:pt>
                <c:pt idx="1189">
                  <c:v>43.209999000000003</c:v>
                </c:pt>
                <c:pt idx="1190">
                  <c:v>41.84</c:v>
                </c:pt>
                <c:pt idx="1191">
                  <c:v>41.150002000000001</c:v>
                </c:pt>
                <c:pt idx="1192">
                  <c:v>41.48</c:v>
                </c:pt>
                <c:pt idx="1193">
                  <c:v>39.729999999999997</c:v>
                </c:pt>
                <c:pt idx="1194">
                  <c:v>39.25</c:v>
                </c:pt>
                <c:pt idx="1195">
                  <c:v>39.450001</c:v>
                </c:pt>
                <c:pt idx="1196">
                  <c:v>39.139999000000003</c:v>
                </c:pt>
                <c:pt idx="1197">
                  <c:v>39.07</c:v>
                </c:pt>
                <c:pt idx="1198">
                  <c:v>39.659999999999997</c:v>
                </c:pt>
                <c:pt idx="1199">
                  <c:v>40.130001</c:v>
                </c:pt>
                <c:pt idx="1200">
                  <c:v>39.389999000000003</c:v>
                </c:pt>
                <c:pt idx="1201">
                  <c:v>34.659999999999997</c:v>
                </c:pt>
                <c:pt idx="1202">
                  <c:v>33.990001999999997</c:v>
                </c:pt>
                <c:pt idx="1203">
                  <c:v>35.009998000000003</c:v>
                </c:pt>
                <c:pt idx="1204">
                  <c:v>33.159999999999997</c:v>
                </c:pt>
                <c:pt idx="1205">
                  <c:v>32.979999999999997</c:v>
                </c:pt>
                <c:pt idx="1206">
                  <c:v>33.630001</c:v>
                </c:pt>
                <c:pt idx="1207">
                  <c:v>33.029998999999997</c:v>
                </c:pt>
                <c:pt idx="1208">
                  <c:v>34.979999999999997</c:v>
                </c:pt>
                <c:pt idx="1209">
                  <c:v>34.389999000000003</c:v>
                </c:pt>
                <c:pt idx="1210">
                  <c:v>33.720001000000003</c:v>
                </c:pt>
                <c:pt idx="1211">
                  <c:v>34.07</c:v>
                </c:pt>
                <c:pt idx="1212">
                  <c:v>33.540000999999997</c:v>
                </c:pt>
                <c:pt idx="1213">
                  <c:v>33.009998000000003</c:v>
                </c:pt>
                <c:pt idx="1214">
                  <c:v>32.729999999999997</c:v>
                </c:pt>
                <c:pt idx="1215">
                  <c:v>32.509998000000003</c:v>
                </c:pt>
                <c:pt idx="1216">
                  <c:v>33.360000999999997</c:v>
                </c:pt>
                <c:pt idx="1217">
                  <c:v>33.630001</c:v>
                </c:pt>
                <c:pt idx="1218">
                  <c:v>34.25</c:v>
                </c:pt>
                <c:pt idx="1219">
                  <c:v>33.950001</c:v>
                </c:pt>
                <c:pt idx="1220">
                  <c:v>33.580002</c:v>
                </c:pt>
                <c:pt idx="1221">
                  <c:v>34.080002</c:v>
                </c:pt>
                <c:pt idx="1222">
                  <c:v>33.740001999999997</c:v>
                </c:pt>
                <c:pt idx="1223">
                  <c:v>34.32</c:v>
                </c:pt>
                <c:pt idx="1224">
                  <c:v>35.270000000000003</c:v>
                </c:pt>
                <c:pt idx="1225">
                  <c:v>35.090000000000003</c:v>
                </c:pt>
                <c:pt idx="1226">
                  <c:v>34.860000999999997</c:v>
                </c:pt>
                <c:pt idx="1227">
                  <c:v>33.900002000000001</c:v>
                </c:pt>
                <c:pt idx="1228">
                  <c:v>34.189999</c:v>
                </c:pt>
                <c:pt idx="1229">
                  <c:v>34.07</c:v>
                </c:pt>
                <c:pt idx="1230">
                  <c:v>33.990001999999997</c:v>
                </c:pt>
                <c:pt idx="1231">
                  <c:v>34.630001</c:v>
                </c:pt>
                <c:pt idx="1232">
                  <c:v>34.220001000000003</c:v>
                </c:pt>
                <c:pt idx="1233">
                  <c:v>34.540000999999997</c:v>
                </c:pt>
                <c:pt idx="1234">
                  <c:v>33.540000999999997</c:v>
                </c:pt>
                <c:pt idx="1235">
                  <c:v>33.290000999999997</c:v>
                </c:pt>
                <c:pt idx="1236">
                  <c:v>32.459999000000003</c:v>
                </c:pt>
                <c:pt idx="1237">
                  <c:v>33.340000000000003</c:v>
                </c:pt>
                <c:pt idx="1238">
                  <c:v>33.520000000000003</c:v>
                </c:pt>
                <c:pt idx="1239">
                  <c:v>34.400002000000001</c:v>
                </c:pt>
                <c:pt idx="1240">
                  <c:v>35.479999999999997</c:v>
                </c:pt>
                <c:pt idx="1241">
                  <c:v>35.689999</c:v>
                </c:pt>
                <c:pt idx="1242">
                  <c:v>35.799999</c:v>
                </c:pt>
                <c:pt idx="1243">
                  <c:v>34.310001</c:v>
                </c:pt>
                <c:pt idx="1244">
                  <c:v>34.560001</c:v>
                </c:pt>
                <c:pt idx="1245">
                  <c:v>34.990001999999997</c:v>
                </c:pt>
                <c:pt idx="1246">
                  <c:v>36.470001000000003</c:v>
                </c:pt>
                <c:pt idx="1247">
                  <c:v>36.409999999999997</c:v>
                </c:pt>
                <c:pt idx="1248">
                  <c:v>36.82</c:v>
                </c:pt>
                <c:pt idx="1249">
                  <c:v>35.959999000000003</c:v>
                </c:pt>
                <c:pt idx="1250">
                  <c:v>36.849997999999999</c:v>
                </c:pt>
                <c:pt idx="1251">
                  <c:v>35.990001999999997</c:v>
                </c:pt>
                <c:pt idx="1252">
                  <c:v>36.139999000000003</c:v>
                </c:pt>
                <c:pt idx="1253">
                  <c:v>35.360000999999997</c:v>
                </c:pt>
                <c:pt idx="1254">
                  <c:v>35.549999</c:v>
                </c:pt>
                <c:pt idx="1255">
                  <c:v>34.560001</c:v>
                </c:pt>
                <c:pt idx="1256">
                  <c:v>34.950001</c:v>
                </c:pt>
                <c:pt idx="1257">
                  <c:v>34.549999</c:v>
                </c:pt>
                <c:pt idx="1258">
                  <c:v>35.299999</c:v>
                </c:pt>
                <c:pt idx="1259">
                  <c:v>35.900002000000001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D-E142-BC74-6FC3E351B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99632"/>
        <c:axId val="571422416"/>
      </c:lineChart>
      <c:dateAx>
        <c:axId val="5668996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22416"/>
        <c:crosses val="autoZero"/>
        <c:auto val="1"/>
        <c:lblOffset val="100"/>
        <c:baseTimeUnit val="days"/>
      </c:dateAx>
      <c:valAx>
        <c:axId val="5714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89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'Фазовый анализ'!$D$1</c:f>
              <c:strCache>
                <c:ptCount val="1"/>
                <c:pt idx="0">
                  <c:v>d_MSFT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анализ'!$D$2:$D$61</c:f>
              <c:numCache>
                <c:formatCode>0.00%</c:formatCode>
                <c:ptCount val="60"/>
                <c:pt idx="0" formatCode="General">
                  <c:v>0</c:v>
                </c:pt>
                <c:pt idx="1">
                  <c:v>4.8995037688442267E-2</c:v>
                </c:pt>
                <c:pt idx="2">
                  <c:v>-3.5929039764729387E-3</c:v>
                </c:pt>
                <c:pt idx="3">
                  <c:v>6.4002435817380965E-2</c:v>
                </c:pt>
                <c:pt idx="4">
                  <c:v>7.6814487432928624E-2</c:v>
                </c:pt>
                <c:pt idx="5">
                  <c:v>-1.8882795203703284E-2</c:v>
                </c:pt>
                <c:pt idx="6">
                  <c:v>1.1494252873563315E-2</c:v>
                </c:pt>
                <c:pt idx="7">
                  <c:v>1.2420745243128861E-2</c:v>
                </c:pt>
                <c:pt idx="8">
                  <c:v>6.9955649439946477E-2</c:v>
                </c:pt>
                <c:pt idx="9">
                  <c:v>-1.4393753871980719E-2</c:v>
                </c:pt>
                <c:pt idx="10">
                  <c:v>1.3366261714541583E-2</c:v>
                </c:pt>
                <c:pt idx="11">
                  <c:v>1.8563801137366998E-2</c:v>
                </c:pt>
                <c:pt idx="12">
                  <c:v>3.5011965587242955E-2</c:v>
                </c:pt>
                <c:pt idx="13">
                  <c:v>5.2594995366079811E-2</c:v>
                </c:pt>
                <c:pt idx="14">
                  <c:v>2.0471076381245901E-2</c:v>
                </c:pt>
                <c:pt idx="15">
                  <c:v>1.2726488077513309E-2</c:v>
                </c:pt>
                <c:pt idx="16">
                  <c:v>1.8317358502292658E-2</c:v>
                </c:pt>
                <c:pt idx="17">
                  <c:v>-2.8445931218449405E-2</c:v>
                </c:pt>
                <c:pt idx="18">
                  <c:v>-0.13024755370834118</c:v>
                </c:pt>
                <c:pt idx="19">
                  <c:v>8.539593636653775E-2</c:v>
                </c:pt>
                <c:pt idx="20">
                  <c:v>-7.2747962269006372E-2</c:v>
                </c:pt>
                <c:pt idx="21">
                  <c:v>0.196261657648795</c:v>
                </c:pt>
                <c:pt idx="22">
                  <c:v>-3.6595354370792754E-2</c:v>
                </c:pt>
                <c:pt idx="23">
                  <c:v>-5.7831816947677805E-2</c:v>
                </c:pt>
                <c:pt idx="24">
                  <c:v>5.7757619127627668E-2</c:v>
                </c:pt>
                <c:pt idx="25">
                  <c:v>-6.8094238370573046E-2</c:v>
                </c:pt>
                <c:pt idx="26">
                  <c:v>1.7003630514705881E-2</c:v>
                </c:pt>
                <c:pt idx="27">
                  <c:v>0.18933577448421945</c:v>
                </c:pt>
                <c:pt idx="28">
                  <c:v>3.2484784051762583E-2</c:v>
                </c:pt>
                <c:pt idx="29">
                  <c:v>2.0791205916879552E-2</c:v>
                </c:pt>
                <c:pt idx="30">
                  <c:v>-7.0295602018743963E-3</c:v>
                </c:pt>
                <c:pt idx="31">
                  <c:v>-7.6420384824832155E-2</c:v>
                </c:pt>
                <c:pt idx="32">
                  <c:v>8.5495261684448431E-2</c:v>
                </c:pt>
                <c:pt idx="33">
                  <c:v>-9.7048723519826186E-2</c:v>
                </c:pt>
                <c:pt idx="34">
                  <c:v>6.2763205589797533E-2</c:v>
                </c:pt>
                <c:pt idx="35">
                  <c:v>-3.4528339622641568E-2</c:v>
                </c:pt>
                <c:pt idx="36">
                  <c:v>0.10768032470902189</c:v>
                </c:pt>
                <c:pt idx="37">
                  <c:v>1.3761450247000706E-2</c:v>
                </c:pt>
                <c:pt idx="38">
                  <c:v>2.4364601885913384E-3</c:v>
                </c:pt>
                <c:pt idx="39">
                  <c:v>4.0277779176311812E-2</c:v>
                </c:pt>
                <c:pt idx="40">
                  <c:v>5.6742324991398974E-3</c:v>
                </c:pt>
                <c:pt idx="41">
                  <c:v>3.1198159017529425E-2</c:v>
                </c:pt>
                <c:pt idx="42">
                  <c:v>4.0392710659683084E-2</c:v>
                </c:pt>
                <c:pt idx="43">
                  <c:v>-1.0363526361530595E-2</c:v>
                </c:pt>
                <c:pt idx="44">
                  <c:v>2.9384198186933386E-2</c:v>
                </c:pt>
                <c:pt idx="45">
                  <c:v>3.9477648960254408E-2</c:v>
                </c:pt>
                <c:pt idx="46">
                  <c:v>2.0157712827311158E-2</c:v>
                </c:pt>
                <c:pt idx="47">
                  <c:v>-1.3029725832172101E-2</c:v>
                </c:pt>
                <c:pt idx="48">
                  <c:v>5.4693123458581017E-2</c:v>
                </c:pt>
                <c:pt idx="49">
                  <c:v>2.8473178616500006E-2</c:v>
                </c:pt>
                <c:pt idx="50">
                  <c:v>-3.7448042160548312E-3</c:v>
                </c:pt>
                <c:pt idx="51">
                  <c:v>0.11665998433776315</c:v>
                </c:pt>
                <c:pt idx="52">
                  <c:v>1.1901875450829547E-2</c:v>
                </c:pt>
                <c:pt idx="53">
                  <c:v>1.627661913452827E-2</c:v>
                </c:pt>
                <c:pt idx="54">
                  <c:v>0.11070845089188142</c:v>
                </c:pt>
                <c:pt idx="55">
                  <c:v>-1.3051310113644576E-2</c:v>
                </c:pt>
                <c:pt idx="56">
                  <c:v>-2.6660979844117971E-2</c:v>
                </c:pt>
                <c:pt idx="57">
                  <c:v>2.4652131850075643E-2</c:v>
                </c:pt>
                <c:pt idx="58">
                  <c:v>5.6886218676846179E-2</c:v>
                </c:pt>
                <c:pt idx="59">
                  <c:v>-2.3269426275573935E-3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3-EE4D-AC59-ACF47A13D3A0}"/>
            </c:ext>
          </c:extLst>
        </c:ser>
        <c:ser>
          <c:idx val="1"/>
          <c:order val="1"/>
          <c:tx>
            <c:strRef>
              <c:f>'Фазовый анализ'!$I$1</c:f>
              <c:strCache>
                <c:ptCount val="1"/>
                <c:pt idx="0">
                  <c:v>Исходные фазы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анализ'!$I$2:$I$61</c:f>
              <c:numCache>
                <c:formatCode>0.00%</c:formatCode>
                <c:ptCount val="60"/>
                <c:pt idx="0">
                  <c:v>2.4497518844221133E-2</c:v>
                </c:pt>
                <c:pt idx="1">
                  <c:v>2.4497518844221133E-2</c:v>
                </c:pt>
                <c:pt idx="2">
                  <c:v>-3.5929039764729387E-3</c:v>
                </c:pt>
                <c:pt idx="3">
                  <c:v>7.0408461625154795E-2</c:v>
                </c:pt>
                <c:pt idx="4">
                  <c:v>7.0408461625154795E-2</c:v>
                </c:pt>
                <c:pt idx="5">
                  <c:v>-1.8882795203703284E-2</c:v>
                </c:pt>
                <c:pt idx="6">
                  <c:v>3.1290215852212887E-2</c:v>
                </c:pt>
                <c:pt idx="7">
                  <c:v>3.1290215852212887E-2</c:v>
                </c:pt>
                <c:pt idx="8">
                  <c:v>3.1290215852212887E-2</c:v>
                </c:pt>
                <c:pt idx="9">
                  <c:v>-1.4393753871980719E-2</c:v>
                </c:pt>
                <c:pt idx="10">
                  <c:v>2.4435992395183317E-2</c:v>
                </c:pt>
                <c:pt idx="11">
                  <c:v>2.4435992395183317E-2</c:v>
                </c:pt>
                <c:pt idx="12">
                  <c:v>2.4435992395183317E-2</c:v>
                </c:pt>
                <c:pt idx="13">
                  <c:v>2.4435992395183317E-2</c:v>
                </c:pt>
                <c:pt idx="14">
                  <c:v>2.4435992395183317E-2</c:v>
                </c:pt>
                <c:pt idx="15">
                  <c:v>2.4435992395183317E-2</c:v>
                </c:pt>
                <c:pt idx="16">
                  <c:v>2.4435992395183317E-2</c:v>
                </c:pt>
                <c:pt idx="17">
                  <c:v>-7.9346742463395292E-2</c:v>
                </c:pt>
                <c:pt idx="18">
                  <c:v>-7.9346742463395292E-2</c:v>
                </c:pt>
                <c:pt idx="19">
                  <c:v>8.539593636653775E-2</c:v>
                </c:pt>
                <c:pt idx="20">
                  <c:v>-7.2747962269006372E-2</c:v>
                </c:pt>
                <c:pt idx="21">
                  <c:v>0.196261657648795</c:v>
                </c:pt>
                <c:pt idx="22">
                  <c:v>-4.721358565923528E-2</c:v>
                </c:pt>
                <c:pt idx="23">
                  <c:v>-4.721358565923528E-2</c:v>
                </c:pt>
                <c:pt idx="24">
                  <c:v>5.7757619127627668E-2</c:v>
                </c:pt>
                <c:pt idx="25">
                  <c:v>-6.8094238370573046E-2</c:v>
                </c:pt>
                <c:pt idx="26">
                  <c:v>6.4903848741891867E-2</c:v>
                </c:pt>
                <c:pt idx="27">
                  <c:v>6.4903848741891867E-2</c:v>
                </c:pt>
                <c:pt idx="28">
                  <c:v>6.4903848741891867E-2</c:v>
                </c:pt>
                <c:pt idx="29">
                  <c:v>6.4903848741891867E-2</c:v>
                </c:pt>
                <c:pt idx="30">
                  <c:v>-4.1724972513353276E-2</c:v>
                </c:pt>
                <c:pt idx="31">
                  <c:v>-4.1724972513353276E-2</c:v>
                </c:pt>
                <c:pt idx="32">
                  <c:v>8.5495261684448431E-2</c:v>
                </c:pt>
                <c:pt idx="33">
                  <c:v>-9.7048723519826186E-2</c:v>
                </c:pt>
                <c:pt idx="34">
                  <c:v>6.2763205589797533E-2</c:v>
                </c:pt>
                <c:pt idx="35">
                  <c:v>-3.4528339622641568E-2</c:v>
                </c:pt>
                <c:pt idx="36">
                  <c:v>3.4488730928182595E-2</c:v>
                </c:pt>
                <c:pt idx="37">
                  <c:v>3.4488730928182595E-2</c:v>
                </c:pt>
                <c:pt idx="38">
                  <c:v>3.4488730928182595E-2</c:v>
                </c:pt>
                <c:pt idx="39">
                  <c:v>3.4488730928182595E-2</c:v>
                </c:pt>
                <c:pt idx="40">
                  <c:v>3.4488730928182595E-2</c:v>
                </c:pt>
                <c:pt idx="41">
                  <c:v>3.4488730928182595E-2</c:v>
                </c:pt>
                <c:pt idx="42">
                  <c:v>3.4488730928182595E-2</c:v>
                </c:pt>
                <c:pt idx="43">
                  <c:v>-1.0363526361530595E-2</c:v>
                </c:pt>
                <c:pt idx="44">
                  <c:v>2.9673186658166317E-2</c:v>
                </c:pt>
                <c:pt idx="45">
                  <c:v>2.9673186658166317E-2</c:v>
                </c:pt>
                <c:pt idx="46">
                  <c:v>2.9673186658166317E-2</c:v>
                </c:pt>
                <c:pt idx="47">
                  <c:v>-1.3029725832172101E-2</c:v>
                </c:pt>
                <c:pt idx="48">
                  <c:v>4.1583151037540511E-2</c:v>
                </c:pt>
                <c:pt idx="49">
                  <c:v>4.1583151037540511E-2</c:v>
                </c:pt>
                <c:pt idx="50">
                  <c:v>-3.7448042160548312E-3</c:v>
                </c:pt>
                <c:pt idx="51">
                  <c:v>6.3886732453750594E-2</c:v>
                </c:pt>
                <c:pt idx="52">
                  <c:v>6.3886732453750594E-2</c:v>
                </c:pt>
                <c:pt idx="53">
                  <c:v>6.3886732453750594E-2</c:v>
                </c:pt>
                <c:pt idx="54">
                  <c:v>6.3886732453750594E-2</c:v>
                </c:pt>
                <c:pt idx="55">
                  <c:v>-1.9856144978881274E-2</c:v>
                </c:pt>
                <c:pt idx="56">
                  <c:v>-1.9856144978881274E-2</c:v>
                </c:pt>
                <c:pt idx="57">
                  <c:v>4.0769175263460911E-2</c:v>
                </c:pt>
                <c:pt idx="58">
                  <c:v>4.0769175263460911E-2</c:v>
                </c:pt>
                <c:pt idx="59">
                  <c:v>-2.3269426275573935E-3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83-EE4D-AC59-ACF47A13D3A0}"/>
            </c:ext>
          </c:extLst>
        </c:ser>
        <c:ser>
          <c:idx val="2"/>
          <c:order val="2"/>
          <c:tx>
            <c:strRef>
              <c:f>'Фазовый анализ'!$M$1</c:f>
              <c:strCache>
                <c:ptCount val="1"/>
                <c:pt idx="0">
                  <c:v>Агрегат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анализ'!$M$2:$M$61</c:f>
              <c:numCache>
                <c:formatCode>0.00%</c:formatCode>
                <c:ptCount val="60"/>
                <c:pt idx="0">
                  <c:v>2.4580300129971575E-2</c:v>
                </c:pt>
                <c:pt idx="1">
                  <c:v>2.4580300129971575E-2</c:v>
                </c:pt>
                <c:pt idx="2">
                  <c:v>2.4580300129971575E-2</c:v>
                </c:pt>
                <c:pt idx="3">
                  <c:v>2.4580300129971575E-2</c:v>
                </c:pt>
                <c:pt idx="4">
                  <c:v>2.4580300129971575E-2</c:v>
                </c:pt>
                <c:pt idx="5">
                  <c:v>2.4580300129971575E-2</c:v>
                </c:pt>
                <c:pt idx="6">
                  <c:v>2.4580300129971575E-2</c:v>
                </c:pt>
                <c:pt idx="7">
                  <c:v>2.4580300129971575E-2</c:v>
                </c:pt>
                <c:pt idx="8">
                  <c:v>2.4580300129971575E-2</c:v>
                </c:pt>
                <c:pt idx="9">
                  <c:v>2.4580300129971575E-2</c:v>
                </c:pt>
                <c:pt idx="10">
                  <c:v>2.4580300129971575E-2</c:v>
                </c:pt>
                <c:pt idx="11">
                  <c:v>2.4580300129971575E-2</c:v>
                </c:pt>
                <c:pt idx="12">
                  <c:v>2.4580300129971575E-2</c:v>
                </c:pt>
                <c:pt idx="13">
                  <c:v>2.4580300129971575E-2</c:v>
                </c:pt>
                <c:pt idx="14">
                  <c:v>2.4580300129971575E-2</c:v>
                </c:pt>
                <c:pt idx="15">
                  <c:v>2.4580300129971575E-2</c:v>
                </c:pt>
                <c:pt idx="16">
                  <c:v>2.4580300129971575E-2</c:v>
                </c:pt>
                <c:pt idx="17">
                  <c:v>-7.9346742463395292E-2</c:v>
                </c:pt>
                <c:pt idx="18">
                  <c:v>-7.9346742463395292E-2</c:v>
                </c:pt>
                <c:pt idx="19">
                  <c:v>8.539593636653775E-2</c:v>
                </c:pt>
                <c:pt idx="20">
                  <c:v>-7.2747962269006372E-2</c:v>
                </c:pt>
                <c:pt idx="21">
                  <c:v>0.196261657648795</c:v>
                </c:pt>
                <c:pt idx="22">
                  <c:v>-4.721358565923528E-2</c:v>
                </c:pt>
                <c:pt idx="23">
                  <c:v>-4.721358565923528E-2</c:v>
                </c:pt>
                <c:pt idx="24">
                  <c:v>5.7757619127627668E-2</c:v>
                </c:pt>
                <c:pt idx="25">
                  <c:v>-6.8094238370573046E-2</c:v>
                </c:pt>
                <c:pt idx="26">
                  <c:v>6.4903848741891867E-2</c:v>
                </c:pt>
                <c:pt idx="27">
                  <c:v>6.4903848741891867E-2</c:v>
                </c:pt>
                <c:pt idx="28">
                  <c:v>6.4903848741891867E-2</c:v>
                </c:pt>
                <c:pt idx="29">
                  <c:v>6.4903848741891867E-2</c:v>
                </c:pt>
                <c:pt idx="30">
                  <c:v>-4.1724972513353276E-2</c:v>
                </c:pt>
                <c:pt idx="31">
                  <c:v>-4.1724972513353276E-2</c:v>
                </c:pt>
                <c:pt idx="32">
                  <c:v>8.5495261684448431E-2</c:v>
                </c:pt>
                <c:pt idx="33">
                  <c:v>-9.7048723519826186E-2</c:v>
                </c:pt>
                <c:pt idx="34">
                  <c:v>6.2763205589797533E-2</c:v>
                </c:pt>
                <c:pt idx="35">
                  <c:v>-3.4528339622641568E-2</c:v>
                </c:pt>
                <c:pt idx="36">
                  <c:v>3.3790307997479105E-2</c:v>
                </c:pt>
                <c:pt idx="37">
                  <c:v>3.3790307997479105E-2</c:v>
                </c:pt>
                <c:pt idx="38">
                  <c:v>3.3790307997479105E-2</c:v>
                </c:pt>
                <c:pt idx="39">
                  <c:v>3.3790307997479105E-2</c:v>
                </c:pt>
                <c:pt idx="40">
                  <c:v>3.3790307997479105E-2</c:v>
                </c:pt>
                <c:pt idx="41">
                  <c:v>3.3790307997479105E-2</c:v>
                </c:pt>
                <c:pt idx="42">
                  <c:v>3.3790307997479105E-2</c:v>
                </c:pt>
                <c:pt idx="43">
                  <c:v>3.3790307997479105E-2</c:v>
                </c:pt>
                <c:pt idx="44">
                  <c:v>3.3790307997479105E-2</c:v>
                </c:pt>
                <c:pt idx="45">
                  <c:v>3.3790307997479105E-2</c:v>
                </c:pt>
                <c:pt idx="46">
                  <c:v>3.3790307997479105E-2</c:v>
                </c:pt>
                <c:pt idx="47">
                  <c:v>3.3790307997479105E-2</c:v>
                </c:pt>
                <c:pt idx="48">
                  <c:v>3.3790307997479105E-2</c:v>
                </c:pt>
                <c:pt idx="49">
                  <c:v>3.3790307997479105E-2</c:v>
                </c:pt>
                <c:pt idx="50">
                  <c:v>3.3790307997479105E-2</c:v>
                </c:pt>
                <c:pt idx="51">
                  <c:v>3.3790307997479105E-2</c:v>
                </c:pt>
                <c:pt idx="52">
                  <c:v>3.3790307997479105E-2</c:v>
                </c:pt>
                <c:pt idx="53">
                  <c:v>3.3790307997479105E-2</c:v>
                </c:pt>
                <c:pt idx="54">
                  <c:v>3.3790307997479105E-2</c:v>
                </c:pt>
                <c:pt idx="55">
                  <c:v>-1.9856144978881274E-2</c:v>
                </c:pt>
                <c:pt idx="56">
                  <c:v>-1.9856144978881274E-2</c:v>
                </c:pt>
                <c:pt idx="57">
                  <c:v>2.6403802633121476E-2</c:v>
                </c:pt>
                <c:pt idx="58">
                  <c:v>2.6403802633121476E-2</c:v>
                </c:pt>
                <c:pt idx="59">
                  <c:v>2.6403802633121476E-2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83-EE4D-AC59-ACF47A13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750671"/>
        <c:axId val="952638079"/>
      </c:lineChart>
      <c:catAx>
        <c:axId val="951750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638079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9526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175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'Фазовый анализ'!$O$1</c:f>
              <c:strCache>
                <c:ptCount val="1"/>
                <c:pt idx="0">
                  <c:v>d_INTC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анализ'!$O$2:$O$61</c:f>
              <c:numCache>
                <c:formatCode>0.00%</c:formatCode>
                <c:ptCount val="60"/>
                <c:pt idx="0" formatCode="General">
                  <c:v>0</c:v>
                </c:pt>
                <c:pt idx="1">
                  <c:v>-5.8269065981148227E-2</c:v>
                </c:pt>
                <c:pt idx="2">
                  <c:v>4.2766151046405909E-2</c:v>
                </c:pt>
                <c:pt idx="3">
                  <c:v>6.7626483420593297E-2</c:v>
                </c:pt>
                <c:pt idx="4">
                  <c:v>-2.5745771383153815E-2</c:v>
                </c:pt>
                <c:pt idx="5">
                  <c:v>8.8926132550335657E-2</c:v>
                </c:pt>
                <c:pt idx="6">
                  <c:v>-5.469946281584992E-2</c:v>
                </c:pt>
                <c:pt idx="7">
                  <c:v>8.9649140601095745E-3</c:v>
                </c:pt>
                <c:pt idx="8">
                  <c:v>4.240706785137327E-2</c:v>
                </c:pt>
                <c:pt idx="9">
                  <c:v>3.409539070497436E-2</c:v>
                </c:pt>
                <c:pt idx="10">
                  <c:v>2.3604307845473738E-2</c:v>
                </c:pt>
                <c:pt idx="11">
                  <c:v>0.13103953147877001</c:v>
                </c:pt>
                <c:pt idx="12">
                  <c:v>9.6763721682848081E-2</c:v>
                </c:pt>
                <c:pt idx="13">
                  <c:v>3.0392417538873229E-2</c:v>
                </c:pt>
                <c:pt idx="14">
                  <c:v>-2.8636313209410291E-3</c:v>
                </c:pt>
                <c:pt idx="15">
                  <c:v>-2.3262550258472015E-2</c:v>
                </c:pt>
                <c:pt idx="16">
                  <c:v>9.5266162614887406E-2</c:v>
                </c:pt>
                <c:pt idx="17">
                  <c:v>-2.5771785234899425E-2</c:v>
                </c:pt>
                <c:pt idx="18">
                  <c:v>-8.9556349144217395E-2</c:v>
                </c:pt>
                <c:pt idx="19">
                  <c:v>6.3559017446761512E-3</c:v>
                </c:pt>
                <c:pt idx="20">
                  <c:v>-5.9548872180451129E-2</c:v>
                </c:pt>
                <c:pt idx="21">
                  <c:v>4.0933770386952339E-2</c:v>
                </c:pt>
                <c:pt idx="22">
                  <c:v>5.8678957255882125E-2</c:v>
                </c:pt>
                <c:pt idx="23">
                  <c:v>-0.11723735105157729</c:v>
                </c:pt>
                <c:pt idx="24">
                  <c:v>-4.8323438527284712E-2</c:v>
                </c:pt>
                <c:pt idx="25">
                  <c:v>-1.4162348388174539E-2</c:v>
                </c:pt>
                <c:pt idx="26">
                  <c:v>5.6061595793216679E-2</c:v>
                </c:pt>
                <c:pt idx="27">
                  <c:v>0.123424091686267</c:v>
                </c:pt>
                <c:pt idx="28">
                  <c:v>2.6875338840066876E-2</c:v>
                </c:pt>
                <c:pt idx="29">
                  <c:v>-9.2033074489503708E-3</c:v>
                </c:pt>
                <c:pt idx="30">
                  <c:v>-9.9564612494495996E-2</c:v>
                </c:pt>
                <c:pt idx="31">
                  <c:v>-4.6099290780141855E-2</c:v>
                </c:pt>
                <c:pt idx="32">
                  <c:v>9.3274687394389932E-2</c:v>
                </c:pt>
                <c:pt idx="33">
                  <c:v>-6.3987546459817413E-2</c:v>
                </c:pt>
                <c:pt idx="34">
                  <c:v>4.3262845334780531E-2</c:v>
                </c:pt>
                <c:pt idx="35">
                  <c:v>3.8303228869895456E-2</c:v>
                </c:pt>
                <c:pt idx="36">
                  <c:v>6.280494093917488E-2</c:v>
                </c:pt>
                <c:pt idx="37">
                  <c:v>2.9546700242492951E-2</c:v>
                </c:pt>
                <c:pt idx="38">
                  <c:v>5.1825050204097112E-2</c:v>
                </c:pt>
                <c:pt idx="39">
                  <c:v>-7.6291417218543045E-2</c:v>
                </c:pt>
                <c:pt idx="40">
                  <c:v>-4.8751937159504655E-3</c:v>
                </c:pt>
                <c:pt idx="41">
                  <c:v>4.5244926650002126E-2</c:v>
                </c:pt>
                <c:pt idx="42">
                  <c:v>1.5164047422111748E-2</c:v>
                </c:pt>
                <c:pt idx="43">
                  <c:v>-1.6838647474198831E-2</c:v>
                </c:pt>
                <c:pt idx="44">
                  <c:v>-3.5911877460997887E-3</c:v>
                </c:pt>
                <c:pt idx="45">
                  <c:v>2.2179650679234886E-3</c:v>
                </c:pt>
                <c:pt idx="46">
                  <c:v>-1.1065282928616194E-3</c:v>
                </c:pt>
                <c:pt idx="47">
                  <c:v>-6.5632759190452528E-2</c:v>
                </c:pt>
                <c:pt idx="48">
                  <c:v>5.1274419011593686E-2</c:v>
                </c:pt>
                <c:pt idx="49">
                  <c:v>-1.1277163482459551E-2</c:v>
                </c:pt>
                <c:pt idx="50">
                  <c:v>8.5828400342172761E-2</c:v>
                </c:pt>
                <c:pt idx="51">
                  <c:v>0.19459032591437353</c:v>
                </c:pt>
                <c:pt idx="52">
                  <c:v>-1.4288898030824337E-2</c:v>
                </c:pt>
                <c:pt idx="53">
                  <c:v>2.9438001784121148E-2</c:v>
                </c:pt>
                <c:pt idx="54">
                  <c:v>4.289425909878708E-2</c:v>
                </c:pt>
                <c:pt idx="55">
                  <c:v>2.3888700122324247E-2</c:v>
                </c:pt>
                <c:pt idx="56">
                  <c:v>5.6603792724613688E-2</c:v>
                </c:pt>
                <c:pt idx="57">
                  <c:v>-8.8326225486704546E-3</c:v>
                </c:pt>
                <c:pt idx="58">
                  <c:v>6.9353004055656697E-2</c:v>
                </c:pt>
                <c:pt idx="59">
                  <c:v>-9.9456556169265187E-2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E6-B149-8F38-E4836DD0C9A4}"/>
            </c:ext>
          </c:extLst>
        </c:ser>
        <c:ser>
          <c:idx val="1"/>
          <c:order val="1"/>
          <c:tx>
            <c:strRef>
              <c:f>'Фазовый анализ'!$T$1</c:f>
              <c:strCache>
                <c:ptCount val="1"/>
                <c:pt idx="0">
                  <c:v>Исходные фазы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анализ'!$T$2:$T$61</c:f>
              <c:numCache>
                <c:formatCode>0.00%</c:formatCode>
                <c:ptCount val="60"/>
                <c:pt idx="0">
                  <c:v>-2.9134532990574113E-2</c:v>
                </c:pt>
                <c:pt idx="1">
                  <c:v>-2.9134532990574113E-2</c:v>
                </c:pt>
                <c:pt idx="2">
                  <c:v>5.5196317233499603E-2</c:v>
                </c:pt>
                <c:pt idx="3">
                  <c:v>5.5196317233499603E-2</c:v>
                </c:pt>
                <c:pt idx="4">
                  <c:v>-2.5745771383153815E-2</c:v>
                </c:pt>
                <c:pt idx="5">
                  <c:v>8.8926132550335657E-2</c:v>
                </c:pt>
                <c:pt idx="6">
                  <c:v>-5.469946281584992E-2</c:v>
                </c:pt>
                <c:pt idx="7">
                  <c:v>5.246676445177461E-2</c:v>
                </c:pt>
                <c:pt idx="8">
                  <c:v>5.246676445177461E-2</c:v>
                </c:pt>
                <c:pt idx="9">
                  <c:v>5.246676445177461E-2</c:v>
                </c:pt>
                <c:pt idx="10">
                  <c:v>5.246676445177461E-2</c:v>
                </c:pt>
                <c:pt idx="11">
                  <c:v>5.246676445177461E-2</c:v>
                </c:pt>
                <c:pt idx="12">
                  <c:v>5.246676445177461E-2</c:v>
                </c:pt>
                <c:pt idx="13">
                  <c:v>5.246676445177461E-2</c:v>
                </c:pt>
                <c:pt idx="14">
                  <c:v>-1.3063090789706522E-2</c:v>
                </c:pt>
                <c:pt idx="15">
                  <c:v>-1.3063090789706522E-2</c:v>
                </c:pt>
                <c:pt idx="16">
                  <c:v>9.5266162614887406E-2</c:v>
                </c:pt>
                <c:pt idx="17">
                  <c:v>-5.766406718955841E-2</c:v>
                </c:pt>
                <c:pt idx="18">
                  <c:v>-5.766406718955841E-2</c:v>
                </c:pt>
                <c:pt idx="19">
                  <c:v>6.3559017446761512E-3</c:v>
                </c:pt>
                <c:pt idx="20">
                  <c:v>-5.9548872180451129E-2</c:v>
                </c:pt>
                <c:pt idx="21">
                  <c:v>4.9806363821417232E-2</c:v>
                </c:pt>
                <c:pt idx="22">
                  <c:v>4.9806363821417232E-2</c:v>
                </c:pt>
                <c:pt idx="23">
                  <c:v>-5.9907712655678846E-2</c:v>
                </c:pt>
                <c:pt idx="24">
                  <c:v>-5.9907712655678846E-2</c:v>
                </c:pt>
                <c:pt idx="25">
                  <c:v>-5.9907712655678846E-2</c:v>
                </c:pt>
                <c:pt idx="26">
                  <c:v>6.8787008773183514E-2</c:v>
                </c:pt>
                <c:pt idx="27">
                  <c:v>6.8787008773183514E-2</c:v>
                </c:pt>
                <c:pt idx="28">
                  <c:v>6.8787008773183514E-2</c:v>
                </c:pt>
                <c:pt idx="29">
                  <c:v>-5.1622403574529407E-2</c:v>
                </c:pt>
                <c:pt idx="30">
                  <c:v>-5.1622403574529407E-2</c:v>
                </c:pt>
                <c:pt idx="31">
                  <c:v>-5.1622403574529407E-2</c:v>
                </c:pt>
                <c:pt idx="32">
                  <c:v>9.3274687394389932E-2</c:v>
                </c:pt>
                <c:pt idx="33">
                  <c:v>-6.3987546459817413E-2</c:v>
                </c:pt>
                <c:pt idx="34">
                  <c:v>4.5148553118088186E-2</c:v>
                </c:pt>
                <c:pt idx="35">
                  <c:v>4.5148553118088186E-2</c:v>
                </c:pt>
                <c:pt idx="36">
                  <c:v>4.5148553118088186E-2</c:v>
                </c:pt>
                <c:pt idx="37">
                  <c:v>4.5148553118088186E-2</c:v>
                </c:pt>
                <c:pt idx="38">
                  <c:v>4.5148553118088186E-2</c:v>
                </c:pt>
                <c:pt idx="39">
                  <c:v>-4.0583305467246755E-2</c:v>
                </c:pt>
                <c:pt idx="40">
                  <c:v>-4.0583305467246755E-2</c:v>
                </c:pt>
                <c:pt idx="41">
                  <c:v>3.0204487036056937E-2</c:v>
                </c:pt>
                <c:pt idx="42">
                  <c:v>3.0204487036056937E-2</c:v>
                </c:pt>
                <c:pt idx="43">
                  <c:v>-1.021491761014931E-2</c:v>
                </c:pt>
                <c:pt idx="44">
                  <c:v>-1.021491761014931E-2</c:v>
                </c:pt>
                <c:pt idx="45">
                  <c:v>2.2179650679234886E-3</c:v>
                </c:pt>
                <c:pt idx="46">
                  <c:v>-3.3369643741657073E-2</c:v>
                </c:pt>
                <c:pt idx="47">
                  <c:v>-3.3369643741657073E-2</c:v>
                </c:pt>
                <c:pt idx="48">
                  <c:v>5.1274419011593686E-2</c:v>
                </c:pt>
                <c:pt idx="49">
                  <c:v>-1.1277163482459551E-2</c:v>
                </c:pt>
                <c:pt idx="50">
                  <c:v>0.14020936312827315</c:v>
                </c:pt>
                <c:pt idx="51">
                  <c:v>0.14020936312827315</c:v>
                </c:pt>
                <c:pt idx="52">
                  <c:v>-1.4288898030824337E-2</c:v>
                </c:pt>
                <c:pt idx="53">
                  <c:v>3.8206188432461541E-2</c:v>
                </c:pt>
                <c:pt idx="54">
                  <c:v>3.8206188432461541E-2</c:v>
                </c:pt>
                <c:pt idx="55">
                  <c:v>3.8206188432461541E-2</c:v>
                </c:pt>
                <c:pt idx="56">
                  <c:v>3.8206188432461541E-2</c:v>
                </c:pt>
                <c:pt idx="57">
                  <c:v>-8.8326225486704546E-3</c:v>
                </c:pt>
                <c:pt idx="58">
                  <c:v>6.9353004055656697E-2</c:v>
                </c:pt>
                <c:pt idx="59">
                  <c:v>-9.9456556169265187E-2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E6-B149-8F38-E4836DD0C9A4}"/>
            </c:ext>
          </c:extLst>
        </c:ser>
        <c:ser>
          <c:idx val="2"/>
          <c:order val="2"/>
          <c:tx>
            <c:strRef>
              <c:f>'Фазовый анализ'!$X$1</c:f>
              <c:strCache>
                <c:ptCount val="1"/>
                <c:pt idx="0">
                  <c:v>Агрегат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анализ'!$X$2:$X$61</c:f>
              <c:numCache>
                <c:formatCode>0.00%</c:formatCode>
                <c:ptCount val="60"/>
                <c:pt idx="0">
                  <c:v>-2.9134532990574113E-2</c:v>
                </c:pt>
                <c:pt idx="1">
                  <c:v>-2.9134532990574113E-2</c:v>
                </c:pt>
                <c:pt idx="2">
                  <c:v>4.3393248908545262E-2</c:v>
                </c:pt>
                <c:pt idx="3">
                  <c:v>4.3393248908545262E-2</c:v>
                </c:pt>
                <c:pt idx="4">
                  <c:v>4.3393248908545262E-2</c:v>
                </c:pt>
                <c:pt idx="5">
                  <c:v>4.3393248908545262E-2</c:v>
                </c:pt>
                <c:pt idx="6">
                  <c:v>-5.469946281584992E-2</c:v>
                </c:pt>
                <c:pt idx="7">
                  <c:v>5.246676445177461E-2</c:v>
                </c:pt>
                <c:pt idx="8">
                  <c:v>5.246676445177461E-2</c:v>
                </c:pt>
                <c:pt idx="9">
                  <c:v>5.246676445177461E-2</c:v>
                </c:pt>
                <c:pt idx="10">
                  <c:v>5.246676445177461E-2</c:v>
                </c:pt>
                <c:pt idx="11">
                  <c:v>5.246676445177461E-2</c:v>
                </c:pt>
                <c:pt idx="12">
                  <c:v>5.246676445177461E-2</c:v>
                </c:pt>
                <c:pt idx="13">
                  <c:v>5.246676445177461E-2</c:v>
                </c:pt>
                <c:pt idx="14">
                  <c:v>-1.3063090789706522E-2</c:v>
                </c:pt>
                <c:pt idx="15">
                  <c:v>-1.3063090789706522E-2</c:v>
                </c:pt>
                <c:pt idx="16">
                  <c:v>9.5266162614887406E-2</c:v>
                </c:pt>
                <c:pt idx="17">
                  <c:v>-4.2130276203722949E-2</c:v>
                </c:pt>
                <c:pt idx="18">
                  <c:v>-4.2130276203722949E-2</c:v>
                </c:pt>
                <c:pt idx="19">
                  <c:v>-4.2130276203722949E-2</c:v>
                </c:pt>
                <c:pt idx="20">
                  <c:v>-4.2130276203722949E-2</c:v>
                </c:pt>
                <c:pt idx="21">
                  <c:v>4.9806363821417232E-2</c:v>
                </c:pt>
                <c:pt idx="22">
                  <c:v>4.9806363821417232E-2</c:v>
                </c:pt>
                <c:pt idx="23">
                  <c:v>-5.9907712655678846E-2</c:v>
                </c:pt>
                <c:pt idx="24">
                  <c:v>-5.9907712655678846E-2</c:v>
                </c:pt>
                <c:pt idx="25">
                  <c:v>-5.9907712655678846E-2</c:v>
                </c:pt>
                <c:pt idx="26">
                  <c:v>6.8787008773183514E-2</c:v>
                </c:pt>
                <c:pt idx="27">
                  <c:v>6.8787008773183514E-2</c:v>
                </c:pt>
                <c:pt idx="28">
                  <c:v>6.8787008773183514E-2</c:v>
                </c:pt>
                <c:pt idx="29">
                  <c:v>-5.1622403574529407E-2</c:v>
                </c:pt>
                <c:pt idx="30">
                  <c:v>-5.1622403574529407E-2</c:v>
                </c:pt>
                <c:pt idx="31">
                  <c:v>-5.1622403574529407E-2</c:v>
                </c:pt>
                <c:pt idx="32">
                  <c:v>9.3274687394389932E-2</c:v>
                </c:pt>
                <c:pt idx="33">
                  <c:v>-6.3987546459817413E-2</c:v>
                </c:pt>
                <c:pt idx="34">
                  <c:v>4.5148553118088186E-2</c:v>
                </c:pt>
                <c:pt idx="35">
                  <c:v>4.5148553118088186E-2</c:v>
                </c:pt>
                <c:pt idx="36">
                  <c:v>4.5148553118088186E-2</c:v>
                </c:pt>
                <c:pt idx="37">
                  <c:v>4.5148553118088186E-2</c:v>
                </c:pt>
                <c:pt idx="38">
                  <c:v>4.5148553118088186E-2</c:v>
                </c:pt>
                <c:pt idx="39">
                  <c:v>-4.0583305467246755E-2</c:v>
                </c:pt>
                <c:pt idx="40">
                  <c:v>-4.0583305467246755E-2</c:v>
                </c:pt>
                <c:pt idx="41">
                  <c:v>3.0204487036056937E-2</c:v>
                </c:pt>
                <c:pt idx="42">
                  <c:v>3.0204487036056937E-2</c:v>
                </c:pt>
                <c:pt idx="43">
                  <c:v>-1.6990231527137856E-2</c:v>
                </c:pt>
                <c:pt idx="44">
                  <c:v>-1.6990231527137856E-2</c:v>
                </c:pt>
                <c:pt idx="45">
                  <c:v>-1.6990231527137856E-2</c:v>
                </c:pt>
                <c:pt idx="46">
                  <c:v>-1.6990231527137856E-2</c:v>
                </c:pt>
                <c:pt idx="47">
                  <c:v>-1.6990231527137856E-2</c:v>
                </c:pt>
                <c:pt idx="48">
                  <c:v>4.7224747181062593E-2</c:v>
                </c:pt>
                <c:pt idx="49">
                  <c:v>4.7224747181062593E-2</c:v>
                </c:pt>
                <c:pt idx="50">
                  <c:v>4.7224747181062593E-2</c:v>
                </c:pt>
                <c:pt idx="51">
                  <c:v>4.7224747181062593E-2</c:v>
                </c:pt>
                <c:pt idx="52">
                  <c:v>4.7224747181062593E-2</c:v>
                </c:pt>
                <c:pt idx="53">
                  <c:v>4.7224747181062593E-2</c:v>
                </c:pt>
                <c:pt idx="54">
                  <c:v>4.7224747181062593E-2</c:v>
                </c:pt>
                <c:pt idx="55">
                  <c:v>4.7224747181062593E-2</c:v>
                </c:pt>
                <c:pt idx="56">
                  <c:v>4.7224747181062593E-2</c:v>
                </c:pt>
                <c:pt idx="57">
                  <c:v>4.7224747181062593E-2</c:v>
                </c:pt>
                <c:pt idx="58">
                  <c:v>4.7224747181062593E-2</c:v>
                </c:pt>
                <c:pt idx="59">
                  <c:v>-9.9456556169265187E-2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E6-B149-8F38-E4836DD0C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68815"/>
        <c:axId val="1023360079"/>
      </c:lineChart>
      <c:catAx>
        <c:axId val="1021868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3360079"/>
        <c:crosses val="autoZero"/>
        <c:auto val="1"/>
        <c:lblAlgn val="ctr"/>
        <c:lblOffset val="100"/>
        <c:tickLblSkip val="5"/>
        <c:noMultiLvlLbl val="0"/>
      </c:catAx>
      <c:valAx>
        <c:axId val="102336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6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Фазовые</a:t>
            </a:r>
            <a:r>
              <a:rPr lang="ru-RU" baseline="0"/>
              <a:t> диаграммы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MSFT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анализ'!$M$2:$M$61</c:f>
              <c:numCache>
                <c:formatCode>0.00%</c:formatCode>
                <c:ptCount val="60"/>
                <c:pt idx="0">
                  <c:v>2.4580300129971575E-2</c:v>
                </c:pt>
                <c:pt idx="1">
                  <c:v>2.4580300129971575E-2</c:v>
                </c:pt>
                <c:pt idx="2">
                  <c:v>2.4580300129971575E-2</c:v>
                </c:pt>
                <c:pt idx="3">
                  <c:v>2.4580300129971575E-2</c:v>
                </c:pt>
                <c:pt idx="4">
                  <c:v>2.4580300129971575E-2</c:v>
                </c:pt>
                <c:pt idx="5">
                  <c:v>2.4580300129971575E-2</c:v>
                </c:pt>
                <c:pt idx="6">
                  <c:v>2.4580300129971575E-2</c:v>
                </c:pt>
                <c:pt idx="7">
                  <c:v>2.4580300129971575E-2</c:v>
                </c:pt>
                <c:pt idx="8">
                  <c:v>2.4580300129971575E-2</c:v>
                </c:pt>
                <c:pt idx="9">
                  <c:v>2.4580300129971575E-2</c:v>
                </c:pt>
                <c:pt idx="10">
                  <c:v>2.4580300129971575E-2</c:v>
                </c:pt>
                <c:pt idx="11">
                  <c:v>2.4580300129971575E-2</c:v>
                </c:pt>
                <c:pt idx="12">
                  <c:v>2.4580300129971575E-2</c:v>
                </c:pt>
                <c:pt idx="13">
                  <c:v>2.4580300129971575E-2</c:v>
                </c:pt>
                <c:pt idx="14">
                  <c:v>2.4580300129971575E-2</c:v>
                </c:pt>
                <c:pt idx="15">
                  <c:v>2.4580300129971575E-2</c:v>
                </c:pt>
                <c:pt idx="16">
                  <c:v>2.4580300129971575E-2</c:v>
                </c:pt>
                <c:pt idx="17">
                  <c:v>-7.9346742463395292E-2</c:v>
                </c:pt>
                <c:pt idx="18">
                  <c:v>-7.9346742463395292E-2</c:v>
                </c:pt>
                <c:pt idx="19">
                  <c:v>8.539593636653775E-2</c:v>
                </c:pt>
                <c:pt idx="20">
                  <c:v>-7.2747962269006372E-2</c:v>
                </c:pt>
                <c:pt idx="21">
                  <c:v>0.196261657648795</c:v>
                </c:pt>
                <c:pt idx="22">
                  <c:v>-4.721358565923528E-2</c:v>
                </c:pt>
                <c:pt idx="23">
                  <c:v>-4.721358565923528E-2</c:v>
                </c:pt>
                <c:pt idx="24">
                  <c:v>5.7757619127627668E-2</c:v>
                </c:pt>
                <c:pt idx="25">
                  <c:v>-6.8094238370573046E-2</c:v>
                </c:pt>
                <c:pt idx="26">
                  <c:v>6.4903848741891867E-2</c:v>
                </c:pt>
                <c:pt idx="27">
                  <c:v>6.4903848741891867E-2</c:v>
                </c:pt>
                <c:pt idx="28">
                  <c:v>6.4903848741891867E-2</c:v>
                </c:pt>
                <c:pt idx="29">
                  <c:v>6.4903848741891867E-2</c:v>
                </c:pt>
                <c:pt idx="30">
                  <c:v>-4.1724972513353276E-2</c:v>
                </c:pt>
                <c:pt idx="31">
                  <c:v>-4.1724972513353276E-2</c:v>
                </c:pt>
                <c:pt idx="32">
                  <c:v>8.5495261684448431E-2</c:v>
                </c:pt>
                <c:pt idx="33">
                  <c:v>-9.7048723519826186E-2</c:v>
                </c:pt>
                <c:pt idx="34">
                  <c:v>6.2763205589797533E-2</c:v>
                </c:pt>
                <c:pt idx="35">
                  <c:v>-3.4528339622641568E-2</c:v>
                </c:pt>
                <c:pt idx="36">
                  <c:v>3.3790307997479105E-2</c:v>
                </c:pt>
                <c:pt idx="37">
                  <c:v>3.3790307997479105E-2</c:v>
                </c:pt>
                <c:pt idx="38">
                  <c:v>3.3790307997479105E-2</c:v>
                </c:pt>
                <c:pt idx="39">
                  <c:v>3.3790307997479105E-2</c:v>
                </c:pt>
                <c:pt idx="40">
                  <c:v>3.3790307997479105E-2</c:v>
                </c:pt>
                <c:pt idx="41">
                  <c:v>3.3790307997479105E-2</c:v>
                </c:pt>
                <c:pt idx="42">
                  <c:v>3.3790307997479105E-2</c:v>
                </c:pt>
                <c:pt idx="43">
                  <c:v>3.3790307997479105E-2</c:v>
                </c:pt>
                <c:pt idx="44">
                  <c:v>3.3790307997479105E-2</c:v>
                </c:pt>
                <c:pt idx="45">
                  <c:v>3.3790307997479105E-2</c:v>
                </c:pt>
                <c:pt idx="46">
                  <c:v>3.3790307997479105E-2</c:v>
                </c:pt>
                <c:pt idx="47">
                  <c:v>3.3790307997479105E-2</c:v>
                </c:pt>
                <c:pt idx="48">
                  <c:v>3.3790307997479105E-2</c:v>
                </c:pt>
                <c:pt idx="49">
                  <c:v>3.3790307997479105E-2</c:v>
                </c:pt>
                <c:pt idx="50">
                  <c:v>3.3790307997479105E-2</c:v>
                </c:pt>
                <c:pt idx="51">
                  <c:v>3.3790307997479105E-2</c:v>
                </c:pt>
                <c:pt idx="52">
                  <c:v>3.3790307997479105E-2</c:v>
                </c:pt>
                <c:pt idx="53">
                  <c:v>3.3790307997479105E-2</c:v>
                </c:pt>
                <c:pt idx="54">
                  <c:v>3.3790307997479105E-2</c:v>
                </c:pt>
                <c:pt idx="55">
                  <c:v>-1.9856144978881274E-2</c:v>
                </c:pt>
                <c:pt idx="56">
                  <c:v>-1.9856144978881274E-2</c:v>
                </c:pt>
                <c:pt idx="57">
                  <c:v>2.6403802633121476E-2</c:v>
                </c:pt>
                <c:pt idx="58">
                  <c:v>2.6403802633121476E-2</c:v>
                </c:pt>
                <c:pt idx="59">
                  <c:v>2.6403802633121476E-2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1-7B49-BE8A-1E268C071BAA}"/>
            </c:ext>
          </c:extLst>
        </c:ser>
        <c:ser>
          <c:idx val="1"/>
          <c:order val="1"/>
          <c:tx>
            <c:v>INTC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'Фазовый анализ'!$X$2:$X$61</c:f>
              <c:numCache>
                <c:formatCode>0.00%</c:formatCode>
                <c:ptCount val="60"/>
                <c:pt idx="0">
                  <c:v>-2.9134532990574113E-2</c:v>
                </c:pt>
                <c:pt idx="1">
                  <c:v>-2.9134532990574113E-2</c:v>
                </c:pt>
                <c:pt idx="2">
                  <c:v>4.3393248908545262E-2</c:v>
                </c:pt>
                <c:pt idx="3">
                  <c:v>4.3393248908545262E-2</c:v>
                </c:pt>
                <c:pt idx="4">
                  <c:v>4.3393248908545262E-2</c:v>
                </c:pt>
                <c:pt idx="5">
                  <c:v>4.3393248908545262E-2</c:v>
                </c:pt>
                <c:pt idx="6">
                  <c:v>-5.469946281584992E-2</c:v>
                </c:pt>
                <c:pt idx="7">
                  <c:v>5.246676445177461E-2</c:v>
                </c:pt>
                <c:pt idx="8">
                  <c:v>5.246676445177461E-2</c:v>
                </c:pt>
                <c:pt idx="9">
                  <c:v>5.246676445177461E-2</c:v>
                </c:pt>
                <c:pt idx="10">
                  <c:v>5.246676445177461E-2</c:v>
                </c:pt>
                <c:pt idx="11">
                  <c:v>5.246676445177461E-2</c:v>
                </c:pt>
                <c:pt idx="12">
                  <c:v>5.246676445177461E-2</c:v>
                </c:pt>
                <c:pt idx="13">
                  <c:v>5.246676445177461E-2</c:v>
                </c:pt>
                <c:pt idx="14">
                  <c:v>-1.3063090789706522E-2</c:v>
                </c:pt>
                <c:pt idx="15">
                  <c:v>-1.3063090789706522E-2</c:v>
                </c:pt>
                <c:pt idx="16">
                  <c:v>9.5266162614887406E-2</c:v>
                </c:pt>
                <c:pt idx="17">
                  <c:v>-4.2130276203722949E-2</c:v>
                </c:pt>
                <c:pt idx="18">
                  <c:v>-4.2130276203722949E-2</c:v>
                </c:pt>
                <c:pt idx="19">
                  <c:v>-4.2130276203722949E-2</c:v>
                </c:pt>
                <c:pt idx="20">
                  <c:v>-4.2130276203722949E-2</c:v>
                </c:pt>
                <c:pt idx="21">
                  <c:v>4.9806363821417232E-2</c:v>
                </c:pt>
                <c:pt idx="22">
                  <c:v>4.9806363821417232E-2</c:v>
                </c:pt>
                <c:pt idx="23">
                  <c:v>-5.9907712655678846E-2</c:v>
                </c:pt>
                <c:pt idx="24">
                  <c:v>-5.9907712655678846E-2</c:v>
                </c:pt>
                <c:pt idx="25">
                  <c:v>-5.9907712655678846E-2</c:v>
                </c:pt>
                <c:pt idx="26">
                  <c:v>6.8787008773183514E-2</c:v>
                </c:pt>
                <c:pt idx="27">
                  <c:v>6.8787008773183514E-2</c:v>
                </c:pt>
                <c:pt idx="28">
                  <c:v>6.8787008773183514E-2</c:v>
                </c:pt>
                <c:pt idx="29">
                  <c:v>-5.1622403574529407E-2</c:v>
                </c:pt>
                <c:pt idx="30">
                  <c:v>-5.1622403574529407E-2</c:v>
                </c:pt>
                <c:pt idx="31">
                  <c:v>-5.1622403574529407E-2</c:v>
                </c:pt>
                <c:pt idx="32">
                  <c:v>9.3274687394389932E-2</c:v>
                </c:pt>
                <c:pt idx="33">
                  <c:v>-6.3987546459817413E-2</c:v>
                </c:pt>
                <c:pt idx="34">
                  <c:v>4.5148553118088186E-2</c:v>
                </c:pt>
                <c:pt idx="35">
                  <c:v>4.5148553118088186E-2</c:v>
                </c:pt>
                <c:pt idx="36">
                  <c:v>4.5148553118088186E-2</c:v>
                </c:pt>
                <c:pt idx="37">
                  <c:v>4.5148553118088186E-2</c:v>
                </c:pt>
                <c:pt idx="38">
                  <c:v>4.5148553118088186E-2</c:v>
                </c:pt>
                <c:pt idx="39">
                  <c:v>-4.0583305467246755E-2</c:v>
                </c:pt>
                <c:pt idx="40">
                  <c:v>-4.0583305467246755E-2</c:v>
                </c:pt>
                <c:pt idx="41">
                  <c:v>3.0204487036056937E-2</c:v>
                </c:pt>
                <c:pt idx="42">
                  <c:v>3.0204487036056937E-2</c:v>
                </c:pt>
                <c:pt idx="43">
                  <c:v>-1.6990231527137856E-2</c:v>
                </c:pt>
                <c:pt idx="44">
                  <c:v>-1.6990231527137856E-2</c:v>
                </c:pt>
                <c:pt idx="45">
                  <c:v>-1.6990231527137856E-2</c:v>
                </c:pt>
                <c:pt idx="46">
                  <c:v>-1.6990231527137856E-2</c:v>
                </c:pt>
                <c:pt idx="47">
                  <c:v>-1.6990231527137856E-2</c:v>
                </c:pt>
                <c:pt idx="48">
                  <c:v>4.7224747181062593E-2</c:v>
                </c:pt>
                <c:pt idx="49">
                  <c:v>4.7224747181062593E-2</c:v>
                </c:pt>
                <c:pt idx="50">
                  <c:v>4.7224747181062593E-2</c:v>
                </c:pt>
                <c:pt idx="51">
                  <c:v>4.7224747181062593E-2</c:v>
                </c:pt>
                <c:pt idx="52">
                  <c:v>4.7224747181062593E-2</c:v>
                </c:pt>
                <c:pt idx="53">
                  <c:v>4.7224747181062593E-2</c:v>
                </c:pt>
                <c:pt idx="54">
                  <c:v>4.7224747181062593E-2</c:v>
                </c:pt>
                <c:pt idx="55">
                  <c:v>4.7224747181062593E-2</c:v>
                </c:pt>
                <c:pt idx="56">
                  <c:v>4.7224747181062593E-2</c:v>
                </c:pt>
                <c:pt idx="57">
                  <c:v>4.7224747181062593E-2</c:v>
                </c:pt>
                <c:pt idx="58">
                  <c:v>4.7224747181062593E-2</c:v>
                </c:pt>
                <c:pt idx="59">
                  <c:v>-9.9456556169265187E-2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1-7B49-BE8A-1E268C071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111567"/>
        <c:axId val="949691775"/>
      </c:lineChart>
      <c:catAx>
        <c:axId val="951111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9691775"/>
        <c:crosses val="autoZero"/>
        <c:auto val="1"/>
        <c:lblAlgn val="ctr"/>
        <c:lblOffset val="100"/>
        <c:tickLblSkip val="5"/>
        <c:noMultiLvlLbl val="0"/>
      </c:catAx>
      <c:valAx>
        <c:axId val="9496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111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'Фазовый анализ'!$B$1</c:f>
              <c:strCache>
                <c:ptCount val="1"/>
                <c:pt idx="0">
                  <c:v>MSFT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'Фазовый анализ'!$B$2:$B$61</c:f>
              <c:numCache>
                <c:formatCode>0.00</c:formatCode>
                <c:ptCount val="60"/>
                <c:pt idx="0">
                  <c:v>31.84</c:v>
                </c:pt>
                <c:pt idx="1">
                  <c:v>33.400002000000001</c:v>
                </c:pt>
                <c:pt idx="2">
                  <c:v>33.279998999999997</c:v>
                </c:pt>
                <c:pt idx="3">
                  <c:v>35.409999999999997</c:v>
                </c:pt>
                <c:pt idx="4">
                  <c:v>38.130001</c:v>
                </c:pt>
                <c:pt idx="5">
                  <c:v>37.409999999999997</c:v>
                </c:pt>
                <c:pt idx="6">
                  <c:v>37.840000000000003</c:v>
                </c:pt>
                <c:pt idx="7">
                  <c:v>38.310001</c:v>
                </c:pt>
                <c:pt idx="8">
                  <c:v>40.990001999999997</c:v>
                </c:pt>
                <c:pt idx="9">
                  <c:v>40.400002000000001</c:v>
                </c:pt>
                <c:pt idx="10">
                  <c:v>40.939999</c:v>
                </c:pt>
                <c:pt idx="11">
                  <c:v>41.700001</c:v>
                </c:pt>
                <c:pt idx="12">
                  <c:v>43.16</c:v>
                </c:pt>
                <c:pt idx="13">
                  <c:v>45.43</c:v>
                </c:pt>
                <c:pt idx="14">
                  <c:v>46.360000999999997</c:v>
                </c:pt>
                <c:pt idx="15">
                  <c:v>46.950001</c:v>
                </c:pt>
                <c:pt idx="16">
                  <c:v>47.810001</c:v>
                </c:pt>
                <c:pt idx="17">
                  <c:v>46.450001</c:v>
                </c:pt>
                <c:pt idx="18">
                  <c:v>40.400002000000001</c:v>
                </c:pt>
                <c:pt idx="19">
                  <c:v>43.849997999999999</c:v>
                </c:pt>
                <c:pt idx="20">
                  <c:v>40.659999999999997</c:v>
                </c:pt>
                <c:pt idx="21">
                  <c:v>48.639999000000003</c:v>
                </c:pt>
                <c:pt idx="22">
                  <c:v>46.860000999999997</c:v>
                </c:pt>
                <c:pt idx="23">
                  <c:v>44.150002000000001</c:v>
                </c:pt>
                <c:pt idx="24">
                  <c:v>46.700001</c:v>
                </c:pt>
                <c:pt idx="25">
                  <c:v>43.52</c:v>
                </c:pt>
                <c:pt idx="26">
                  <c:v>44.259998000000003</c:v>
                </c:pt>
                <c:pt idx="27">
                  <c:v>52.639999000000003</c:v>
                </c:pt>
                <c:pt idx="28">
                  <c:v>54.349997999999999</c:v>
                </c:pt>
                <c:pt idx="29">
                  <c:v>55.48</c:v>
                </c:pt>
                <c:pt idx="30">
                  <c:v>55.09</c:v>
                </c:pt>
                <c:pt idx="31">
                  <c:v>50.880001</c:v>
                </c:pt>
                <c:pt idx="32">
                  <c:v>55.23</c:v>
                </c:pt>
                <c:pt idx="33">
                  <c:v>49.869999</c:v>
                </c:pt>
                <c:pt idx="34">
                  <c:v>53</c:v>
                </c:pt>
                <c:pt idx="35">
                  <c:v>51.169998</c:v>
                </c:pt>
                <c:pt idx="36">
                  <c:v>56.68</c:v>
                </c:pt>
                <c:pt idx="37">
                  <c:v>57.459999000000003</c:v>
                </c:pt>
                <c:pt idx="38">
                  <c:v>57.599997999999999</c:v>
                </c:pt>
                <c:pt idx="39">
                  <c:v>59.919998</c:v>
                </c:pt>
                <c:pt idx="40">
                  <c:v>60.259998000000003</c:v>
                </c:pt>
                <c:pt idx="41">
                  <c:v>62.139999000000003</c:v>
                </c:pt>
                <c:pt idx="42">
                  <c:v>64.650002000000001</c:v>
                </c:pt>
                <c:pt idx="43">
                  <c:v>63.98</c:v>
                </c:pt>
                <c:pt idx="44">
                  <c:v>65.860000999999997</c:v>
                </c:pt>
                <c:pt idx="45">
                  <c:v>68.459998999999996</c:v>
                </c:pt>
                <c:pt idx="46">
                  <c:v>69.839995999999999</c:v>
                </c:pt>
                <c:pt idx="47">
                  <c:v>68.930000000000007</c:v>
                </c:pt>
                <c:pt idx="48">
                  <c:v>72.699996999999996</c:v>
                </c:pt>
                <c:pt idx="49">
                  <c:v>74.769997000000004</c:v>
                </c:pt>
                <c:pt idx="50">
                  <c:v>74.489998</c:v>
                </c:pt>
                <c:pt idx="51">
                  <c:v>83.18</c:v>
                </c:pt>
                <c:pt idx="52">
                  <c:v>84.169998000000007</c:v>
                </c:pt>
                <c:pt idx="53">
                  <c:v>85.540001000000004</c:v>
                </c:pt>
                <c:pt idx="54">
                  <c:v>95.010002</c:v>
                </c:pt>
                <c:pt idx="55">
                  <c:v>93.769997000000004</c:v>
                </c:pt>
                <c:pt idx="56">
                  <c:v>91.269997000000004</c:v>
                </c:pt>
                <c:pt idx="57">
                  <c:v>93.519997000000004</c:v>
                </c:pt>
                <c:pt idx="58">
                  <c:v>98.839995999999999</c:v>
                </c:pt>
                <c:pt idx="59">
                  <c:v>98.610000999999997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0B-024A-8C5A-7F3BEF1F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34976"/>
        <c:axId val="485171712"/>
      </c:scatterChart>
      <c:valAx>
        <c:axId val="52513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171712"/>
        <c:crosses val="autoZero"/>
        <c:crossBetween val="midCat"/>
      </c:valAx>
      <c:valAx>
        <c:axId val="4851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13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'Фазовый анализ'!$C$1</c:f>
              <c:strCache>
                <c:ptCount val="1"/>
                <c:pt idx="0">
                  <c:v>INTC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'Фазовый анализ'!$C$2:$C$61</c:f>
              <c:numCache>
                <c:formatCode>0.00</c:formatCode>
                <c:ptCount val="60"/>
                <c:pt idx="0">
                  <c:v>23.34</c:v>
                </c:pt>
                <c:pt idx="1">
                  <c:v>21.98</c:v>
                </c:pt>
                <c:pt idx="2">
                  <c:v>22.92</c:v>
                </c:pt>
                <c:pt idx="3">
                  <c:v>24.469999000000001</c:v>
                </c:pt>
                <c:pt idx="4">
                  <c:v>23.84</c:v>
                </c:pt>
                <c:pt idx="5">
                  <c:v>25.959999</c:v>
                </c:pt>
                <c:pt idx="6">
                  <c:v>24.540001</c:v>
                </c:pt>
                <c:pt idx="7">
                  <c:v>24.76</c:v>
                </c:pt>
                <c:pt idx="8">
                  <c:v>25.809999000000001</c:v>
                </c:pt>
                <c:pt idx="9">
                  <c:v>26.690000999999999</c:v>
                </c:pt>
                <c:pt idx="10">
                  <c:v>27.32</c:v>
                </c:pt>
                <c:pt idx="11">
                  <c:v>30.9</c:v>
                </c:pt>
                <c:pt idx="12">
                  <c:v>33.889999000000003</c:v>
                </c:pt>
                <c:pt idx="13">
                  <c:v>34.919998</c:v>
                </c:pt>
                <c:pt idx="14">
                  <c:v>34.82</c:v>
                </c:pt>
                <c:pt idx="15">
                  <c:v>34.009998000000003</c:v>
                </c:pt>
                <c:pt idx="16">
                  <c:v>37.25</c:v>
                </c:pt>
                <c:pt idx="17">
                  <c:v>36.290000999999997</c:v>
                </c:pt>
                <c:pt idx="18">
                  <c:v>33.040000999999997</c:v>
                </c:pt>
                <c:pt idx="19">
                  <c:v>33.25</c:v>
                </c:pt>
                <c:pt idx="20">
                  <c:v>31.27</c:v>
                </c:pt>
                <c:pt idx="21">
                  <c:v>32.549999</c:v>
                </c:pt>
                <c:pt idx="22">
                  <c:v>34.459999000000003</c:v>
                </c:pt>
                <c:pt idx="23">
                  <c:v>30.42</c:v>
                </c:pt>
                <c:pt idx="24">
                  <c:v>28.950001</c:v>
                </c:pt>
                <c:pt idx="25">
                  <c:v>28.540001</c:v>
                </c:pt>
                <c:pt idx="26">
                  <c:v>30.139999</c:v>
                </c:pt>
                <c:pt idx="27">
                  <c:v>33.860000999999997</c:v>
                </c:pt>
                <c:pt idx="28">
                  <c:v>34.770000000000003</c:v>
                </c:pt>
                <c:pt idx="29">
                  <c:v>34.450001</c:v>
                </c:pt>
                <c:pt idx="30">
                  <c:v>31.02</c:v>
                </c:pt>
                <c:pt idx="31">
                  <c:v>29.59</c:v>
                </c:pt>
                <c:pt idx="32">
                  <c:v>32.349997999999999</c:v>
                </c:pt>
                <c:pt idx="33">
                  <c:v>30.280000999999999</c:v>
                </c:pt>
                <c:pt idx="34">
                  <c:v>31.59</c:v>
                </c:pt>
                <c:pt idx="35">
                  <c:v>32.799999</c:v>
                </c:pt>
                <c:pt idx="36">
                  <c:v>34.860000999999997</c:v>
                </c:pt>
                <c:pt idx="37">
                  <c:v>35.889999000000003</c:v>
                </c:pt>
                <c:pt idx="38">
                  <c:v>37.75</c:v>
                </c:pt>
                <c:pt idx="39">
                  <c:v>34.869999</c:v>
                </c:pt>
                <c:pt idx="40">
                  <c:v>34.700001</c:v>
                </c:pt>
                <c:pt idx="41">
                  <c:v>36.270000000000003</c:v>
                </c:pt>
                <c:pt idx="42">
                  <c:v>36.82</c:v>
                </c:pt>
                <c:pt idx="43">
                  <c:v>36.200001</c:v>
                </c:pt>
                <c:pt idx="44">
                  <c:v>36.07</c:v>
                </c:pt>
                <c:pt idx="45">
                  <c:v>36.150002000000001</c:v>
                </c:pt>
                <c:pt idx="46">
                  <c:v>36.110000999999997</c:v>
                </c:pt>
                <c:pt idx="47">
                  <c:v>33.740001999999997</c:v>
                </c:pt>
                <c:pt idx="48">
                  <c:v>35.470001000000003</c:v>
                </c:pt>
                <c:pt idx="49">
                  <c:v>35.07</c:v>
                </c:pt>
                <c:pt idx="50">
                  <c:v>38.080002</c:v>
                </c:pt>
                <c:pt idx="51">
                  <c:v>45.490001999999997</c:v>
                </c:pt>
                <c:pt idx="52">
                  <c:v>44.84</c:v>
                </c:pt>
                <c:pt idx="53">
                  <c:v>46.16</c:v>
                </c:pt>
                <c:pt idx="54">
                  <c:v>48.139999000000003</c:v>
                </c:pt>
                <c:pt idx="55">
                  <c:v>49.290000999999997</c:v>
                </c:pt>
                <c:pt idx="56">
                  <c:v>52.080002</c:v>
                </c:pt>
                <c:pt idx="57">
                  <c:v>51.619999</c:v>
                </c:pt>
                <c:pt idx="58">
                  <c:v>55.200001</c:v>
                </c:pt>
                <c:pt idx="59">
                  <c:v>49.709999000000003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2F-0B4F-BC75-7F2D25BE6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134976"/>
        <c:axId val="485171712"/>
      </c:scatterChart>
      <c:valAx>
        <c:axId val="52513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171712"/>
        <c:crosses val="autoZero"/>
        <c:crossBetween val="midCat"/>
      </c:valAx>
      <c:valAx>
        <c:axId val="4851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13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MSFT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B9C009E-6B7F-8D47-AE81-D6CCE4B085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YNDX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CBC82EF-C65D-A749-9B4F-585C2F32927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82F74B2-DD96-3143-995A-2ED9E51AA0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641350</xdr:colOff>
      <xdr:row>2</xdr:row>
      <xdr:rowOff>88900</xdr:rowOff>
    </xdr:from>
    <xdr:to>
      <xdr:col>24</xdr:col>
      <xdr:colOff>673100</xdr:colOff>
      <xdr:row>33</xdr:row>
      <xdr:rowOff>88900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350D2C-C35E-8447-8AC9-CDA6B5B7C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5</xdr:row>
      <xdr:rowOff>12700</xdr:rowOff>
    </xdr:from>
    <xdr:to>
      <xdr:col>12</xdr:col>
      <xdr:colOff>596900</xdr:colOff>
      <xdr:row>18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67D359B0-DF99-C84B-A48A-0352F50FAE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000" y="1028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146050</xdr:colOff>
      <xdr:row>19</xdr:row>
      <xdr:rowOff>0</xdr:rowOff>
    </xdr:from>
    <xdr:to>
      <xdr:col>12</xdr:col>
      <xdr:colOff>590550</xdr:colOff>
      <xdr:row>32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E6D56EE5-6BCF-C547-83FA-D0274D0944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3650" y="3860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146050</xdr:colOff>
      <xdr:row>32</xdr:row>
      <xdr:rowOff>190500</xdr:rowOff>
    </xdr:from>
    <xdr:to>
      <xdr:col>12</xdr:col>
      <xdr:colOff>590550</xdr:colOff>
      <xdr:row>46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398389DB-5763-1C4D-B411-BA0D5918F5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3650" y="669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12</xdr:col>
      <xdr:colOff>711200</xdr:colOff>
      <xdr:row>34</xdr:row>
      <xdr:rowOff>0</xdr:rowOff>
    </xdr:from>
    <xdr:to>
      <xdr:col>21</xdr:col>
      <xdr:colOff>628650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B169A76-214B-F048-9CF5-B0198901A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190500</xdr:rowOff>
    </xdr:from>
    <xdr:to>
      <xdr:col>9</xdr:col>
      <xdr:colOff>736600</xdr:colOff>
      <xdr:row>19</xdr:row>
      <xdr:rowOff>12700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F95AAB6-DFC4-174B-BCCD-CFD69528B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641350</xdr:colOff>
      <xdr:row>19</xdr:row>
      <xdr:rowOff>114300</xdr:rowOff>
    </xdr:from>
    <xdr:to>
      <xdr:col>35</xdr:col>
      <xdr:colOff>736600</xdr:colOff>
      <xdr:row>39</xdr:row>
      <xdr:rowOff>139700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20C1870-ACC4-2F49-AE3F-C675BB25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641350</xdr:colOff>
      <xdr:row>0</xdr:row>
      <xdr:rowOff>190500</xdr:rowOff>
    </xdr:from>
    <xdr:to>
      <xdr:col>35</xdr:col>
      <xdr:colOff>762000</xdr:colOff>
      <xdr:row>19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08F68EC-294F-304D-B2C0-137648354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628650</xdr:colOff>
      <xdr:row>40</xdr:row>
      <xdr:rowOff>63500</xdr:rowOff>
    </xdr:from>
    <xdr:to>
      <xdr:col>35</xdr:col>
      <xdr:colOff>723900</xdr:colOff>
      <xdr:row>63</xdr:row>
      <xdr:rowOff>88900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7ACCF0E-3E97-D041-A07B-CB8E78945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698500</xdr:colOff>
      <xdr:row>72</xdr:row>
      <xdr:rowOff>25400</xdr:rowOff>
    </xdr:from>
    <xdr:to>
      <xdr:col>6</xdr:col>
      <xdr:colOff>254000</xdr:colOff>
      <xdr:row>85</xdr:row>
      <xdr:rowOff>127000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E192DDD-FFFA-E049-8E74-26D318B24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876300</xdr:colOff>
      <xdr:row>72</xdr:row>
      <xdr:rowOff>50800</xdr:rowOff>
    </xdr:from>
    <xdr:to>
      <xdr:col>11</xdr:col>
      <xdr:colOff>749300</xdr:colOff>
      <xdr:row>85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A221FC7-0C66-514D-8E80-6E529FA6D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1"/>
  <sheetViews>
    <sheetView workbookViewId="0">
      <selection activeCell="F21" sqref="F21"/>
    </sheetView>
  </sheetViews>
  <sheetFormatPr baseColWidth="10" defaultRowHeight="16"/>
  <cols>
    <col min="1" max="4" width="10.83203125" style="2"/>
    <col min="5" max="5" width="13" style="10" bestFit="1" customWidth="1"/>
    <col min="6" max="6" width="12.83203125" style="10" bestFit="1" customWidth="1"/>
    <col min="7" max="7" width="12.1640625" style="10" bestFit="1" customWidth="1"/>
    <col min="8" max="16384" width="10.83203125" style="2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  <row r="2" spans="1:11">
      <c r="A2" s="4">
        <v>41456</v>
      </c>
      <c r="B2" s="5">
        <v>34.360000999999997</v>
      </c>
      <c r="C2" s="5">
        <v>28.059999000000001</v>
      </c>
      <c r="D2" s="5">
        <v>23.889999</v>
      </c>
      <c r="E2" t="s">
        <v>6</v>
      </c>
      <c r="F2" t="s">
        <v>7</v>
      </c>
      <c r="G2" s="10" t="s">
        <v>18</v>
      </c>
      <c r="H2" s="2" t="s">
        <v>5</v>
      </c>
      <c r="I2" s="6" t="s">
        <v>41</v>
      </c>
      <c r="J2" s="6">
        <f>CORREL(C2:C1261,D2:D1261)</f>
        <v>0.16676636225002062</v>
      </c>
      <c r="K2" s="6">
        <f>CORREL(B2:B1261,D2:D1261)</f>
        <v>0.92368243072633804</v>
      </c>
    </row>
    <row r="3" spans="1:11">
      <c r="A3" s="4">
        <v>41457</v>
      </c>
      <c r="B3" s="5">
        <v>33.939999</v>
      </c>
      <c r="C3" s="5">
        <v>27.700001</v>
      </c>
      <c r="D3" s="5">
        <v>23.719999000000001</v>
      </c>
      <c r="E3" s="5">
        <f>B3-B2</f>
        <v>-0.42000199999999666</v>
      </c>
      <c r="F3" s="5">
        <f t="shared" ref="F3:G3" si="0">C3-C2</f>
        <v>-0.35999800000000093</v>
      </c>
      <c r="G3" s="5">
        <f t="shared" si="0"/>
        <v>-0.16999999999999815</v>
      </c>
      <c r="H3" s="2" t="s">
        <v>4</v>
      </c>
      <c r="I3" s="6" t="e">
        <f>2-2*I2</f>
        <v>#VALUE!</v>
      </c>
      <c r="J3" s="6">
        <f t="shared" ref="J3:K3" si="1">2-2*J2</f>
        <v>1.6664672754999588</v>
      </c>
      <c r="K3" s="6">
        <f t="shared" si="1"/>
        <v>0.15263513854732391</v>
      </c>
    </row>
    <row r="4" spans="1:11">
      <c r="A4" s="4">
        <v>41458</v>
      </c>
      <c r="B4" s="5">
        <v>34.009998000000003</v>
      </c>
      <c r="C4" s="5">
        <v>27.49</v>
      </c>
      <c r="D4" s="5">
        <v>23.76</v>
      </c>
      <c r="E4" s="5">
        <f t="shared" ref="E4:E67" si="2">B4-B3</f>
        <v>6.9999000000002809E-2</v>
      </c>
      <c r="F4" s="5">
        <f t="shared" ref="F4:F67" si="3">C4-C3</f>
        <v>-0.21000100000000188</v>
      </c>
      <c r="G4" s="5">
        <f t="shared" ref="G4:G67" si="4">D4-D3</f>
        <v>4.0001000000000175E-2</v>
      </c>
    </row>
    <row r="5" spans="1:11">
      <c r="A5" s="4">
        <v>41460</v>
      </c>
      <c r="B5" s="5">
        <v>34.209999000000003</v>
      </c>
      <c r="C5" s="5">
        <v>27.549999</v>
      </c>
      <c r="D5" s="5">
        <v>24.059999000000001</v>
      </c>
      <c r="E5" s="5">
        <f t="shared" si="2"/>
        <v>0.20000100000000032</v>
      </c>
      <c r="F5" s="5">
        <f t="shared" si="3"/>
        <v>5.9999000000001246E-2</v>
      </c>
      <c r="G5" s="5">
        <f t="shared" si="4"/>
        <v>0.29999899999999968</v>
      </c>
    </row>
    <row r="6" spans="1:11">
      <c r="A6" s="4">
        <v>41463</v>
      </c>
      <c r="B6" s="5">
        <v>34.330002</v>
      </c>
      <c r="C6" s="5">
        <v>28</v>
      </c>
      <c r="D6" s="5">
        <v>23.190000999999999</v>
      </c>
      <c r="E6" s="5">
        <f t="shared" si="2"/>
        <v>0.12000299999999697</v>
      </c>
      <c r="F6" s="5">
        <f t="shared" si="3"/>
        <v>0.45000100000000032</v>
      </c>
      <c r="G6" s="5">
        <f t="shared" si="4"/>
        <v>-0.86999800000000249</v>
      </c>
    </row>
    <row r="7" spans="1:11">
      <c r="A7" s="4">
        <v>41464</v>
      </c>
      <c r="B7" s="5">
        <v>34.349997999999999</v>
      </c>
      <c r="C7" s="5">
        <v>28.34</v>
      </c>
      <c r="D7" s="5">
        <v>23.139999</v>
      </c>
      <c r="E7" s="5">
        <f t="shared" si="2"/>
        <v>1.9995999999999015E-2</v>
      </c>
      <c r="F7" s="5">
        <f t="shared" si="3"/>
        <v>0.33999999999999986</v>
      </c>
      <c r="G7" s="5">
        <f t="shared" si="4"/>
        <v>-5.0001999999999214E-2</v>
      </c>
    </row>
    <row r="8" spans="1:11">
      <c r="A8" s="4">
        <v>41465</v>
      </c>
      <c r="B8" s="5">
        <v>34.700001</v>
      </c>
      <c r="C8" s="5">
        <v>29.49</v>
      </c>
      <c r="D8" s="5">
        <v>23.25</v>
      </c>
      <c r="E8" s="5">
        <f t="shared" si="2"/>
        <v>0.35000300000000095</v>
      </c>
      <c r="F8" s="5">
        <f t="shared" si="3"/>
        <v>1.1499999999999986</v>
      </c>
      <c r="G8" s="5">
        <f t="shared" si="4"/>
        <v>0.11000100000000046</v>
      </c>
    </row>
    <row r="9" spans="1:11">
      <c r="A9" s="4">
        <v>41466</v>
      </c>
      <c r="B9" s="5">
        <v>35.689999</v>
      </c>
      <c r="C9" s="5">
        <v>30.389999</v>
      </c>
      <c r="D9" s="5">
        <v>23.99</v>
      </c>
      <c r="E9" s="5">
        <f t="shared" si="2"/>
        <v>0.98999799999999993</v>
      </c>
      <c r="F9" s="5">
        <f t="shared" si="3"/>
        <v>0.8999990000000011</v>
      </c>
      <c r="G9" s="5">
        <f t="shared" si="4"/>
        <v>0.73999999999999844</v>
      </c>
    </row>
    <row r="10" spans="1:11">
      <c r="A10" s="4">
        <v>41467</v>
      </c>
      <c r="B10" s="5">
        <v>35.669998</v>
      </c>
      <c r="C10" s="5">
        <v>30.75</v>
      </c>
      <c r="D10" s="5">
        <v>23.9</v>
      </c>
      <c r="E10" s="5">
        <f t="shared" si="2"/>
        <v>-2.0001000000000602E-2</v>
      </c>
      <c r="F10" s="5">
        <f t="shared" si="3"/>
        <v>0.36000100000000046</v>
      </c>
      <c r="G10" s="5">
        <f t="shared" si="4"/>
        <v>-8.9999999999999858E-2</v>
      </c>
    </row>
    <row r="11" spans="1:11">
      <c r="A11" s="4">
        <v>41470</v>
      </c>
      <c r="B11" s="5">
        <v>36.169998</v>
      </c>
      <c r="C11" s="5">
        <v>30.780000999999999</v>
      </c>
      <c r="D11" s="5">
        <v>23.940000999999999</v>
      </c>
      <c r="E11" s="5">
        <f t="shared" si="2"/>
        <v>0.5</v>
      </c>
      <c r="F11" s="5">
        <f t="shared" si="3"/>
        <v>3.0000999999998612E-2</v>
      </c>
      <c r="G11" s="5">
        <f t="shared" si="4"/>
        <v>4.0001000000000175E-2</v>
      </c>
    </row>
    <row r="12" spans="1:11">
      <c r="A12" s="4">
        <v>41471</v>
      </c>
      <c r="B12" s="5">
        <v>36.270000000000003</v>
      </c>
      <c r="C12" s="5">
        <v>29.559999000000001</v>
      </c>
      <c r="D12" s="5">
        <v>24.25</v>
      </c>
      <c r="E12" s="5">
        <f t="shared" si="2"/>
        <v>0.10000200000000348</v>
      </c>
      <c r="F12" s="5">
        <f t="shared" si="3"/>
        <v>-1.2200019999999974</v>
      </c>
      <c r="G12" s="5">
        <f t="shared" si="4"/>
        <v>0.30999900000000125</v>
      </c>
    </row>
    <row r="13" spans="1:11">
      <c r="A13" s="4">
        <v>41472</v>
      </c>
      <c r="B13" s="5">
        <v>35.740001999999997</v>
      </c>
      <c r="C13" s="5">
        <v>31.059999000000001</v>
      </c>
      <c r="D13" s="5">
        <v>24.15</v>
      </c>
      <c r="E13" s="5">
        <f t="shared" si="2"/>
        <v>-0.52999800000000619</v>
      </c>
      <c r="F13" s="5">
        <f t="shared" si="3"/>
        <v>1.5</v>
      </c>
      <c r="G13" s="5">
        <f t="shared" si="4"/>
        <v>-0.10000000000000142</v>
      </c>
    </row>
    <row r="14" spans="1:11">
      <c r="A14" s="4">
        <v>41473</v>
      </c>
      <c r="B14" s="5">
        <v>35.439999</v>
      </c>
      <c r="C14" s="5">
        <v>30.860001</v>
      </c>
      <c r="D14" s="5">
        <v>23.24</v>
      </c>
      <c r="E14" s="5">
        <f t="shared" si="2"/>
        <v>-0.30000299999999669</v>
      </c>
      <c r="F14" s="5">
        <f t="shared" si="3"/>
        <v>-0.19999800000000079</v>
      </c>
      <c r="G14" s="5">
        <f t="shared" si="4"/>
        <v>-0.91000000000000014</v>
      </c>
    </row>
    <row r="15" spans="1:11">
      <c r="A15" s="4">
        <v>41474</v>
      </c>
      <c r="B15" s="5">
        <v>31.4</v>
      </c>
      <c r="C15" s="5">
        <v>31.200001</v>
      </c>
      <c r="D15" s="5">
        <v>23.040001</v>
      </c>
      <c r="E15" s="5">
        <f t="shared" si="2"/>
        <v>-4.0399990000000017</v>
      </c>
      <c r="F15" s="5">
        <f t="shared" si="3"/>
        <v>0.33999999999999986</v>
      </c>
      <c r="G15" s="5">
        <f t="shared" si="4"/>
        <v>-0.19999899999999826</v>
      </c>
    </row>
    <row r="16" spans="1:11">
      <c r="A16" s="4">
        <v>41477</v>
      </c>
      <c r="B16" s="5">
        <v>32.009998000000003</v>
      </c>
      <c r="C16" s="5">
        <v>31.459999</v>
      </c>
      <c r="D16" s="5">
        <v>22.77</v>
      </c>
      <c r="E16" s="5">
        <f t="shared" si="2"/>
        <v>0.60999800000000448</v>
      </c>
      <c r="F16" s="5">
        <f t="shared" si="3"/>
        <v>0.25999799999999951</v>
      </c>
      <c r="G16" s="5">
        <f t="shared" si="4"/>
        <v>-0.2700010000000006</v>
      </c>
    </row>
    <row r="17" spans="1:7">
      <c r="A17" s="4">
        <v>41478</v>
      </c>
      <c r="B17" s="5">
        <v>31.82</v>
      </c>
      <c r="C17" s="5">
        <v>31.450001</v>
      </c>
      <c r="D17" s="5">
        <v>22.75</v>
      </c>
      <c r="E17" s="5">
        <f t="shared" si="2"/>
        <v>-0.18999800000000278</v>
      </c>
      <c r="F17" s="5">
        <f t="shared" si="3"/>
        <v>-9.9979999999995073E-3</v>
      </c>
      <c r="G17" s="5">
        <f t="shared" si="4"/>
        <v>-1.9999999999999574E-2</v>
      </c>
    </row>
    <row r="18" spans="1:7">
      <c r="A18" s="4">
        <v>41479</v>
      </c>
      <c r="B18" s="5">
        <v>31.959999</v>
      </c>
      <c r="C18" s="5">
        <v>30.860001</v>
      </c>
      <c r="D18" s="5">
        <v>22.93</v>
      </c>
      <c r="E18" s="5">
        <f t="shared" si="2"/>
        <v>0.13999899999999954</v>
      </c>
      <c r="F18" s="5">
        <f t="shared" si="3"/>
        <v>-0.58999999999999986</v>
      </c>
      <c r="G18" s="5">
        <f t="shared" si="4"/>
        <v>0.17999999999999972</v>
      </c>
    </row>
    <row r="19" spans="1:7">
      <c r="A19" s="4">
        <v>41480</v>
      </c>
      <c r="B19" s="5">
        <v>31.389999</v>
      </c>
      <c r="C19" s="5">
        <v>31.809999000000001</v>
      </c>
      <c r="D19" s="5">
        <v>23.059999000000001</v>
      </c>
      <c r="E19" s="5">
        <f t="shared" si="2"/>
        <v>-0.57000000000000028</v>
      </c>
      <c r="F19" s="5">
        <f t="shared" si="3"/>
        <v>0.94999800000000079</v>
      </c>
      <c r="G19" s="5">
        <f t="shared" si="4"/>
        <v>0.12999900000000153</v>
      </c>
    </row>
    <row r="20" spans="1:7">
      <c r="A20" s="4">
        <v>41481</v>
      </c>
      <c r="B20" s="5">
        <v>31.620000999999998</v>
      </c>
      <c r="C20" s="5">
        <v>33.419998</v>
      </c>
      <c r="D20" s="5">
        <v>23.26</v>
      </c>
      <c r="E20" s="5">
        <f t="shared" si="2"/>
        <v>0.23000199999999893</v>
      </c>
      <c r="F20" s="5">
        <f t="shared" si="3"/>
        <v>1.6099989999999984</v>
      </c>
      <c r="G20" s="5">
        <f t="shared" si="4"/>
        <v>0.20000100000000032</v>
      </c>
    </row>
    <row r="21" spans="1:7">
      <c r="A21" s="4">
        <v>41484</v>
      </c>
      <c r="B21" s="5">
        <v>31.540001</v>
      </c>
      <c r="C21" s="5">
        <v>31.99</v>
      </c>
      <c r="D21" s="5">
        <v>23.24</v>
      </c>
      <c r="E21" s="5">
        <f t="shared" si="2"/>
        <v>-7.9999999999998295E-2</v>
      </c>
      <c r="F21" s="5">
        <f t="shared" si="3"/>
        <v>-1.4299980000000012</v>
      </c>
      <c r="G21" s="5">
        <f t="shared" si="4"/>
        <v>-2.0000000000003126E-2</v>
      </c>
    </row>
    <row r="22" spans="1:7">
      <c r="A22" s="4">
        <v>41485</v>
      </c>
      <c r="B22" s="5">
        <v>31.85</v>
      </c>
      <c r="C22" s="5">
        <v>32.479999999999997</v>
      </c>
      <c r="D22" s="5">
        <v>23.379999000000002</v>
      </c>
      <c r="E22" s="5">
        <f t="shared" si="2"/>
        <v>0.30999900000000125</v>
      </c>
      <c r="F22" s="5">
        <f t="shared" si="3"/>
        <v>0.48999999999999844</v>
      </c>
      <c r="G22" s="5">
        <f t="shared" si="4"/>
        <v>0.13999900000000309</v>
      </c>
    </row>
    <row r="23" spans="1:7">
      <c r="A23" s="4">
        <v>41486</v>
      </c>
      <c r="B23" s="5">
        <v>31.84</v>
      </c>
      <c r="C23" s="5">
        <v>32.509998000000003</v>
      </c>
      <c r="D23" s="5">
        <v>23.34</v>
      </c>
      <c r="E23" s="5">
        <f t="shared" si="2"/>
        <v>-1.0000000000001563E-2</v>
      </c>
      <c r="F23" s="5">
        <f t="shared" si="3"/>
        <v>2.9998000000006186E-2</v>
      </c>
      <c r="G23" s="5">
        <f t="shared" si="4"/>
        <v>-3.9999000000001672E-2</v>
      </c>
    </row>
    <row r="24" spans="1:7">
      <c r="A24" s="4">
        <v>41487</v>
      </c>
      <c r="B24" s="5">
        <v>31.67</v>
      </c>
      <c r="C24" s="5">
        <v>33.720001000000003</v>
      </c>
      <c r="D24" s="5">
        <v>23.200001</v>
      </c>
      <c r="E24" s="5">
        <f t="shared" si="2"/>
        <v>-0.16999999999999815</v>
      </c>
      <c r="F24" s="5">
        <f t="shared" si="3"/>
        <v>1.2100030000000004</v>
      </c>
      <c r="G24" s="5">
        <f t="shared" si="4"/>
        <v>-0.13999899999999954</v>
      </c>
    </row>
    <row r="25" spans="1:7">
      <c r="A25" s="4">
        <v>41488</v>
      </c>
      <c r="B25" s="5">
        <v>31.889999</v>
      </c>
      <c r="C25" s="5">
        <v>33.779998999999997</v>
      </c>
      <c r="D25" s="5">
        <v>23.219999000000001</v>
      </c>
      <c r="E25" s="5">
        <f t="shared" si="2"/>
        <v>0.21999899999999784</v>
      </c>
      <c r="F25" s="5">
        <f t="shared" si="3"/>
        <v>5.9997999999993112E-2</v>
      </c>
      <c r="G25" s="5">
        <f t="shared" si="4"/>
        <v>1.999800000000107E-2</v>
      </c>
    </row>
    <row r="26" spans="1:7">
      <c r="A26" s="4">
        <v>41491</v>
      </c>
      <c r="B26" s="5">
        <v>31.700001</v>
      </c>
      <c r="C26" s="5">
        <v>33.5</v>
      </c>
      <c r="D26" s="5">
        <v>22.92</v>
      </c>
      <c r="E26" s="5">
        <f t="shared" si="2"/>
        <v>-0.18999799999999922</v>
      </c>
      <c r="F26" s="5">
        <f t="shared" si="3"/>
        <v>-0.27999899999999656</v>
      </c>
      <c r="G26" s="5">
        <f t="shared" si="4"/>
        <v>-0.29999899999999968</v>
      </c>
    </row>
    <row r="27" spans="1:7">
      <c r="A27" s="4">
        <v>41492</v>
      </c>
      <c r="B27" s="5">
        <v>31.58</v>
      </c>
      <c r="C27" s="5">
        <v>33.349997999999999</v>
      </c>
      <c r="D27" s="5">
        <v>22.799999</v>
      </c>
      <c r="E27" s="5">
        <f t="shared" si="2"/>
        <v>-0.12000100000000202</v>
      </c>
      <c r="F27" s="5">
        <f t="shared" si="3"/>
        <v>-0.15000200000000063</v>
      </c>
      <c r="G27" s="5">
        <f t="shared" si="4"/>
        <v>-0.12000100000000202</v>
      </c>
    </row>
    <row r="28" spans="1:7">
      <c r="A28" s="4">
        <v>41493</v>
      </c>
      <c r="B28" s="5">
        <v>32.060001</v>
      </c>
      <c r="C28" s="5">
        <v>32.759998000000003</v>
      </c>
      <c r="D28" s="5">
        <v>22.700001</v>
      </c>
      <c r="E28" s="5">
        <f t="shared" si="2"/>
        <v>0.48000100000000145</v>
      </c>
      <c r="F28" s="5">
        <f t="shared" si="3"/>
        <v>-0.58999999999999631</v>
      </c>
      <c r="G28" s="5">
        <f t="shared" si="4"/>
        <v>-9.9997999999999365E-2</v>
      </c>
    </row>
    <row r="29" spans="1:7">
      <c r="A29" s="4">
        <v>41494</v>
      </c>
      <c r="B29" s="5">
        <v>32.889999000000003</v>
      </c>
      <c r="C29" s="5">
        <v>33</v>
      </c>
      <c r="D29" s="5">
        <v>22.450001</v>
      </c>
      <c r="E29" s="5">
        <f t="shared" si="2"/>
        <v>0.82999800000000334</v>
      </c>
      <c r="F29" s="5">
        <f t="shared" si="3"/>
        <v>0.24000199999999694</v>
      </c>
      <c r="G29" s="5">
        <f t="shared" si="4"/>
        <v>-0.25</v>
      </c>
    </row>
    <row r="30" spans="1:7">
      <c r="A30" s="4">
        <v>41495</v>
      </c>
      <c r="B30" s="5">
        <v>32.700001</v>
      </c>
      <c r="C30" s="5">
        <v>33.040000999999997</v>
      </c>
      <c r="D30" s="5">
        <v>22.51</v>
      </c>
      <c r="E30" s="5">
        <f t="shared" si="2"/>
        <v>-0.18999800000000278</v>
      </c>
      <c r="F30" s="5">
        <f t="shared" si="3"/>
        <v>4.0000999999996623E-2</v>
      </c>
      <c r="G30" s="5">
        <f t="shared" si="4"/>
        <v>5.9999000000001246E-2</v>
      </c>
    </row>
    <row r="31" spans="1:7">
      <c r="A31" s="4">
        <v>41498</v>
      </c>
      <c r="B31" s="5">
        <v>32.869999</v>
      </c>
      <c r="C31" s="5">
        <v>32.68</v>
      </c>
      <c r="D31" s="5">
        <v>22.639999</v>
      </c>
      <c r="E31" s="5">
        <f t="shared" si="2"/>
        <v>0.16999799999999965</v>
      </c>
      <c r="F31" s="5">
        <f t="shared" si="3"/>
        <v>-0.36000099999999691</v>
      </c>
      <c r="G31" s="5">
        <f t="shared" si="4"/>
        <v>0.12999899999999798</v>
      </c>
    </row>
    <row r="32" spans="1:7">
      <c r="A32" s="4">
        <v>41499</v>
      </c>
      <c r="B32" s="5">
        <v>32.229999999999997</v>
      </c>
      <c r="C32" s="5">
        <v>33.200001</v>
      </c>
      <c r="D32" s="5">
        <v>22.52</v>
      </c>
      <c r="E32" s="5">
        <f t="shared" si="2"/>
        <v>-0.63999900000000309</v>
      </c>
      <c r="F32" s="5">
        <f t="shared" si="3"/>
        <v>0.5200010000000006</v>
      </c>
      <c r="G32" s="5">
        <f t="shared" si="4"/>
        <v>-0.11999899999999997</v>
      </c>
    </row>
    <row r="33" spans="1:7">
      <c r="A33" s="4">
        <v>41500</v>
      </c>
      <c r="B33" s="5">
        <v>32.349997999999999</v>
      </c>
      <c r="C33" s="5">
        <v>33.700001</v>
      </c>
      <c r="D33" s="5">
        <v>22.57</v>
      </c>
      <c r="E33" s="5">
        <f t="shared" si="2"/>
        <v>0.11999800000000249</v>
      </c>
      <c r="F33" s="5">
        <f t="shared" si="3"/>
        <v>0.5</v>
      </c>
      <c r="G33" s="5">
        <f t="shared" si="4"/>
        <v>5.0000000000000711E-2</v>
      </c>
    </row>
    <row r="34" spans="1:7">
      <c r="A34" s="4">
        <v>41501</v>
      </c>
      <c r="B34" s="5">
        <v>31.790001</v>
      </c>
      <c r="C34" s="5">
        <v>33</v>
      </c>
      <c r="D34" s="5">
        <v>22.030000999999999</v>
      </c>
      <c r="E34" s="5">
        <f t="shared" si="2"/>
        <v>-0.55999699999999919</v>
      </c>
      <c r="F34" s="5">
        <f t="shared" si="3"/>
        <v>-0.70000100000000032</v>
      </c>
      <c r="G34" s="5">
        <f t="shared" si="4"/>
        <v>-0.53999900000000167</v>
      </c>
    </row>
    <row r="35" spans="1:7">
      <c r="A35" s="4">
        <v>41502</v>
      </c>
      <c r="B35" s="5">
        <v>31.799999</v>
      </c>
      <c r="C35" s="5">
        <v>33.119999</v>
      </c>
      <c r="D35" s="5">
        <v>21.91</v>
      </c>
      <c r="E35" s="5">
        <f t="shared" si="2"/>
        <v>9.9979999999995073E-3</v>
      </c>
      <c r="F35" s="5">
        <f t="shared" si="3"/>
        <v>0.11999899999999997</v>
      </c>
      <c r="G35" s="5">
        <f t="shared" si="4"/>
        <v>-0.12000099999999847</v>
      </c>
    </row>
    <row r="36" spans="1:7">
      <c r="A36" s="4">
        <v>41505</v>
      </c>
      <c r="B36" s="5">
        <v>31.389999</v>
      </c>
      <c r="C36" s="5">
        <v>32.380001</v>
      </c>
      <c r="D36" s="5">
        <v>22.280000999999999</v>
      </c>
      <c r="E36" s="5">
        <f t="shared" si="2"/>
        <v>-0.41000000000000014</v>
      </c>
      <c r="F36" s="5">
        <f t="shared" si="3"/>
        <v>-0.73999799999999993</v>
      </c>
      <c r="G36" s="5">
        <f t="shared" si="4"/>
        <v>0.37000099999999847</v>
      </c>
    </row>
    <row r="37" spans="1:7">
      <c r="A37" s="4">
        <v>41506</v>
      </c>
      <c r="B37" s="5">
        <v>31.620000999999998</v>
      </c>
      <c r="C37" s="5">
        <v>32.770000000000003</v>
      </c>
      <c r="D37" s="5">
        <v>22.52</v>
      </c>
      <c r="E37" s="5">
        <f t="shared" si="2"/>
        <v>0.23000199999999893</v>
      </c>
      <c r="F37" s="5">
        <f t="shared" si="3"/>
        <v>0.38999900000000309</v>
      </c>
      <c r="G37" s="5">
        <f t="shared" si="4"/>
        <v>0.23999900000000096</v>
      </c>
    </row>
    <row r="38" spans="1:7">
      <c r="A38" s="4">
        <v>41507</v>
      </c>
      <c r="B38" s="5">
        <v>31.610001</v>
      </c>
      <c r="C38" s="5">
        <v>32.729999999999997</v>
      </c>
      <c r="D38" s="5">
        <v>22.17</v>
      </c>
      <c r="E38" s="5">
        <f t="shared" si="2"/>
        <v>-9.9999999999980105E-3</v>
      </c>
      <c r="F38" s="5">
        <f t="shared" si="3"/>
        <v>-4.0000000000006253E-2</v>
      </c>
      <c r="G38" s="5">
        <f t="shared" si="4"/>
        <v>-0.34999999999999787</v>
      </c>
    </row>
    <row r="39" spans="1:7">
      <c r="A39" s="4">
        <v>41508</v>
      </c>
      <c r="B39" s="5">
        <v>32.389999000000003</v>
      </c>
      <c r="C39" s="5">
        <v>33.299999</v>
      </c>
      <c r="D39" s="5">
        <v>22.26</v>
      </c>
      <c r="E39" s="5">
        <f t="shared" si="2"/>
        <v>0.77999800000000263</v>
      </c>
      <c r="F39" s="5">
        <f t="shared" si="3"/>
        <v>0.56999900000000281</v>
      </c>
      <c r="G39" s="5">
        <f t="shared" si="4"/>
        <v>8.9999999999999858E-2</v>
      </c>
    </row>
    <row r="40" spans="1:7">
      <c r="A40" s="4">
        <v>41509</v>
      </c>
      <c r="B40" s="5">
        <v>34.75</v>
      </c>
      <c r="C40" s="5">
        <v>33.439999</v>
      </c>
      <c r="D40" s="5">
        <v>22.440000999999999</v>
      </c>
      <c r="E40" s="5">
        <f t="shared" si="2"/>
        <v>2.3600009999999969</v>
      </c>
      <c r="F40" s="5">
        <f t="shared" si="3"/>
        <v>0.14000000000000057</v>
      </c>
      <c r="G40" s="5">
        <f t="shared" si="4"/>
        <v>0.18000099999999719</v>
      </c>
    </row>
    <row r="41" spans="1:7">
      <c r="A41" s="4">
        <v>41512</v>
      </c>
      <c r="B41" s="5">
        <v>34.150002000000001</v>
      </c>
      <c r="C41" s="5">
        <v>33.240001999999997</v>
      </c>
      <c r="D41" s="5">
        <v>22.27</v>
      </c>
      <c r="E41" s="5">
        <f t="shared" si="2"/>
        <v>-0.59999799999999937</v>
      </c>
      <c r="F41" s="5">
        <f t="shared" si="3"/>
        <v>-0.19999700000000331</v>
      </c>
      <c r="G41" s="5">
        <f t="shared" si="4"/>
        <v>-0.17000099999999918</v>
      </c>
    </row>
    <row r="42" spans="1:7">
      <c r="A42" s="4">
        <v>41513</v>
      </c>
      <c r="B42" s="5">
        <v>33.259998000000003</v>
      </c>
      <c r="C42" s="5">
        <v>32.139999000000003</v>
      </c>
      <c r="D42" s="5">
        <v>22.190000999999999</v>
      </c>
      <c r="E42" s="5">
        <f t="shared" si="2"/>
        <v>-0.89000399999999757</v>
      </c>
      <c r="F42" s="5">
        <f t="shared" si="3"/>
        <v>-1.1000029999999938</v>
      </c>
      <c r="G42" s="5">
        <f t="shared" si="4"/>
        <v>-7.9999000000000819E-2</v>
      </c>
    </row>
    <row r="43" spans="1:7">
      <c r="A43" s="4">
        <v>41514</v>
      </c>
      <c r="B43" s="5">
        <v>33.020000000000003</v>
      </c>
      <c r="C43" s="5">
        <v>32.409999999999997</v>
      </c>
      <c r="D43" s="5">
        <v>22.290001</v>
      </c>
      <c r="E43" s="5">
        <f t="shared" si="2"/>
        <v>-0.23999799999999993</v>
      </c>
      <c r="F43" s="5">
        <f t="shared" si="3"/>
        <v>0.2700009999999935</v>
      </c>
      <c r="G43" s="5">
        <f t="shared" si="4"/>
        <v>0.10000000000000142</v>
      </c>
    </row>
    <row r="44" spans="1:7">
      <c r="A44" s="4">
        <v>41515</v>
      </c>
      <c r="B44" s="5">
        <v>33.549999</v>
      </c>
      <c r="C44" s="5">
        <v>32.009998000000003</v>
      </c>
      <c r="D44" s="5">
        <v>22.059999000000001</v>
      </c>
      <c r="E44" s="5">
        <f t="shared" si="2"/>
        <v>0.52999899999999656</v>
      </c>
      <c r="F44" s="5">
        <f t="shared" si="3"/>
        <v>-0.40000199999999353</v>
      </c>
      <c r="G44" s="5">
        <f t="shared" si="4"/>
        <v>-0.23000199999999893</v>
      </c>
    </row>
    <row r="45" spans="1:7">
      <c r="A45" s="4">
        <v>41516</v>
      </c>
      <c r="B45" s="5">
        <v>33.400002000000001</v>
      </c>
      <c r="C45" s="5">
        <v>32</v>
      </c>
      <c r="D45" s="5">
        <v>21.98</v>
      </c>
      <c r="E45" s="5">
        <f t="shared" si="2"/>
        <v>-0.14999699999999905</v>
      </c>
      <c r="F45" s="5">
        <f t="shared" si="3"/>
        <v>-9.99800000000306E-3</v>
      </c>
      <c r="G45" s="5">
        <f t="shared" si="4"/>
        <v>-7.9999000000000819E-2</v>
      </c>
    </row>
    <row r="46" spans="1:7">
      <c r="A46" s="4">
        <v>41520</v>
      </c>
      <c r="B46" s="5">
        <v>31.879999000000002</v>
      </c>
      <c r="C46" s="5">
        <v>32.020000000000003</v>
      </c>
      <c r="D46" s="5">
        <v>22.07</v>
      </c>
      <c r="E46" s="5">
        <f t="shared" si="2"/>
        <v>-1.5200029999999991</v>
      </c>
      <c r="F46" s="5">
        <f t="shared" si="3"/>
        <v>2.0000000000003126E-2</v>
      </c>
      <c r="G46" s="5">
        <f t="shared" si="4"/>
        <v>8.9999999999999858E-2</v>
      </c>
    </row>
    <row r="47" spans="1:7">
      <c r="A47" s="4">
        <v>41521</v>
      </c>
      <c r="B47" s="5">
        <v>31.200001</v>
      </c>
      <c r="C47" s="5">
        <v>32.979999999999997</v>
      </c>
      <c r="D47" s="5">
        <v>22.639999</v>
      </c>
      <c r="E47" s="5">
        <f t="shared" si="2"/>
        <v>-0.67999800000000121</v>
      </c>
      <c r="F47" s="5">
        <f t="shared" si="3"/>
        <v>0.95999999999999375</v>
      </c>
      <c r="G47" s="5">
        <f t="shared" si="4"/>
        <v>0.56999899999999926</v>
      </c>
    </row>
    <row r="48" spans="1:7">
      <c r="A48" s="4">
        <v>41522</v>
      </c>
      <c r="B48" s="5">
        <v>31.23</v>
      </c>
      <c r="C48" s="5">
        <v>34.669998</v>
      </c>
      <c r="D48" s="5">
        <v>22.6</v>
      </c>
      <c r="E48" s="5">
        <f t="shared" si="2"/>
        <v>2.9999000000000109E-2</v>
      </c>
      <c r="F48" s="5">
        <f t="shared" si="3"/>
        <v>1.6899980000000028</v>
      </c>
      <c r="G48" s="5">
        <f t="shared" si="4"/>
        <v>-3.9998999999998119E-2</v>
      </c>
    </row>
    <row r="49" spans="1:7">
      <c r="A49" s="4">
        <v>41523</v>
      </c>
      <c r="B49" s="5">
        <v>31.15</v>
      </c>
      <c r="C49" s="5">
        <v>34.240001999999997</v>
      </c>
      <c r="D49" s="5">
        <v>22.67</v>
      </c>
      <c r="E49" s="5">
        <f t="shared" si="2"/>
        <v>-8.0000000000001847E-2</v>
      </c>
      <c r="F49" s="5">
        <f t="shared" si="3"/>
        <v>-0.42999600000000271</v>
      </c>
      <c r="G49" s="5">
        <f t="shared" si="4"/>
        <v>7.0000000000000284E-2</v>
      </c>
    </row>
    <row r="50" spans="1:7">
      <c r="A50" s="4">
        <v>41526</v>
      </c>
      <c r="B50" s="5">
        <v>31.66</v>
      </c>
      <c r="C50" s="5">
        <v>35.169998</v>
      </c>
      <c r="D50" s="5">
        <v>22.91</v>
      </c>
      <c r="E50" s="5">
        <f t="shared" si="2"/>
        <v>0.51000000000000156</v>
      </c>
      <c r="F50" s="5">
        <f t="shared" si="3"/>
        <v>0.92999600000000271</v>
      </c>
      <c r="G50" s="5">
        <f t="shared" si="4"/>
        <v>0.23999999999999844</v>
      </c>
    </row>
    <row r="51" spans="1:7">
      <c r="A51" s="4">
        <v>41527</v>
      </c>
      <c r="B51" s="5">
        <v>32.389999000000003</v>
      </c>
      <c r="C51" s="5">
        <v>35</v>
      </c>
      <c r="D51" s="5">
        <v>22.98</v>
      </c>
      <c r="E51" s="5">
        <f t="shared" si="2"/>
        <v>0.72999900000000295</v>
      </c>
      <c r="F51" s="5">
        <f t="shared" si="3"/>
        <v>-0.16999799999999965</v>
      </c>
      <c r="G51" s="5">
        <f t="shared" si="4"/>
        <v>7.0000000000000284E-2</v>
      </c>
    </row>
    <row r="52" spans="1:7">
      <c r="A52" s="4">
        <v>41528</v>
      </c>
      <c r="B52" s="5">
        <v>32.740001999999997</v>
      </c>
      <c r="C52" s="5">
        <v>34.5</v>
      </c>
      <c r="D52" s="5">
        <v>22.809999000000001</v>
      </c>
      <c r="E52" s="5">
        <f t="shared" si="2"/>
        <v>0.35000299999999385</v>
      </c>
      <c r="F52" s="5">
        <f t="shared" si="3"/>
        <v>-0.5</v>
      </c>
      <c r="G52" s="5">
        <f t="shared" si="4"/>
        <v>-0.17000099999999918</v>
      </c>
    </row>
    <row r="53" spans="1:7">
      <c r="A53" s="4">
        <v>41529</v>
      </c>
      <c r="B53" s="5">
        <v>32.689999</v>
      </c>
      <c r="C53" s="5">
        <v>34.400002000000001</v>
      </c>
      <c r="D53" s="5">
        <v>22.629999000000002</v>
      </c>
      <c r="E53" s="5">
        <f t="shared" si="2"/>
        <v>-5.0002999999996689E-2</v>
      </c>
      <c r="F53" s="5">
        <f t="shared" si="3"/>
        <v>-9.9997999999999365E-2</v>
      </c>
      <c r="G53" s="5">
        <f t="shared" si="4"/>
        <v>-0.17999999999999972</v>
      </c>
    </row>
    <row r="54" spans="1:7">
      <c r="A54" s="4">
        <v>41530</v>
      </c>
      <c r="B54" s="5">
        <v>33.029998999999997</v>
      </c>
      <c r="C54" s="5">
        <v>34.380001</v>
      </c>
      <c r="D54" s="5">
        <v>23.440000999999999</v>
      </c>
      <c r="E54" s="5">
        <f t="shared" si="2"/>
        <v>0.33999999999999631</v>
      </c>
      <c r="F54" s="5">
        <f t="shared" si="3"/>
        <v>-2.0001000000000602E-2</v>
      </c>
      <c r="G54" s="5">
        <f t="shared" si="4"/>
        <v>0.81000199999999722</v>
      </c>
    </row>
    <row r="55" spans="1:7">
      <c r="A55" s="4">
        <v>41533</v>
      </c>
      <c r="B55" s="5">
        <v>32.799999</v>
      </c>
      <c r="C55" s="5">
        <v>34.909999999999997</v>
      </c>
      <c r="D55" s="5">
        <v>23.389999</v>
      </c>
      <c r="E55" s="5">
        <f t="shared" si="2"/>
        <v>-0.22999999999999687</v>
      </c>
      <c r="F55" s="5">
        <f t="shared" si="3"/>
        <v>0.52999899999999656</v>
      </c>
      <c r="G55" s="5">
        <f t="shared" si="4"/>
        <v>-5.0001999999999214E-2</v>
      </c>
    </row>
    <row r="56" spans="1:7">
      <c r="A56" s="4">
        <v>41534</v>
      </c>
      <c r="B56" s="5">
        <v>32.93</v>
      </c>
      <c r="C56" s="5">
        <v>35.189999</v>
      </c>
      <c r="D56" s="5">
        <v>23.74</v>
      </c>
      <c r="E56" s="5">
        <f t="shared" si="2"/>
        <v>0.13000100000000003</v>
      </c>
      <c r="F56" s="5">
        <f t="shared" si="3"/>
        <v>0.27999900000000366</v>
      </c>
      <c r="G56" s="5">
        <f t="shared" si="4"/>
        <v>0.3500009999999989</v>
      </c>
    </row>
    <row r="57" spans="1:7">
      <c r="A57" s="4">
        <v>41535</v>
      </c>
      <c r="B57" s="5">
        <v>33.32</v>
      </c>
      <c r="C57" s="5">
        <v>36.220001000000003</v>
      </c>
      <c r="D57" s="5">
        <v>23.9</v>
      </c>
      <c r="E57" s="5">
        <f t="shared" si="2"/>
        <v>0.39000000000000057</v>
      </c>
      <c r="F57" s="5">
        <f t="shared" si="3"/>
        <v>1.0300020000000032</v>
      </c>
      <c r="G57" s="5">
        <f t="shared" si="4"/>
        <v>0.16000000000000014</v>
      </c>
    </row>
    <row r="58" spans="1:7">
      <c r="A58" s="4">
        <v>41536</v>
      </c>
      <c r="B58" s="5">
        <v>33.639999000000003</v>
      </c>
      <c r="C58" s="5">
        <v>37.93</v>
      </c>
      <c r="D58" s="5">
        <v>23.91</v>
      </c>
      <c r="E58" s="5">
        <f t="shared" si="2"/>
        <v>0.31999900000000281</v>
      </c>
      <c r="F58" s="5">
        <f t="shared" si="3"/>
        <v>1.7099989999999963</v>
      </c>
      <c r="G58" s="5">
        <f t="shared" si="4"/>
        <v>1.0000000000001563E-2</v>
      </c>
    </row>
    <row r="59" spans="1:7">
      <c r="A59" s="4">
        <v>41537</v>
      </c>
      <c r="B59" s="5">
        <v>32.790000999999997</v>
      </c>
      <c r="C59" s="5">
        <v>36.590000000000003</v>
      </c>
      <c r="D59" s="5">
        <v>23.77</v>
      </c>
      <c r="E59" s="5">
        <f t="shared" si="2"/>
        <v>-0.84999800000000647</v>
      </c>
      <c r="F59" s="5">
        <f t="shared" si="3"/>
        <v>-1.3399999999999963</v>
      </c>
      <c r="G59" s="5">
        <f t="shared" si="4"/>
        <v>-0.14000000000000057</v>
      </c>
    </row>
    <row r="60" spans="1:7">
      <c r="A60" s="4">
        <v>41540</v>
      </c>
      <c r="B60" s="5">
        <v>32.740001999999997</v>
      </c>
      <c r="C60" s="5">
        <v>36.689999</v>
      </c>
      <c r="D60" s="5">
        <v>23.620000999999998</v>
      </c>
      <c r="E60" s="5">
        <f t="shared" si="2"/>
        <v>-4.9998999999999683E-2</v>
      </c>
      <c r="F60" s="5">
        <f t="shared" si="3"/>
        <v>9.999899999999684E-2</v>
      </c>
      <c r="G60" s="5">
        <f t="shared" si="4"/>
        <v>-0.1499990000000011</v>
      </c>
    </row>
    <row r="61" spans="1:7">
      <c r="A61" s="4">
        <v>41541</v>
      </c>
      <c r="B61" s="5">
        <v>32.450001</v>
      </c>
      <c r="C61" s="5">
        <v>37.479999999999997</v>
      </c>
      <c r="D61" s="5">
        <v>23.700001</v>
      </c>
      <c r="E61" s="5">
        <f t="shared" si="2"/>
        <v>-0.29000099999999662</v>
      </c>
      <c r="F61" s="5">
        <f t="shared" si="3"/>
        <v>0.79000099999999662</v>
      </c>
      <c r="G61" s="5">
        <f t="shared" si="4"/>
        <v>8.0000000000001847E-2</v>
      </c>
    </row>
    <row r="62" spans="1:7">
      <c r="A62" s="4">
        <v>41542</v>
      </c>
      <c r="B62" s="5">
        <v>32.509998000000003</v>
      </c>
      <c r="C62" s="5">
        <v>36.869999</v>
      </c>
      <c r="D62" s="5">
        <v>23.700001</v>
      </c>
      <c r="E62" s="5">
        <f t="shared" si="2"/>
        <v>5.9997000000002743E-2</v>
      </c>
      <c r="F62" s="5">
        <f t="shared" si="3"/>
        <v>-0.61000099999999691</v>
      </c>
      <c r="G62" s="5">
        <f t="shared" si="4"/>
        <v>0</v>
      </c>
    </row>
    <row r="63" spans="1:7">
      <c r="A63" s="4">
        <v>41543</v>
      </c>
      <c r="B63" s="5">
        <v>32.770000000000003</v>
      </c>
      <c r="C63" s="5">
        <v>37.360000999999997</v>
      </c>
      <c r="D63" s="5">
        <v>23.41</v>
      </c>
      <c r="E63" s="5">
        <f t="shared" si="2"/>
        <v>0.26000200000000007</v>
      </c>
      <c r="F63" s="5">
        <f t="shared" si="3"/>
        <v>0.49000199999999694</v>
      </c>
      <c r="G63" s="5">
        <f t="shared" si="4"/>
        <v>-0.29000100000000018</v>
      </c>
    </row>
    <row r="64" spans="1:7">
      <c r="A64" s="4">
        <v>41544</v>
      </c>
      <c r="B64" s="5">
        <v>33.270000000000003</v>
      </c>
      <c r="C64" s="5">
        <v>36.799999</v>
      </c>
      <c r="D64" s="5">
        <v>22.98</v>
      </c>
      <c r="E64" s="5">
        <f t="shared" si="2"/>
        <v>0.5</v>
      </c>
      <c r="F64" s="5">
        <f t="shared" si="3"/>
        <v>-0.56000199999999722</v>
      </c>
      <c r="G64" s="5">
        <f t="shared" si="4"/>
        <v>-0.42999999999999972</v>
      </c>
    </row>
    <row r="65" spans="1:7">
      <c r="A65" s="4">
        <v>41547</v>
      </c>
      <c r="B65" s="5">
        <v>33.279998999999997</v>
      </c>
      <c r="C65" s="5">
        <v>36.419998</v>
      </c>
      <c r="D65" s="5">
        <v>22.92</v>
      </c>
      <c r="E65" s="5">
        <f t="shared" si="2"/>
        <v>9.9989999999934298E-3</v>
      </c>
      <c r="F65" s="5">
        <f t="shared" si="3"/>
        <v>-0.38000100000000003</v>
      </c>
      <c r="G65" s="5">
        <f t="shared" si="4"/>
        <v>-5.9999999999998721E-2</v>
      </c>
    </row>
    <row r="66" spans="1:7">
      <c r="A66" s="4">
        <v>41548</v>
      </c>
      <c r="B66" s="5">
        <v>33.580002</v>
      </c>
      <c r="C66" s="5">
        <v>37.840000000000003</v>
      </c>
      <c r="D66" s="5">
        <v>22.83</v>
      </c>
      <c r="E66" s="5">
        <f t="shared" si="2"/>
        <v>0.30000300000000379</v>
      </c>
      <c r="F66" s="5">
        <f t="shared" si="3"/>
        <v>1.4200020000000038</v>
      </c>
      <c r="G66" s="5">
        <f t="shared" si="4"/>
        <v>-9.0000000000003411E-2</v>
      </c>
    </row>
    <row r="67" spans="1:7">
      <c r="A67" s="4">
        <v>41549</v>
      </c>
      <c r="B67" s="5">
        <v>33.919998</v>
      </c>
      <c r="C67" s="5">
        <v>37.75</v>
      </c>
      <c r="D67" s="5">
        <v>22.889999</v>
      </c>
      <c r="E67" s="5">
        <f t="shared" si="2"/>
        <v>0.3399959999999993</v>
      </c>
      <c r="F67" s="5">
        <f t="shared" si="3"/>
        <v>-9.0000000000003411E-2</v>
      </c>
      <c r="G67" s="5">
        <f t="shared" si="4"/>
        <v>5.9999000000001246E-2</v>
      </c>
    </row>
    <row r="68" spans="1:7">
      <c r="A68" s="4">
        <v>41550</v>
      </c>
      <c r="B68" s="5">
        <v>33.860000999999997</v>
      </c>
      <c r="C68" s="5">
        <v>38.380001</v>
      </c>
      <c r="D68" s="5">
        <v>22.6</v>
      </c>
      <c r="E68" s="5">
        <f t="shared" ref="E68:E131" si="5">B68-B67</f>
        <v>-5.9997000000002743E-2</v>
      </c>
      <c r="F68" s="5">
        <f t="shared" ref="F68:F131" si="6">C68-C67</f>
        <v>0.63000100000000003</v>
      </c>
      <c r="G68" s="5">
        <f t="shared" ref="G68:G131" si="7">D68-D67</f>
        <v>-0.28999899999999812</v>
      </c>
    </row>
    <row r="69" spans="1:7">
      <c r="A69" s="4">
        <v>41551</v>
      </c>
      <c r="B69" s="5">
        <v>33.880001</v>
      </c>
      <c r="C69" s="5">
        <v>38.349997999999999</v>
      </c>
      <c r="D69" s="5">
        <v>22.809999000000001</v>
      </c>
      <c r="E69" s="5">
        <f t="shared" si="5"/>
        <v>2.0000000000003126E-2</v>
      </c>
      <c r="F69" s="5">
        <f t="shared" si="6"/>
        <v>-3.0003000000000668E-2</v>
      </c>
      <c r="G69" s="5">
        <f t="shared" si="7"/>
        <v>0.20999899999999982</v>
      </c>
    </row>
    <row r="70" spans="1:7">
      <c r="A70" s="4">
        <v>41554</v>
      </c>
      <c r="B70" s="5">
        <v>33.299999</v>
      </c>
      <c r="C70" s="5">
        <v>37.439999</v>
      </c>
      <c r="D70" s="5">
        <v>22.83</v>
      </c>
      <c r="E70" s="5">
        <f t="shared" si="5"/>
        <v>-0.58000200000000035</v>
      </c>
      <c r="F70" s="5">
        <f t="shared" si="6"/>
        <v>-0.90999899999999911</v>
      </c>
      <c r="G70" s="5">
        <f t="shared" si="7"/>
        <v>2.0000999999997049E-2</v>
      </c>
    </row>
    <row r="71" spans="1:7">
      <c r="A71" s="4">
        <v>41555</v>
      </c>
      <c r="B71" s="5">
        <v>33.009998000000003</v>
      </c>
      <c r="C71" s="5">
        <v>35.540000999999997</v>
      </c>
      <c r="D71" s="5">
        <v>22.48</v>
      </c>
      <c r="E71" s="5">
        <f t="shared" si="5"/>
        <v>-0.29000099999999662</v>
      </c>
      <c r="F71" s="5">
        <f t="shared" si="6"/>
        <v>-1.8999980000000036</v>
      </c>
      <c r="G71" s="5">
        <f t="shared" si="7"/>
        <v>-0.34999999999999787</v>
      </c>
    </row>
    <row r="72" spans="1:7">
      <c r="A72" s="4">
        <v>41556</v>
      </c>
      <c r="B72" s="5">
        <v>33.07</v>
      </c>
      <c r="C72" s="5">
        <v>36.159999999999997</v>
      </c>
      <c r="D72" s="5">
        <v>22.59</v>
      </c>
      <c r="E72" s="5">
        <f t="shared" si="5"/>
        <v>6.0001999999997224E-2</v>
      </c>
      <c r="F72" s="5">
        <f t="shared" si="6"/>
        <v>0.61999899999999997</v>
      </c>
      <c r="G72" s="5">
        <f t="shared" si="7"/>
        <v>0.10999999999999943</v>
      </c>
    </row>
    <row r="73" spans="1:7">
      <c r="A73" s="4">
        <v>41557</v>
      </c>
      <c r="B73" s="5">
        <v>33.759998000000003</v>
      </c>
      <c r="C73" s="5">
        <v>38.529998999999997</v>
      </c>
      <c r="D73" s="5">
        <v>23.1</v>
      </c>
      <c r="E73" s="5">
        <f t="shared" si="5"/>
        <v>0.68999800000000278</v>
      </c>
      <c r="F73" s="5">
        <f t="shared" si="6"/>
        <v>2.369999</v>
      </c>
      <c r="G73" s="5">
        <f t="shared" si="7"/>
        <v>0.51000000000000156</v>
      </c>
    </row>
    <row r="74" spans="1:7">
      <c r="A74" s="4">
        <v>41558</v>
      </c>
      <c r="B74" s="5">
        <v>34.130001</v>
      </c>
      <c r="C74" s="5">
        <v>38.330002</v>
      </c>
      <c r="D74" s="5">
        <v>23.26</v>
      </c>
      <c r="E74" s="5">
        <f t="shared" si="5"/>
        <v>0.37000299999999697</v>
      </c>
      <c r="F74" s="5">
        <f t="shared" si="6"/>
        <v>-0.19999699999999621</v>
      </c>
      <c r="G74" s="5">
        <f t="shared" si="7"/>
        <v>0.16000000000000014</v>
      </c>
    </row>
    <row r="75" spans="1:7">
      <c r="A75" s="4">
        <v>41561</v>
      </c>
      <c r="B75" s="5">
        <v>34.450001</v>
      </c>
      <c r="C75" s="5">
        <v>38.360000999999997</v>
      </c>
      <c r="D75" s="5">
        <v>23.450001</v>
      </c>
      <c r="E75" s="5">
        <f t="shared" si="5"/>
        <v>0.32000000000000028</v>
      </c>
      <c r="F75" s="5">
        <f t="shared" si="6"/>
        <v>2.9998999999996556E-2</v>
      </c>
      <c r="G75" s="5">
        <f t="shared" si="7"/>
        <v>0.19000099999999875</v>
      </c>
    </row>
    <row r="76" spans="1:7">
      <c r="A76" s="4">
        <v>41562</v>
      </c>
      <c r="B76" s="5">
        <v>34.490001999999997</v>
      </c>
      <c r="C76" s="5">
        <v>38.590000000000003</v>
      </c>
      <c r="D76" s="5">
        <v>23.389999</v>
      </c>
      <c r="E76" s="5">
        <f t="shared" si="5"/>
        <v>4.0000999999996623E-2</v>
      </c>
      <c r="F76" s="5">
        <f t="shared" si="6"/>
        <v>0.2299990000000065</v>
      </c>
      <c r="G76" s="5">
        <f t="shared" si="7"/>
        <v>-6.0002000000000777E-2</v>
      </c>
    </row>
    <row r="77" spans="1:7">
      <c r="A77" s="4">
        <v>41563</v>
      </c>
      <c r="B77" s="5">
        <v>34.639999000000003</v>
      </c>
      <c r="C77" s="5">
        <v>39.310001</v>
      </c>
      <c r="D77" s="5">
        <v>23.700001</v>
      </c>
      <c r="E77" s="5">
        <f t="shared" si="5"/>
        <v>0.14999700000000615</v>
      </c>
      <c r="F77" s="5">
        <f t="shared" si="6"/>
        <v>0.72000099999999634</v>
      </c>
      <c r="G77" s="5">
        <f t="shared" si="7"/>
        <v>0.31000200000000078</v>
      </c>
    </row>
    <row r="78" spans="1:7">
      <c r="A78" s="4">
        <v>41564</v>
      </c>
      <c r="B78" s="5">
        <v>34.919998</v>
      </c>
      <c r="C78" s="5">
        <v>39.220001000000003</v>
      </c>
      <c r="D78" s="5">
        <v>23.92</v>
      </c>
      <c r="E78" s="5">
        <f t="shared" si="5"/>
        <v>0.27999899999999656</v>
      </c>
      <c r="F78" s="5">
        <f t="shared" si="6"/>
        <v>-8.9999999999996305E-2</v>
      </c>
      <c r="G78" s="5">
        <f t="shared" si="7"/>
        <v>0.21999900000000139</v>
      </c>
    </row>
    <row r="79" spans="1:7">
      <c r="A79" s="4">
        <v>41565</v>
      </c>
      <c r="B79" s="5">
        <v>34.959999000000003</v>
      </c>
      <c r="C79" s="5">
        <v>40.810001</v>
      </c>
      <c r="D79" s="5">
        <v>23.879999000000002</v>
      </c>
      <c r="E79" s="5">
        <f t="shared" si="5"/>
        <v>4.0001000000003728E-2</v>
      </c>
      <c r="F79" s="5">
        <f t="shared" si="6"/>
        <v>1.5899999999999963</v>
      </c>
      <c r="G79" s="5">
        <f t="shared" si="7"/>
        <v>-4.0001000000000175E-2</v>
      </c>
    </row>
    <row r="80" spans="1:7">
      <c r="A80" s="4">
        <v>41568</v>
      </c>
      <c r="B80" s="5">
        <v>34.990001999999997</v>
      </c>
      <c r="C80" s="5">
        <v>41.040000999999997</v>
      </c>
      <c r="D80" s="5">
        <v>24.139999</v>
      </c>
      <c r="E80" s="5">
        <f t="shared" si="5"/>
        <v>3.0002999999993563E-2</v>
      </c>
      <c r="F80" s="5">
        <f t="shared" si="6"/>
        <v>0.22999999999999687</v>
      </c>
      <c r="G80" s="5">
        <f t="shared" si="7"/>
        <v>0.25999999999999801</v>
      </c>
    </row>
    <row r="81" spans="1:7">
      <c r="A81" s="4">
        <v>41569</v>
      </c>
      <c r="B81" s="5">
        <v>34.580002</v>
      </c>
      <c r="C81" s="5">
        <v>40.669998</v>
      </c>
      <c r="D81" s="5">
        <v>24.07</v>
      </c>
      <c r="E81" s="5">
        <f t="shared" si="5"/>
        <v>-0.40999999999999659</v>
      </c>
      <c r="F81" s="5">
        <f t="shared" si="6"/>
        <v>-0.37000299999999697</v>
      </c>
      <c r="G81" s="5">
        <f t="shared" si="7"/>
        <v>-6.9998999999999256E-2</v>
      </c>
    </row>
    <row r="82" spans="1:7">
      <c r="A82" s="4">
        <v>41570</v>
      </c>
      <c r="B82" s="5">
        <v>33.759998000000003</v>
      </c>
      <c r="C82" s="5">
        <v>41</v>
      </c>
      <c r="D82" s="5">
        <v>23.74</v>
      </c>
      <c r="E82" s="5">
        <f t="shared" si="5"/>
        <v>-0.82000399999999729</v>
      </c>
      <c r="F82" s="5">
        <f t="shared" si="6"/>
        <v>0.33000200000000035</v>
      </c>
      <c r="G82" s="5">
        <f t="shared" si="7"/>
        <v>-0.33000000000000185</v>
      </c>
    </row>
    <row r="83" spans="1:7">
      <c r="A83" s="4">
        <v>41571</v>
      </c>
      <c r="B83" s="5">
        <v>33.720001000000003</v>
      </c>
      <c r="C83" s="5">
        <v>40.790000999999997</v>
      </c>
      <c r="D83" s="5">
        <v>23.780000999999999</v>
      </c>
      <c r="E83" s="5">
        <f t="shared" si="5"/>
        <v>-3.9996999999999616E-2</v>
      </c>
      <c r="F83" s="5">
        <f t="shared" si="6"/>
        <v>-0.20999900000000338</v>
      </c>
      <c r="G83" s="5">
        <f t="shared" si="7"/>
        <v>4.0001000000000175E-2</v>
      </c>
    </row>
    <row r="84" spans="1:7">
      <c r="A84" s="4">
        <v>41572</v>
      </c>
      <c r="B84" s="5">
        <v>35.729999999999997</v>
      </c>
      <c r="C84" s="5">
        <v>38.189999</v>
      </c>
      <c r="D84" s="5">
        <v>24.24</v>
      </c>
      <c r="E84" s="5">
        <f t="shared" si="5"/>
        <v>2.0099989999999934</v>
      </c>
      <c r="F84" s="5">
        <f t="shared" si="6"/>
        <v>-2.6000019999999964</v>
      </c>
      <c r="G84" s="5">
        <f t="shared" si="7"/>
        <v>0.45999899999999982</v>
      </c>
    </row>
    <row r="85" spans="1:7">
      <c r="A85" s="4">
        <v>41575</v>
      </c>
      <c r="B85" s="5">
        <v>35.57</v>
      </c>
      <c r="C85" s="5">
        <v>38.159999999999997</v>
      </c>
      <c r="D85" s="5">
        <v>24.360001</v>
      </c>
      <c r="E85" s="5">
        <f t="shared" si="5"/>
        <v>-0.15999999999999659</v>
      </c>
      <c r="F85" s="5">
        <f t="shared" si="6"/>
        <v>-2.9999000000003662E-2</v>
      </c>
      <c r="G85" s="5">
        <f t="shared" si="7"/>
        <v>0.12000100000000202</v>
      </c>
    </row>
    <row r="86" spans="1:7">
      <c r="A86" s="4">
        <v>41576</v>
      </c>
      <c r="B86" s="5">
        <v>35.520000000000003</v>
      </c>
      <c r="C86" s="5">
        <v>37.790000999999997</v>
      </c>
      <c r="D86" s="5">
        <v>24.52</v>
      </c>
      <c r="E86" s="5">
        <f t="shared" si="5"/>
        <v>-4.9999999999997158E-2</v>
      </c>
      <c r="F86" s="5">
        <f t="shared" si="6"/>
        <v>-0.36999899999999997</v>
      </c>
      <c r="G86" s="5">
        <f t="shared" si="7"/>
        <v>0.15999899999999911</v>
      </c>
    </row>
    <row r="87" spans="1:7">
      <c r="A87" s="4">
        <v>41577</v>
      </c>
      <c r="B87" s="5">
        <v>35.540000999999997</v>
      </c>
      <c r="C87" s="5">
        <v>37.310001</v>
      </c>
      <c r="D87" s="5">
        <v>24.5</v>
      </c>
      <c r="E87" s="5">
        <f t="shared" si="5"/>
        <v>2.0000999999993496E-2</v>
      </c>
      <c r="F87" s="5">
        <f t="shared" si="6"/>
        <v>-0.47999999999999687</v>
      </c>
      <c r="G87" s="5">
        <f t="shared" si="7"/>
        <v>-1.9999999999999574E-2</v>
      </c>
    </row>
    <row r="88" spans="1:7">
      <c r="A88" s="4">
        <v>41578</v>
      </c>
      <c r="B88" s="5">
        <v>35.409999999999997</v>
      </c>
      <c r="C88" s="5">
        <v>36.860000999999997</v>
      </c>
      <c r="D88" s="5">
        <v>24.469999000000001</v>
      </c>
      <c r="E88" s="5">
        <f t="shared" si="5"/>
        <v>-0.13000100000000003</v>
      </c>
      <c r="F88" s="5">
        <f t="shared" si="6"/>
        <v>-0.45000000000000284</v>
      </c>
      <c r="G88" s="5">
        <f t="shared" si="7"/>
        <v>-3.0000999999998612E-2</v>
      </c>
    </row>
    <row r="89" spans="1:7">
      <c r="A89" s="4">
        <v>41579</v>
      </c>
      <c r="B89" s="5">
        <v>35.529998999999997</v>
      </c>
      <c r="C89" s="5">
        <v>38.029998999999997</v>
      </c>
      <c r="D89" s="5">
        <v>24.33</v>
      </c>
      <c r="E89" s="5">
        <f t="shared" si="5"/>
        <v>0.11999899999999997</v>
      </c>
      <c r="F89" s="5">
        <f t="shared" si="6"/>
        <v>1.1699979999999996</v>
      </c>
      <c r="G89" s="5">
        <f t="shared" si="7"/>
        <v>-0.13999900000000309</v>
      </c>
    </row>
    <row r="90" spans="1:7">
      <c r="A90" s="4">
        <v>41582</v>
      </c>
      <c r="B90" s="5">
        <v>35.939999</v>
      </c>
      <c r="C90" s="5">
        <v>37.709999000000003</v>
      </c>
      <c r="D90" s="5">
        <v>24.26</v>
      </c>
      <c r="E90" s="5">
        <f t="shared" si="5"/>
        <v>0.41000000000000369</v>
      </c>
      <c r="F90" s="5">
        <f t="shared" si="6"/>
        <v>-0.31999999999999318</v>
      </c>
      <c r="G90" s="5">
        <f t="shared" si="7"/>
        <v>-6.9999999999996732E-2</v>
      </c>
    </row>
    <row r="91" spans="1:7">
      <c r="A91" s="4">
        <v>41583</v>
      </c>
      <c r="B91" s="5">
        <v>36.639999000000003</v>
      </c>
      <c r="C91" s="5">
        <v>37.520000000000003</v>
      </c>
      <c r="D91" s="5">
        <v>24.030000999999999</v>
      </c>
      <c r="E91" s="5">
        <f t="shared" si="5"/>
        <v>0.70000000000000284</v>
      </c>
      <c r="F91" s="5">
        <f t="shared" si="6"/>
        <v>-0.18999900000000025</v>
      </c>
      <c r="G91" s="5">
        <f t="shared" si="7"/>
        <v>-0.22999900000000295</v>
      </c>
    </row>
    <row r="92" spans="1:7">
      <c r="A92" s="4">
        <v>41584</v>
      </c>
      <c r="B92" s="5">
        <v>38.18</v>
      </c>
      <c r="C92" s="5">
        <v>38.270000000000003</v>
      </c>
      <c r="D92" s="5">
        <v>24.25</v>
      </c>
      <c r="E92" s="5">
        <f t="shared" si="5"/>
        <v>1.5400009999999966</v>
      </c>
      <c r="F92" s="5">
        <f t="shared" si="6"/>
        <v>0.75</v>
      </c>
      <c r="G92" s="5">
        <f t="shared" si="7"/>
        <v>0.21999900000000139</v>
      </c>
    </row>
    <row r="93" spans="1:7">
      <c r="A93" s="4">
        <v>41585</v>
      </c>
      <c r="B93" s="5">
        <v>37.5</v>
      </c>
      <c r="C93" s="5">
        <v>36.090000000000003</v>
      </c>
      <c r="D93" s="5">
        <v>24.059999000000001</v>
      </c>
      <c r="E93" s="5">
        <f t="shared" si="5"/>
        <v>-0.67999999999999972</v>
      </c>
      <c r="F93" s="5">
        <f t="shared" si="6"/>
        <v>-2.1799999999999997</v>
      </c>
      <c r="G93" s="5">
        <f t="shared" si="7"/>
        <v>-0.19000099999999875</v>
      </c>
    </row>
    <row r="94" spans="1:7">
      <c r="A94" s="4">
        <v>41586</v>
      </c>
      <c r="B94" s="5">
        <v>37.779998999999997</v>
      </c>
      <c r="C94" s="5">
        <v>36.349997999999999</v>
      </c>
      <c r="D94" s="5">
        <v>24.09</v>
      </c>
      <c r="E94" s="5">
        <f t="shared" si="5"/>
        <v>0.27999899999999656</v>
      </c>
      <c r="F94" s="5">
        <f t="shared" si="6"/>
        <v>0.25999799999999595</v>
      </c>
      <c r="G94" s="5">
        <f t="shared" si="7"/>
        <v>3.0000999999998612E-2</v>
      </c>
    </row>
    <row r="95" spans="1:7">
      <c r="A95" s="4">
        <v>41589</v>
      </c>
      <c r="B95" s="5">
        <v>37.590000000000003</v>
      </c>
      <c r="C95" s="5">
        <v>36.799999</v>
      </c>
      <c r="D95" s="5">
        <v>24.17</v>
      </c>
      <c r="E95" s="5">
        <f t="shared" si="5"/>
        <v>-0.18999899999999315</v>
      </c>
      <c r="F95" s="5">
        <f t="shared" si="6"/>
        <v>0.45000100000000032</v>
      </c>
      <c r="G95" s="5">
        <f t="shared" si="7"/>
        <v>8.0000000000001847E-2</v>
      </c>
    </row>
    <row r="96" spans="1:7">
      <c r="A96" s="4">
        <v>41590</v>
      </c>
      <c r="B96" s="5">
        <v>37.360000999999997</v>
      </c>
      <c r="C96" s="5">
        <v>36.310001</v>
      </c>
      <c r="D96" s="5">
        <v>24.43</v>
      </c>
      <c r="E96" s="5">
        <f t="shared" si="5"/>
        <v>-0.2299990000000065</v>
      </c>
      <c r="F96" s="5">
        <f t="shared" si="6"/>
        <v>-0.48999799999999993</v>
      </c>
      <c r="G96" s="5">
        <f t="shared" si="7"/>
        <v>0.25999999999999801</v>
      </c>
    </row>
    <row r="97" spans="1:7">
      <c r="A97" s="4">
        <v>41591</v>
      </c>
      <c r="B97" s="5">
        <v>38.159999999999997</v>
      </c>
      <c r="C97" s="5">
        <v>37.090000000000003</v>
      </c>
      <c r="D97" s="5">
        <v>24.6</v>
      </c>
      <c r="E97" s="5">
        <f t="shared" si="5"/>
        <v>0.79999899999999968</v>
      </c>
      <c r="F97" s="5">
        <f t="shared" si="6"/>
        <v>0.77999900000000366</v>
      </c>
      <c r="G97" s="5">
        <f t="shared" si="7"/>
        <v>0.17000000000000171</v>
      </c>
    </row>
    <row r="98" spans="1:7">
      <c r="A98" s="4">
        <v>41592</v>
      </c>
      <c r="B98" s="5">
        <v>38.020000000000003</v>
      </c>
      <c r="C98" s="5">
        <v>38.639999000000003</v>
      </c>
      <c r="D98" s="5">
        <v>24.389999</v>
      </c>
      <c r="E98" s="5">
        <f t="shared" si="5"/>
        <v>-0.13999999999999346</v>
      </c>
      <c r="F98" s="5">
        <f t="shared" si="6"/>
        <v>1.5499989999999997</v>
      </c>
      <c r="G98" s="5">
        <f t="shared" si="7"/>
        <v>-0.21000100000000188</v>
      </c>
    </row>
    <row r="99" spans="1:7">
      <c r="A99" s="4">
        <v>41593</v>
      </c>
      <c r="B99" s="5">
        <v>37.840000000000003</v>
      </c>
      <c r="C99" s="5">
        <v>38.529998999999997</v>
      </c>
      <c r="D99" s="5">
        <v>24.52</v>
      </c>
      <c r="E99" s="5">
        <f t="shared" si="5"/>
        <v>-0.17999999999999972</v>
      </c>
      <c r="F99" s="5">
        <f t="shared" si="6"/>
        <v>-0.11000000000000654</v>
      </c>
      <c r="G99" s="5">
        <f t="shared" si="7"/>
        <v>0.13000100000000003</v>
      </c>
    </row>
    <row r="100" spans="1:7">
      <c r="A100" s="4">
        <v>41596</v>
      </c>
      <c r="B100" s="5">
        <v>37.200001</v>
      </c>
      <c r="C100" s="5">
        <v>38.779998999999997</v>
      </c>
      <c r="D100" s="5">
        <v>24.6</v>
      </c>
      <c r="E100" s="5">
        <f t="shared" si="5"/>
        <v>-0.63999900000000309</v>
      </c>
      <c r="F100" s="5">
        <f t="shared" si="6"/>
        <v>0.25</v>
      </c>
      <c r="G100" s="5">
        <f t="shared" si="7"/>
        <v>8.0000000000001847E-2</v>
      </c>
    </row>
    <row r="101" spans="1:7">
      <c r="A101" s="4">
        <v>41597</v>
      </c>
      <c r="B101" s="5">
        <v>36.740001999999997</v>
      </c>
      <c r="C101" s="5">
        <v>36.970001000000003</v>
      </c>
      <c r="D101" s="5">
        <v>24.700001</v>
      </c>
      <c r="E101" s="5">
        <f t="shared" si="5"/>
        <v>-0.45999900000000338</v>
      </c>
      <c r="F101" s="5">
        <f t="shared" si="6"/>
        <v>-1.8099979999999931</v>
      </c>
      <c r="G101" s="5">
        <f t="shared" si="7"/>
        <v>0.1000009999999989</v>
      </c>
    </row>
    <row r="102" spans="1:7">
      <c r="A102" s="4">
        <v>41598</v>
      </c>
      <c r="B102" s="5">
        <v>37.080002</v>
      </c>
      <c r="C102" s="5">
        <v>36.150002000000001</v>
      </c>
      <c r="D102" s="5">
        <v>24.559999000000001</v>
      </c>
      <c r="E102" s="5">
        <f t="shared" si="5"/>
        <v>0.34000000000000341</v>
      </c>
      <c r="F102" s="5">
        <f t="shared" si="6"/>
        <v>-0.81999900000000281</v>
      </c>
      <c r="G102" s="5">
        <f t="shared" si="7"/>
        <v>-0.14000199999999907</v>
      </c>
    </row>
    <row r="103" spans="1:7">
      <c r="A103" s="4">
        <v>41599</v>
      </c>
      <c r="B103" s="5">
        <v>37.400002000000001</v>
      </c>
      <c r="C103" s="5">
        <v>38</v>
      </c>
      <c r="D103" s="5">
        <v>25.23</v>
      </c>
      <c r="E103" s="5">
        <f t="shared" si="5"/>
        <v>0.32000000000000028</v>
      </c>
      <c r="F103" s="5">
        <f t="shared" si="6"/>
        <v>1.8499979999999994</v>
      </c>
      <c r="G103" s="5">
        <f t="shared" si="7"/>
        <v>0.67000099999999918</v>
      </c>
    </row>
    <row r="104" spans="1:7">
      <c r="A104" s="4">
        <v>41600</v>
      </c>
      <c r="B104" s="5">
        <v>37.57</v>
      </c>
      <c r="C104" s="5">
        <v>38.470001000000003</v>
      </c>
      <c r="D104" s="5">
        <v>23.870000999999998</v>
      </c>
      <c r="E104" s="5">
        <f t="shared" si="5"/>
        <v>0.16999799999999965</v>
      </c>
      <c r="F104" s="5">
        <f t="shared" si="6"/>
        <v>0.47000100000000344</v>
      </c>
      <c r="G104" s="5">
        <f t="shared" si="7"/>
        <v>-1.359999000000002</v>
      </c>
    </row>
    <row r="105" spans="1:7">
      <c r="A105" s="4">
        <v>41603</v>
      </c>
      <c r="B105" s="5">
        <v>37.639999000000003</v>
      </c>
      <c r="C105" s="5">
        <v>38.729999999999997</v>
      </c>
      <c r="D105" s="5">
        <v>23.75</v>
      </c>
      <c r="E105" s="5">
        <f t="shared" si="5"/>
        <v>6.9999000000002809E-2</v>
      </c>
      <c r="F105" s="5">
        <f t="shared" si="6"/>
        <v>0.25999899999999343</v>
      </c>
      <c r="G105" s="5">
        <f t="shared" si="7"/>
        <v>-0.12000099999999847</v>
      </c>
    </row>
    <row r="106" spans="1:7">
      <c r="A106" s="4">
        <v>41604</v>
      </c>
      <c r="B106" s="5">
        <v>37.349997999999999</v>
      </c>
      <c r="C106" s="5">
        <v>39.889999000000003</v>
      </c>
      <c r="D106" s="5">
        <v>23.65</v>
      </c>
      <c r="E106" s="5">
        <f t="shared" si="5"/>
        <v>-0.29000100000000373</v>
      </c>
      <c r="F106" s="5">
        <f t="shared" si="6"/>
        <v>1.1599990000000062</v>
      </c>
      <c r="G106" s="5">
        <f t="shared" si="7"/>
        <v>-0.10000000000000142</v>
      </c>
    </row>
    <row r="107" spans="1:7">
      <c r="A107" s="4">
        <v>41605</v>
      </c>
      <c r="B107" s="5">
        <v>37.599997999999999</v>
      </c>
      <c r="C107" s="5">
        <v>39.610000999999997</v>
      </c>
      <c r="D107" s="5">
        <v>23.9</v>
      </c>
      <c r="E107" s="5">
        <f t="shared" si="5"/>
        <v>0.25</v>
      </c>
      <c r="F107" s="5">
        <f t="shared" si="6"/>
        <v>-0.27999800000000619</v>
      </c>
      <c r="G107" s="5">
        <f t="shared" si="7"/>
        <v>0.25</v>
      </c>
    </row>
    <row r="108" spans="1:7">
      <c r="A108" s="4">
        <v>41607</v>
      </c>
      <c r="B108" s="5">
        <v>38.130001</v>
      </c>
      <c r="C108" s="5">
        <v>39.75</v>
      </c>
      <c r="D108" s="5">
        <v>23.84</v>
      </c>
      <c r="E108" s="5">
        <f t="shared" si="5"/>
        <v>0.53000300000000067</v>
      </c>
      <c r="F108" s="5">
        <f t="shared" si="6"/>
        <v>0.13999900000000309</v>
      </c>
      <c r="G108" s="5">
        <f t="shared" si="7"/>
        <v>-5.9999999999998721E-2</v>
      </c>
    </row>
    <row r="109" spans="1:7">
      <c r="A109" s="4">
        <v>41610</v>
      </c>
      <c r="B109" s="5">
        <v>38.450001</v>
      </c>
      <c r="C109" s="5">
        <v>40.07</v>
      </c>
      <c r="D109" s="5">
        <v>23.700001</v>
      </c>
      <c r="E109" s="5">
        <f t="shared" si="5"/>
        <v>0.32000000000000028</v>
      </c>
      <c r="F109" s="5">
        <f t="shared" si="6"/>
        <v>0.32000000000000028</v>
      </c>
      <c r="G109" s="5">
        <f t="shared" si="7"/>
        <v>-0.13999899999999954</v>
      </c>
    </row>
    <row r="110" spans="1:7">
      <c r="A110" s="4">
        <v>41611</v>
      </c>
      <c r="B110" s="5">
        <v>38.310001</v>
      </c>
      <c r="C110" s="5">
        <v>39.849997999999999</v>
      </c>
      <c r="D110" s="5">
        <v>23.549999</v>
      </c>
      <c r="E110" s="5">
        <f t="shared" si="5"/>
        <v>-0.14000000000000057</v>
      </c>
      <c r="F110" s="5">
        <f t="shared" si="6"/>
        <v>-0.22000200000000092</v>
      </c>
      <c r="G110" s="5">
        <f t="shared" si="7"/>
        <v>-0.15000200000000063</v>
      </c>
    </row>
    <row r="111" spans="1:7">
      <c r="A111" s="4">
        <v>41612</v>
      </c>
      <c r="B111" s="5">
        <v>38.939999</v>
      </c>
      <c r="C111" s="5">
        <v>40.099997999999999</v>
      </c>
      <c r="D111" s="5">
        <v>23.74</v>
      </c>
      <c r="E111" s="5">
        <f t="shared" si="5"/>
        <v>0.6299980000000005</v>
      </c>
      <c r="F111" s="5">
        <f t="shared" si="6"/>
        <v>0.25</v>
      </c>
      <c r="G111" s="5">
        <f t="shared" si="7"/>
        <v>0.19000099999999875</v>
      </c>
    </row>
    <row r="112" spans="1:7">
      <c r="A112" s="4">
        <v>41613</v>
      </c>
      <c r="B112" s="5">
        <v>38</v>
      </c>
      <c r="C112" s="5">
        <v>40.970001000000003</v>
      </c>
      <c r="D112" s="5">
        <v>24.26</v>
      </c>
      <c r="E112" s="5">
        <f t="shared" si="5"/>
        <v>-0.93999900000000025</v>
      </c>
      <c r="F112" s="5">
        <f t="shared" si="6"/>
        <v>0.87000300000000408</v>
      </c>
      <c r="G112" s="5">
        <f t="shared" si="7"/>
        <v>0.52000000000000313</v>
      </c>
    </row>
    <row r="113" spans="1:7">
      <c r="A113" s="4">
        <v>41614</v>
      </c>
      <c r="B113" s="5">
        <v>38.360000999999997</v>
      </c>
      <c r="C113" s="5">
        <v>39.939999</v>
      </c>
      <c r="D113" s="5">
        <v>24.82</v>
      </c>
      <c r="E113" s="5">
        <f t="shared" si="5"/>
        <v>0.36000099999999691</v>
      </c>
      <c r="F113" s="5">
        <f t="shared" si="6"/>
        <v>-1.0300020000000032</v>
      </c>
      <c r="G113" s="5">
        <f t="shared" si="7"/>
        <v>0.55999999999999872</v>
      </c>
    </row>
    <row r="114" spans="1:7">
      <c r="A114" s="4">
        <v>41617</v>
      </c>
      <c r="B114" s="5">
        <v>38.709999000000003</v>
      </c>
      <c r="C114" s="5">
        <v>39.840000000000003</v>
      </c>
      <c r="D114" s="5">
        <v>24.93</v>
      </c>
      <c r="E114" s="5">
        <f t="shared" si="5"/>
        <v>0.34999800000000647</v>
      </c>
      <c r="F114" s="5">
        <f t="shared" si="6"/>
        <v>-9.999899999999684E-2</v>
      </c>
      <c r="G114" s="5">
        <f t="shared" si="7"/>
        <v>0.10999999999999943</v>
      </c>
    </row>
    <row r="115" spans="1:7">
      <c r="A115" s="4">
        <v>41618</v>
      </c>
      <c r="B115" s="5">
        <v>38.110000999999997</v>
      </c>
      <c r="C115" s="5">
        <v>39.919998</v>
      </c>
      <c r="D115" s="5">
        <v>24.82</v>
      </c>
      <c r="E115" s="5">
        <f t="shared" si="5"/>
        <v>-0.59999800000000647</v>
      </c>
      <c r="F115" s="5">
        <f t="shared" si="6"/>
        <v>7.9997999999996239E-2</v>
      </c>
      <c r="G115" s="5">
        <f t="shared" si="7"/>
        <v>-0.10999999999999943</v>
      </c>
    </row>
    <row r="116" spans="1:7">
      <c r="A116" s="4">
        <v>41619</v>
      </c>
      <c r="B116" s="5">
        <v>37.610000999999997</v>
      </c>
      <c r="C116" s="5">
        <v>37.419998</v>
      </c>
      <c r="D116" s="5">
        <v>24.42</v>
      </c>
      <c r="E116" s="5">
        <f t="shared" si="5"/>
        <v>-0.5</v>
      </c>
      <c r="F116" s="5">
        <f t="shared" si="6"/>
        <v>-2.5</v>
      </c>
      <c r="G116" s="5">
        <f t="shared" si="7"/>
        <v>-0.39999999999999858</v>
      </c>
    </row>
    <row r="117" spans="1:7">
      <c r="A117" s="4">
        <v>41620</v>
      </c>
      <c r="B117" s="5">
        <v>37.220001000000003</v>
      </c>
      <c r="C117" s="5">
        <v>38.159999999999997</v>
      </c>
      <c r="D117" s="5">
        <v>24.469999000000001</v>
      </c>
      <c r="E117" s="5">
        <f t="shared" si="5"/>
        <v>-0.38999999999999346</v>
      </c>
      <c r="F117" s="5">
        <f t="shared" si="6"/>
        <v>0.74000199999999694</v>
      </c>
      <c r="G117" s="5">
        <f t="shared" si="7"/>
        <v>4.9998999999999683E-2</v>
      </c>
    </row>
    <row r="118" spans="1:7">
      <c r="A118" s="4">
        <v>41621</v>
      </c>
      <c r="B118" s="5">
        <v>36.689999</v>
      </c>
      <c r="C118" s="5">
        <v>38.209999000000003</v>
      </c>
      <c r="D118" s="5">
        <v>24.290001</v>
      </c>
      <c r="E118" s="5">
        <f t="shared" si="5"/>
        <v>-0.53000200000000319</v>
      </c>
      <c r="F118" s="5">
        <f t="shared" si="6"/>
        <v>4.9999000000006788E-2</v>
      </c>
      <c r="G118" s="5">
        <f t="shared" si="7"/>
        <v>-0.17999800000000121</v>
      </c>
    </row>
    <row r="119" spans="1:7">
      <c r="A119" s="4">
        <v>41624</v>
      </c>
      <c r="B119" s="5">
        <v>36.889999000000003</v>
      </c>
      <c r="C119" s="5">
        <v>38.330002</v>
      </c>
      <c r="D119" s="5">
        <v>24.450001</v>
      </c>
      <c r="E119" s="5">
        <f t="shared" si="5"/>
        <v>0.20000000000000284</v>
      </c>
      <c r="F119" s="5">
        <f t="shared" si="6"/>
        <v>0.12000299999999697</v>
      </c>
      <c r="G119" s="5">
        <f t="shared" si="7"/>
        <v>0.16000000000000014</v>
      </c>
    </row>
    <row r="120" spans="1:7">
      <c r="A120" s="4">
        <v>41625</v>
      </c>
      <c r="B120" s="5">
        <v>36.520000000000003</v>
      </c>
      <c r="C120" s="5">
        <v>38.389999000000003</v>
      </c>
      <c r="D120" s="5">
        <v>24.66</v>
      </c>
      <c r="E120" s="5">
        <f t="shared" si="5"/>
        <v>-0.36999899999999997</v>
      </c>
      <c r="F120" s="5">
        <f t="shared" si="6"/>
        <v>5.9997000000002743E-2</v>
      </c>
      <c r="G120" s="5">
        <f t="shared" si="7"/>
        <v>0.20999899999999982</v>
      </c>
    </row>
    <row r="121" spans="1:7">
      <c r="A121" s="4">
        <v>41626</v>
      </c>
      <c r="B121" s="5">
        <v>36.580002</v>
      </c>
      <c r="C121" s="5">
        <v>39.330002</v>
      </c>
      <c r="D121" s="5">
        <v>25.15</v>
      </c>
      <c r="E121" s="5">
        <f t="shared" si="5"/>
        <v>6.0001999999997224E-2</v>
      </c>
      <c r="F121" s="5">
        <f t="shared" si="6"/>
        <v>0.94000299999999726</v>
      </c>
      <c r="G121" s="5">
        <f t="shared" si="7"/>
        <v>0.48999999999999844</v>
      </c>
    </row>
    <row r="122" spans="1:7">
      <c r="A122" s="4">
        <v>41627</v>
      </c>
      <c r="B122" s="5">
        <v>36.25</v>
      </c>
      <c r="C122" s="5">
        <v>39.68</v>
      </c>
      <c r="D122" s="5">
        <v>25.139999</v>
      </c>
      <c r="E122" s="5">
        <f t="shared" si="5"/>
        <v>-0.33000200000000035</v>
      </c>
      <c r="F122" s="5">
        <f t="shared" si="6"/>
        <v>0.34999799999999937</v>
      </c>
      <c r="G122" s="5">
        <f t="shared" si="7"/>
        <v>-1.0000999999999038E-2</v>
      </c>
    </row>
    <row r="123" spans="1:7">
      <c r="A123" s="4">
        <v>41628</v>
      </c>
      <c r="B123" s="5">
        <v>36.799999</v>
      </c>
      <c r="C123" s="5">
        <v>40.290000999999997</v>
      </c>
      <c r="D123" s="5">
        <v>25.059999000000001</v>
      </c>
      <c r="E123" s="5">
        <f t="shared" si="5"/>
        <v>0.54999899999999968</v>
      </c>
      <c r="F123" s="5">
        <f t="shared" si="6"/>
        <v>0.61000099999999691</v>
      </c>
      <c r="G123" s="5">
        <f t="shared" si="7"/>
        <v>-7.9999999999998295E-2</v>
      </c>
    </row>
    <row r="124" spans="1:7">
      <c r="A124" s="4">
        <v>41631</v>
      </c>
      <c r="B124" s="5">
        <v>36.619999</v>
      </c>
      <c r="C124" s="5">
        <v>41.849997999999999</v>
      </c>
      <c r="D124" s="5">
        <v>25.32</v>
      </c>
      <c r="E124" s="5">
        <f t="shared" si="5"/>
        <v>-0.17999999999999972</v>
      </c>
      <c r="F124" s="5">
        <f t="shared" si="6"/>
        <v>1.5599970000000027</v>
      </c>
      <c r="G124" s="5">
        <f t="shared" si="7"/>
        <v>0.26000099999999904</v>
      </c>
    </row>
    <row r="125" spans="1:7">
      <c r="A125" s="4">
        <v>41632</v>
      </c>
      <c r="B125" s="5">
        <v>37.080002</v>
      </c>
      <c r="C125" s="5">
        <v>41.880001</v>
      </c>
      <c r="D125" s="5">
        <v>25.43</v>
      </c>
      <c r="E125" s="5">
        <f t="shared" si="5"/>
        <v>0.46000300000000038</v>
      </c>
      <c r="F125" s="5">
        <f t="shared" si="6"/>
        <v>3.0003000000000668E-2</v>
      </c>
      <c r="G125" s="5">
        <f t="shared" si="7"/>
        <v>0.10999999999999943</v>
      </c>
    </row>
    <row r="126" spans="1:7">
      <c r="A126" s="4">
        <v>41634</v>
      </c>
      <c r="B126" s="5">
        <v>37.439999</v>
      </c>
      <c r="C126" s="5">
        <v>42.939999</v>
      </c>
      <c r="D126" s="5">
        <v>25.700001</v>
      </c>
      <c r="E126" s="5">
        <f t="shared" si="5"/>
        <v>0.3599969999999999</v>
      </c>
      <c r="F126" s="5">
        <f t="shared" si="6"/>
        <v>1.0599980000000002</v>
      </c>
      <c r="G126" s="5">
        <f t="shared" si="7"/>
        <v>0.2700010000000006</v>
      </c>
    </row>
    <row r="127" spans="1:7">
      <c r="A127" s="4">
        <v>41635</v>
      </c>
      <c r="B127" s="5">
        <v>37.290000999999997</v>
      </c>
      <c r="C127" s="5">
        <v>42.580002</v>
      </c>
      <c r="D127" s="5">
        <v>25.6</v>
      </c>
      <c r="E127" s="5">
        <f t="shared" si="5"/>
        <v>-0.14999800000000363</v>
      </c>
      <c r="F127" s="5">
        <f t="shared" si="6"/>
        <v>-0.3599969999999999</v>
      </c>
      <c r="G127" s="5">
        <f t="shared" si="7"/>
        <v>-0.1000009999999989</v>
      </c>
    </row>
    <row r="128" spans="1:7">
      <c r="A128" s="4">
        <v>41638</v>
      </c>
      <c r="B128" s="5">
        <v>37.290000999999997</v>
      </c>
      <c r="C128" s="5">
        <v>42.169998</v>
      </c>
      <c r="D128" s="5">
        <v>25.85</v>
      </c>
      <c r="E128" s="5">
        <f t="shared" si="5"/>
        <v>0</v>
      </c>
      <c r="F128" s="5">
        <f t="shared" si="6"/>
        <v>-0.4100040000000007</v>
      </c>
      <c r="G128" s="5">
        <f t="shared" si="7"/>
        <v>0.25</v>
      </c>
    </row>
    <row r="129" spans="1:7">
      <c r="A129" s="4">
        <v>41639</v>
      </c>
      <c r="B129" s="5">
        <v>37.409999999999997</v>
      </c>
      <c r="C129" s="5">
        <v>43.150002000000001</v>
      </c>
      <c r="D129" s="5">
        <v>25.959999</v>
      </c>
      <c r="E129" s="5">
        <f t="shared" si="5"/>
        <v>0.11999899999999997</v>
      </c>
      <c r="F129" s="5">
        <f t="shared" si="6"/>
        <v>0.98000400000000099</v>
      </c>
      <c r="G129" s="5">
        <f t="shared" si="7"/>
        <v>0.1099989999999984</v>
      </c>
    </row>
    <row r="130" spans="1:7">
      <c r="A130" s="4">
        <v>41641</v>
      </c>
      <c r="B130" s="5">
        <v>37.159999999999997</v>
      </c>
      <c r="C130" s="5">
        <v>42.630001</v>
      </c>
      <c r="D130" s="5">
        <v>25.790001</v>
      </c>
      <c r="E130" s="5">
        <f t="shared" si="5"/>
        <v>-0.25</v>
      </c>
      <c r="F130" s="5">
        <f t="shared" si="6"/>
        <v>-0.5200010000000006</v>
      </c>
      <c r="G130" s="5">
        <f t="shared" si="7"/>
        <v>-0.16999799999999965</v>
      </c>
    </row>
    <row r="131" spans="1:7">
      <c r="A131" s="4">
        <v>41642</v>
      </c>
      <c r="B131" s="5">
        <v>36.909999999999997</v>
      </c>
      <c r="C131" s="5">
        <v>42.900002000000001</v>
      </c>
      <c r="D131" s="5">
        <v>25.780000999999999</v>
      </c>
      <c r="E131" s="5">
        <f t="shared" si="5"/>
        <v>-0.25</v>
      </c>
      <c r="F131" s="5">
        <f t="shared" si="6"/>
        <v>0.2700010000000006</v>
      </c>
      <c r="G131" s="5">
        <f t="shared" si="7"/>
        <v>-1.0000000000001563E-2</v>
      </c>
    </row>
    <row r="132" spans="1:7">
      <c r="A132" s="4">
        <v>41645</v>
      </c>
      <c r="B132" s="5">
        <v>36.130001</v>
      </c>
      <c r="C132" s="5">
        <v>42.91</v>
      </c>
      <c r="D132" s="5">
        <v>25.459999</v>
      </c>
      <c r="E132" s="5">
        <f t="shared" ref="E132:E195" si="8">B132-B131</f>
        <v>-0.77999899999999656</v>
      </c>
      <c r="F132" s="5">
        <f t="shared" ref="F132:F195" si="9">C132-C131</f>
        <v>9.9979999999959546E-3</v>
      </c>
      <c r="G132" s="5">
        <f t="shared" ref="G132:G195" si="10">D132-D131</f>
        <v>-0.32000199999999879</v>
      </c>
    </row>
    <row r="133" spans="1:7">
      <c r="A133" s="4">
        <v>41646</v>
      </c>
      <c r="B133" s="5">
        <v>36.409999999999997</v>
      </c>
      <c r="C133" s="5">
        <v>43.529998999999997</v>
      </c>
      <c r="D133" s="5">
        <v>25.59</v>
      </c>
      <c r="E133" s="5">
        <f t="shared" si="8"/>
        <v>0.27999899999999656</v>
      </c>
      <c r="F133" s="5">
        <f t="shared" si="9"/>
        <v>0.61999899999999997</v>
      </c>
      <c r="G133" s="5">
        <f t="shared" si="10"/>
        <v>0.13000100000000003</v>
      </c>
    </row>
    <row r="134" spans="1:7">
      <c r="A134" s="4">
        <v>41647</v>
      </c>
      <c r="B134" s="5">
        <v>35.759998000000003</v>
      </c>
      <c r="C134" s="5">
        <v>42.25</v>
      </c>
      <c r="D134" s="5">
        <v>25.43</v>
      </c>
      <c r="E134" s="5">
        <f t="shared" si="8"/>
        <v>-0.65000199999999353</v>
      </c>
      <c r="F134" s="5">
        <f t="shared" si="9"/>
        <v>-1.2799989999999966</v>
      </c>
      <c r="G134" s="5">
        <f t="shared" si="10"/>
        <v>-0.16000000000000014</v>
      </c>
    </row>
    <row r="135" spans="1:7">
      <c r="A135" s="4">
        <v>41648</v>
      </c>
      <c r="B135" s="5">
        <v>35.529998999999997</v>
      </c>
      <c r="C135" s="5">
        <v>44.220001000000003</v>
      </c>
      <c r="D135" s="5">
        <v>25.309999000000001</v>
      </c>
      <c r="E135" s="5">
        <f t="shared" si="8"/>
        <v>-0.2299990000000065</v>
      </c>
      <c r="F135" s="5">
        <f t="shared" si="9"/>
        <v>1.9700010000000034</v>
      </c>
      <c r="G135" s="5">
        <f t="shared" si="10"/>
        <v>-0.12000099999999847</v>
      </c>
    </row>
    <row r="136" spans="1:7">
      <c r="A136" s="4">
        <v>41649</v>
      </c>
      <c r="B136" s="5">
        <v>36.040000999999997</v>
      </c>
      <c r="C136" s="5">
        <v>44</v>
      </c>
      <c r="D136" s="5">
        <v>25.530000999999999</v>
      </c>
      <c r="E136" s="5">
        <f t="shared" si="8"/>
        <v>0.51000200000000007</v>
      </c>
      <c r="F136" s="5">
        <f t="shared" si="9"/>
        <v>-0.22000100000000344</v>
      </c>
      <c r="G136" s="5">
        <f t="shared" si="10"/>
        <v>0.22000199999999737</v>
      </c>
    </row>
    <row r="137" spans="1:7">
      <c r="A137" s="4">
        <v>41652</v>
      </c>
      <c r="B137" s="5">
        <v>34.979999999999997</v>
      </c>
      <c r="C137" s="5">
        <v>42.650002000000001</v>
      </c>
      <c r="D137" s="5">
        <v>25.5</v>
      </c>
      <c r="E137" s="5">
        <f t="shared" si="8"/>
        <v>-1.0600009999999997</v>
      </c>
      <c r="F137" s="5">
        <f t="shared" si="9"/>
        <v>-1.3499979999999994</v>
      </c>
      <c r="G137" s="5">
        <f t="shared" si="10"/>
        <v>-3.0000999999998612E-2</v>
      </c>
    </row>
    <row r="138" spans="1:7">
      <c r="A138" s="4">
        <v>41653</v>
      </c>
      <c r="B138" s="5">
        <v>35.779998999999997</v>
      </c>
      <c r="C138" s="5">
        <v>43.779998999999997</v>
      </c>
      <c r="D138" s="5">
        <v>26.51</v>
      </c>
      <c r="E138" s="5">
        <f t="shared" si="8"/>
        <v>0.79999899999999968</v>
      </c>
      <c r="F138" s="5">
        <f t="shared" si="9"/>
        <v>1.1299969999999959</v>
      </c>
      <c r="G138" s="5">
        <f t="shared" si="10"/>
        <v>1.0100000000000016</v>
      </c>
    </row>
    <row r="139" spans="1:7">
      <c r="A139" s="4">
        <v>41654</v>
      </c>
      <c r="B139" s="5">
        <v>36.759998000000003</v>
      </c>
      <c r="C139" s="5">
        <v>43.360000999999997</v>
      </c>
      <c r="D139" s="5">
        <v>26.67</v>
      </c>
      <c r="E139" s="5">
        <f t="shared" si="8"/>
        <v>0.9799990000000065</v>
      </c>
      <c r="F139" s="5">
        <f t="shared" si="9"/>
        <v>-0.41999799999999965</v>
      </c>
      <c r="G139" s="5">
        <f t="shared" si="10"/>
        <v>0.16000000000000014</v>
      </c>
    </row>
    <row r="140" spans="1:7">
      <c r="A140" s="4">
        <v>41655</v>
      </c>
      <c r="B140" s="5">
        <v>36.889999000000003</v>
      </c>
      <c r="C140" s="5">
        <v>43.759998000000003</v>
      </c>
      <c r="D140" s="5">
        <v>26.540001</v>
      </c>
      <c r="E140" s="5">
        <f t="shared" si="8"/>
        <v>0.13000100000000003</v>
      </c>
      <c r="F140" s="5">
        <f t="shared" si="9"/>
        <v>0.39999700000000615</v>
      </c>
      <c r="G140" s="5">
        <f t="shared" si="10"/>
        <v>-0.12999900000000153</v>
      </c>
    </row>
    <row r="141" spans="1:7">
      <c r="A141" s="4">
        <v>41656</v>
      </c>
      <c r="B141" s="5">
        <v>36.380001</v>
      </c>
      <c r="C141" s="5">
        <v>43.02</v>
      </c>
      <c r="D141" s="5">
        <v>25.85</v>
      </c>
      <c r="E141" s="5">
        <f t="shared" si="8"/>
        <v>-0.50999800000000306</v>
      </c>
      <c r="F141" s="5">
        <f t="shared" si="9"/>
        <v>-0.73999799999999993</v>
      </c>
      <c r="G141" s="5">
        <f t="shared" si="10"/>
        <v>-0.69000099999999875</v>
      </c>
    </row>
    <row r="142" spans="1:7">
      <c r="A142" s="4">
        <v>41660</v>
      </c>
      <c r="B142" s="5">
        <v>36.169998</v>
      </c>
      <c r="C142" s="5">
        <v>43.66</v>
      </c>
      <c r="D142" s="5">
        <v>25.59</v>
      </c>
      <c r="E142" s="5">
        <f t="shared" si="8"/>
        <v>-0.21000300000000038</v>
      </c>
      <c r="F142" s="5">
        <f t="shared" si="9"/>
        <v>0.63999999999999346</v>
      </c>
      <c r="G142" s="5">
        <f t="shared" si="10"/>
        <v>-0.26000000000000156</v>
      </c>
    </row>
    <row r="143" spans="1:7">
      <c r="A143" s="4">
        <v>41661</v>
      </c>
      <c r="B143" s="5">
        <v>35.93</v>
      </c>
      <c r="C143" s="5">
        <v>42.689999</v>
      </c>
      <c r="D143" s="5">
        <v>25.309999000000001</v>
      </c>
      <c r="E143" s="5">
        <f t="shared" si="8"/>
        <v>-0.23999799999999993</v>
      </c>
      <c r="F143" s="5">
        <f t="shared" si="9"/>
        <v>-0.97000099999999634</v>
      </c>
      <c r="G143" s="5">
        <f t="shared" si="10"/>
        <v>-0.28000099999999861</v>
      </c>
    </row>
    <row r="144" spans="1:7">
      <c r="A144" s="4">
        <v>41662</v>
      </c>
      <c r="B144" s="5">
        <v>36.060001</v>
      </c>
      <c r="C144" s="5">
        <v>40.869999</v>
      </c>
      <c r="D144" s="5">
        <v>25.129999000000002</v>
      </c>
      <c r="E144" s="5">
        <f t="shared" si="8"/>
        <v>0.13000100000000003</v>
      </c>
      <c r="F144" s="5">
        <f t="shared" si="9"/>
        <v>-1.8200000000000003</v>
      </c>
      <c r="G144" s="5">
        <f t="shared" si="10"/>
        <v>-0.17999999999999972</v>
      </c>
    </row>
    <row r="145" spans="1:7">
      <c r="A145" s="4">
        <v>41663</v>
      </c>
      <c r="B145" s="5">
        <v>36.810001</v>
      </c>
      <c r="C145" s="5">
        <v>38.020000000000003</v>
      </c>
      <c r="D145" s="5">
        <v>24.809999000000001</v>
      </c>
      <c r="E145" s="5">
        <f t="shared" si="8"/>
        <v>0.75</v>
      </c>
      <c r="F145" s="5">
        <f t="shared" si="9"/>
        <v>-2.8499989999999968</v>
      </c>
      <c r="G145" s="5">
        <f t="shared" si="10"/>
        <v>-0.32000000000000028</v>
      </c>
    </row>
    <row r="146" spans="1:7">
      <c r="A146" s="4">
        <v>41666</v>
      </c>
      <c r="B146" s="5">
        <v>36.029998999999997</v>
      </c>
      <c r="C146" s="5">
        <v>37.220001000000003</v>
      </c>
      <c r="D146" s="5">
        <v>24.719999000000001</v>
      </c>
      <c r="E146" s="5">
        <f t="shared" si="8"/>
        <v>-0.78000200000000319</v>
      </c>
      <c r="F146" s="5">
        <f t="shared" si="9"/>
        <v>-0.79999899999999968</v>
      </c>
      <c r="G146" s="5">
        <f t="shared" si="10"/>
        <v>-8.9999999999999858E-2</v>
      </c>
    </row>
    <row r="147" spans="1:7">
      <c r="A147" s="4">
        <v>41667</v>
      </c>
      <c r="B147" s="5">
        <v>36.270000000000003</v>
      </c>
      <c r="C147" s="5">
        <v>37.68</v>
      </c>
      <c r="D147" s="5">
        <v>24.9</v>
      </c>
      <c r="E147" s="5">
        <f t="shared" si="8"/>
        <v>0.24000100000000657</v>
      </c>
      <c r="F147" s="5">
        <f t="shared" si="9"/>
        <v>0.45999899999999627</v>
      </c>
      <c r="G147" s="5">
        <f t="shared" si="10"/>
        <v>0.18000099999999719</v>
      </c>
    </row>
    <row r="148" spans="1:7">
      <c r="A148" s="4">
        <v>41668</v>
      </c>
      <c r="B148" s="5">
        <v>36.659999999999997</v>
      </c>
      <c r="C148" s="5">
        <v>35.340000000000003</v>
      </c>
      <c r="D148" s="5">
        <v>24.68</v>
      </c>
      <c r="E148" s="5">
        <f t="shared" si="8"/>
        <v>0.38999999999999346</v>
      </c>
      <c r="F148" s="5">
        <f t="shared" si="9"/>
        <v>-2.3399999999999963</v>
      </c>
      <c r="G148" s="5">
        <f t="shared" si="10"/>
        <v>-0.21999999999999886</v>
      </c>
    </row>
    <row r="149" spans="1:7">
      <c r="A149" s="4">
        <v>41669</v>
      </c>
      <c r="B149" s="5">
        <v>36.860000999999997</v>
      </c>
      <c r="C149" s="5">
        <v>36.939999</v>
      </c>
      <c r="D149" s="5">
        <v>24.74</v>
      </c>
      <c r="E149" s="5">
        <f t="shared" si="8"/>
        <v>0.20000100000000032</v>
      </c>
      <c r="F149" s="5">
        <f t="shared" si="9"/>
        <v>1.5999989999999968</v>
      </c>
      <c r="G149" s="5">
        <f t="shared" si="10"/>
        <v>5.9999999999998721E-2</v>
      </c>
    </row>
    <row r="150" spans="1:7">
      <c r="A150" s="4">
        <v>41670</v>
      </c>
      <c r="B150" s="5">
        <v>37.840000000000003</v>
      </c>
      <c r="C150" s="5">
        <v>36.75</v>
      </c>
      <c r="D150" s="5">
        <v>24.540001</v>
      </c>
      <c r="E150" s="5">
        <f t="shared" si="8"/>
        <v>0.9799990000000065</v>
      </c>
      <c r="F150" s="5">
        <f t="shared" si="9"/>
        <v>-0.18999900000000025</v>
      </c>
      <c r="G150" s="5">
        <f t="shared" si="10"/>
        <v>-0.19999899999999826</v>
      </c>
    </row>
    <row r="151" spans="1:7">
      <c r="A151" s="4">
        <v>41673</v>
      </c>
      <c r="B151" s="5">
        <v>36.479999999999997</v>
      </c>
      <c r="C151" s="5">
        <v>35.009998000000003</v>
      </c>
      <c r="D151" s="5">
        <v>23.950001</v>
      </c>
      <c r="E151" s="5">
        <f t="shared" si="8"/>
        <v>-1.3600000000000065</v>
      </c>
      <c r="F151" s="5">
        <f t="shared" si="9"/>
        <v>-1.7400019999999969</v>
      </c>
      <c r="G151" s="5">
        <f t="shared" si="10"/>
        <v>-0.58999999999999986</v>
      </c>
    </row>
    <row r="152" spans="1:7">
      <c r="A152" s="4">
        <v>41674</v>
      </c>
      <c r="B152" s="5">
        <v>36.349997999999999</v>
      </c>
      <c r="C152" s="5">
        <v>36.279998999999997</v>
      </c>
      <c r="D152" s="5">
        <v>23.82</v>
      </c>
      <c r="E152" s="5">
        <f t="shared" si="8"/>
        <v>-0.13000199999999751</v>
      </c>
      <c r="F152" s="5">
        <f t="shared" si="9"/>
        <v>1.2700009999999935</v>
      </c>
      <c r="G152" s="5">
        <f t="shared" si="10"/>
        <v>-0.13000100000000003</v>
      </c>
    </row>
    <row r="153" spans="1:7">
      <c r="A153" s="4">
        <v>41675</v>
      </c>
      <c r="B153" s="5">
        <v>35.82</v>
      </c>
      <c r="C153" s="5">
        <v>36.669998</v>
      </c>
      <c r="D153" s="5">
        <v>23.52</v>
      </c>
      <c r="E153" s="5">
        <f t="shared" si="8"/>
        <v>-0.52999799999999908</v>
      </c>
      <c r="F153" s="5">
        <f t="shared" si="9"/>
        <v>0.38999900000000309</v>
      </c>
      <c r="G153" s="5">
        <f t="shared" si="10"/>
        <v>-0.30000000000000071</v>
      </c>
    </row>
    <row r="154" spans="1:7">
      <c r="A154" s="4">
        <v>41676</v>
      </c>
      <c r="B154" s="5">
        <v>36.18</v>
      </c>
      <c r="C154" s="5">
        <v>38.639999000000003</v>
      </c>
      <c r="D154" s="5">
        <v>23.99</v>
      </c>
      <c r="E154" s="5">
        <f t="shared" si="8"/>
        <v>0.35999999999999943</v>
      </c>
      <c r="F154" s="5">
        <f t="shared" si="9"/>
        <v>1.9700010000000034</v>
      </c>
      <c r="G154" s="5">
        <f t="shared" si="10"/>
        <v>0.46999999999999886</v>
      </c>
    </row>
    <row r="155" spans="1:7">
      <c r="A155" s="4">
        <v>41677</v>
      </c>
      <c r="B155" s="5">
        <v>36.560001</v>
      </c>
      <c r="C155" s="5">
        <v>39.259998000000003</v>
      </c>
      <c r="D155" s="5">
        <v>24.209999</v>
      </c>
      <c r="E155" s="5">
        <f t="shared" si="8"/>
        <v>0.38000100000000003</v>
      </c>
      <c r="F155" s="5">
        <f t="shared" si="9"/>
        <v>0.61999899999999997</v>
      </c>
      <c r="G155" s="5">
        <f t="shared" si="10"/>
        <v>0.21999900000000139</v>
      </c>
    </row>
    <row r="156" spans="1:7">
      <c r="A156" s="4">
        <v>41680</v>
      </c>
      <c r="B156" s="5">
        <v>36.799999</v>
      </c>
      <c r="C156" s="5">
        <v>39.450001</v>
      </c>
      <c r="D156" s="5">
        <v>24.290001</v>
      </c>
      <c r="E156" s="5">
        <f t="shared" si="8"/>
        <v>0.23999799999999993</v>
      </c>
      <c r="F156" s="5">
        <f t="shared" si="9"/>
        <v>0.19000299999999726</v>
      </c>
      <c r="G156" s="5">
        <f t="shared" si="10"/>
        <v>8.0002000000000351E-2</v>
      </c>
    </row>
    <row r="157" spans="1:7">
      <c r="A157" s="4">
        <v>41681</v>
      </c>
      <c r="B157" s="5">
        <v>37.169998</v>
      </c>
      <c r="C157" s="5">
        <v>40.169998</v>
      </c>
      <c r="D157" s="5">
        <v>24.469999000000001</v>
      </c>
      <c r="E157" s="5">
        <f t="shared" si="8"/>
        <v>0.36999899999999997</v>
      </c>
      <c r="F157" s="5">
        <f t="shared" si="9"/>
        <v>0.71999699999999933</v>
      </c>
      <c r="G157" s="5">
        <f t="shared" si="10"/>
        <v>0.17999800000000121</v>
      </c>
    </row>
    <row r="158" spans="1:7">
      <c r="A158" s="4">
        <v>41682</v>
      </c>
      <c r="B158" s="5">
        <v>37.470001000000003</v>
      </c>
      <c r="C158" s="5">
        <v>40.389999000000003</v>
      </c>
      <c r="D158" s="5">
        <v>24.549999</v>
      </c>
      <c r="E158" s="5">
        <f t="shared" si="8"/>
        <v>0.30000300000000379</v>
      </c>
      <c r="F158" s="5">
        <f t="shared" si="9"/>
        <v>0.22000100000000344</v>
      </c>
      <c r="G158" s="5">
        <f t="shared" si="10"/>
        <v>7.9999999999998295E-2</v>
      </c>
    </row>
    <row r="159" spans="1:7">
      <c r="A159" s="4">
        <v>41683</v>
      </c>
      <c r="B159" s="5">
        <v>37.610000999999997</v>
      </c>
      <c r="C159" s="5">
        <v>40.290000999999997</v>
      </c>
      <c r="D159" s="5">
        <v>24.700001</v>
      </c>
      <c r="E159" s="5">
        <f t="shared" si="8"/>
        <v>0.13999999999999346</v>
      </c>
      <c r="F159" s="5">
        <f t="shared" si="9"/>
        <v>-9.9998000000006471E-2</v>
      </c>
      <c r="G159" s="5">
        <f t="shared" si="10"/>
        <v>0.15000200000000063</v>
      </c>
    </row>
    <row r="160" spans="1:7">
      <c r="A160" s="4">
        <v>41684</v>
      </c>
      <c r="B160" s="5">
        <v>37.619999</v>
      </c>
      <c r="C160" s="5">
        <v>40.290000999999997</v>
      </c>
      <c r="D160" s="5">
        <v>24.76</v>
      </c>
      <c r="E160" s="5">
        <f t="shared" si="8"/>
        <v>9.99800000000306E-3</v>
      </c>
      <c r="F160" s="5">
        <f t="shared" si="9"/>
        <v>0</v>
      </c>
      <c r="G160" s="5">
        <f t="shared" si="10"/>
        <v>5.9999000000001246E-2</v>
      </c>
    </row>
    <row r="161" spans="1:7">
      <c r="A161" s="4">
        <v>41688</v>
      </c>
      <c r="B161" s="5">
        <v>37.419998</v>
      </c>
      <c r="C161" s="5">
        <v>41.209999000000003</v>
      </c>
      <c r="D161" s="5">
        <v>24.76</v>
      </c>
      <c r="E161" s="5">
        <f t="shared" si="8"/>
        <v>-0.20000100000000032</v>
      </c>
      <c r="F161" s="5">
        <f t="shared" si="9"/>
        <v>0.91999800000000675</v>
      </c>
      <c r="G161" s="5">
        <f t="shared" si="10"/>
        <v>0</v>
      </c>
    </row>
    <row r="162" spans="1:7">
      <c r="A162" s="4">
        <v>41689</v>
      </c>
      <c r="B162" s="5">
        <v>37.509998000000003</v>
      </c>
      <c r="C162" s="5">
        <v>39.830002</v>
      </c>
      <c r="D162" s="5">
        <v>24.5</v>
      </c>
      <c r="E162" s="5">
        <f t="shared" si="8"/>
        <v>9.0000000000003411E-2</v>
      </c>
      <c r="F162" s="5">
        <f t="shared" si="9"/>
        <v>-1.379997000000003</v>
      </c>
      <c r="G162" s="5">
        <f t="shared" si="10"/>
        <v>-0.26000000000000156</v>
      </c>
    </row>
    <row r="163" spans="1:7">
      <c r="A163" s="4">
        <v>41690</v>
      </c>
      <c r="B163" s="5">
        <v>37.75</v>
      </c>
      <c r="C163" s="5">
        <v>37.290000999999997</v>
      </c>
      <c r="D163" s="5">
        <v>24.74</v>
      </c>
      <c r="E163" s="5">
        <f t="shared" si="8"/>
        <v>0.24000199999999694</v>
      </c>
      <c r="F163" s="5">
        <f t="shared" si="9"/>
        <v>-2.5400010000000037</v>
      </c>
      <c r="G163" s="5">
        <f t="shared" si="10"/>
        <v>0.23999999999999844</v>
      </c>
    </row>
    <row r="164" spans="1:7">
      <c r="A164" s="4">
        <v>41691</v>
      </c>
      <c r="B164" s="5">
        <v>37.979999999999997</v>
      </c>
      <c r="C164" s="5">
        <v>36.659999999999997</v>
      </c>
      <c r="D164" s="5">
        <v>24.42</v>
      </c>
      <c r="E164" s="5">
        <f t="shared" si="8"/>
        <v>0.22999999999999687</v>
      </c>
      <c r="F164" s="5">
        <f t="shared" si="9"/>
        <v>-0.63000100000000003</v>
      </c>
      <c r="G164" s="5">
        <f t="shared" si="10"/>
        <v>-0.31999999999999673</v>
      </c>
    </row>
    <row r="165" spans="1:7">
      <c r="A165" s="4">
        <v>41694</v>
      </c>
      <c r="B165" s="5">
        <v>37.689999</v>
      </c>
      <c r="C165" s="5">
        <v>36.470001000000003</v>
      </c>
      <c r="D165" s="5">
        <v>24.629999000000002</v>
      </c>
      <c r="E165" s="5">
        <f t="shared" si="8"/>
        <v>-0.29000099999999662</v>
      </c>
      <c r="F165" s="5">
        <f t="shared" si="9"/>
        <v>-0.18999899999999315</v>
      </c>
      <c r="G165" s="5">
        <f t="shared" si="10"/>
        <v>0.20999899999999982</v>
      </c>
    </row>
    <row r="166" spans="1:7">
      <c r="A166" s="4">
        <v>41695</v>
      </c>
      <c r="B166" s="5">
        <v>37.540000999999997</v>
      </c>
      <c r="C166" s="5">
        <v>36.200001</v>
      </c>
      <c r="D166" s="5">
        <v>24.620000999999998</v>
      </c>
      <c r="E166" s="5">
        <f t="shared" si="8"/>
        <v>-0.14999800000000363</v>
      </c>
      <c r="F166" s="5">
        <f t="shared" si="9"/>
        <v>-0.27000000000000313</v>
      </c>
      <c r="G166" s="5">
        <f t="shared" si="10"/>
        <v>-9.99800000000306E-3</v>
      </c>
    </row>
    <row r="167" spans="1:7">
      <c r="A167" s="4">
        <v>41696</v>
      </c>
      <c r="B167" s="5">
        <v>37.470001000000003</v>
      </c>
      <c r="C167" s="5">
        <v>37.759998000000003</v>
      </c>
      <c r="D167" s="5">
        <v>24.799999</v>
      </c>
      <c r="E167" s="5">
        <f t="shared" si="8"/>
        <v>-6.9999999999993179E-2</v>
      </c>
      <c r="F167" s="5">
        <f t="shared" si="9"/>
        <v>1.5599970000000027</v>
      </c>
      <c r="G167" s="5">
        <f t="shared" si="10"/>
        <v>0.17999800000000121</v>
      </c>
    </row>
    <row r="168" spans="1:7">
      <c r="A168" s="4">
        <v>41697</v>
      </c>
      <c r="B168" s="5">
        <v>37.860000999999997</v>
      </c>
      <c r="C168" s="5">
        <v>37.68</v>
      </c>
      <c r="D168" s="5">
        <v>24.76</v>
      </c>
      <c r="E168" s="5">
        <f t="shared" si="8"/>
        <v>0.38999999999999346</v>
      </c>
      <c r="F168" s="5">
        <f t="shared" si="9"/>
        <v>-7.9998000000003344E-2</v>
      </c>
      <c r="G168" s="5">
        <f t="shared" si="10"/>
        <v>-3.9998999999998119E-2</v>
      </c>
    </row>
    <row r="169" spans="1:7">
      <c r="A169" s="4">
        <v>41698</v>
      </c>
      <c r="B169" s="5">
        <v>38.310001</v>
      </c>
      <c r="C169" s="5">
        <v>37.5</v>
      </c>
      <c r="D169" s="5">
        <v>24.76</v>
      </c>
      <c r="E169" s="5">
        <f t="shared" si="8"/>
        <v>0.45000000000000284</v>
      </c>
      <c r="F169" s="5">
        <f t="shared" si="9"/>
        <v>-0.17999999999999972</v>
      </c>
      <c r="G169" s="5">
        <f t="shared" si="10"/>
        <v>0</v>
      </c>
    </row>
    <row r="170" spans="1:7">
      <c r="A170" s="4">
        <v>41701</v>
      </c>
      <c r="B170" s="5">
        <v>37.779998999999997</v>
      </c>
      <c r="C170" s="5">
        <v>32.229999999999997</v>
      </c>
      <c r="D170" s="5">
        <v>24.5</v>
      </c>
      <c r="E170" s="5">
        <f t="shared" si="8"/>
        <v>-0.53000200000000319</v>
      </c>
      <c r="F170" s="5">
        <f t="shared" si="9"/>
        <v>-5.2700000000000031</v>
      </c>
      <c r="G170" s="5">
        <f t="shared" si="10"/>
        <v>-0.26000000000000156</v>
      </c>
    </row>
    <row r="171" spans="1:7">
      <c r="A171" s="4">
        <v>41702</v>
      </c>
      <c r="B171" s="5">
        <v>38.409999999999997</v>
      </c>
      <c r="C171" s="5">
        <v>34.310001</v>
      </c>
      <c r="D171" s="5">
        <v>24.610001</v>
      </c>
      <c r="E171" s="5">
        <f t="shared" si="8"/>
        <v>0.63000100000000003</v>
      </c>
      <c r="F171" s="5">
        <f t="shared" si="9"/>
        <v>2.0800010000000029</v>
      </c>
      <c r="G171" s="5">
        <f t="shared" si="10"/>
        <v>0.11000100000000046</v>
      </c>
    </row>
    <row r="172" spans="1:7">
      <c r="A172" s="4">
        <v>41703</v>
      </c>
      <c r="B172" s="5">
        <v>38.110000999999997</v>
      </c>
      <c r="C172" s="5">
        <v>34.310001</v>
      </c>
      <c r="D172" s="5">
        <v>24.5</v>
      </c>
      <c r="E172" s="5">
        <f t="shared" si="8"/>
        <v>-0.29999899999999968</v>
      </c>
      <c r="F172" s="5">
        <f t="shared" si="9"/>
        <v>0</v>
      </c>
      <c r="G172" s="5">
        <f t="shared" si="10"/>
        <v>-0.11000100000000046</v>
      </c>
    </row>
    <row r="173" spans="1:7">
      <c r="A173" s="4">
        <v>41704</v>
      </c>
      <c r="B173" s="5">
        <v>38.150002000000001</v>
      </c>
      <c r="C173" s="5">
        <v>34.290000999999997</v>
      </c>
      <c r="D173" s="5">
        <v>24.629999000000002</v>
      </c>
      <c r="E173" s="5">
        <f t="shared" si="8"/>
        <v>4.0001000000003728E-2</v>
      </c>
      <c r="F173" s="5">
        <f t="shared" si="9"/>
        <v>-2.0000000000003126E-2</v>
      </c>
      <c r="G173" s="5">
        <f t="shared" si="10"/>
        <v>0.12999900000000153</v>
      </c>
    </row>
    <row r="174" spans="1:7">
      <c r="A174" s="4">
        <v>41705</v>
      </c>
      <c r="B174" s="5">
        <v>37.900002000000001</v>
      </c>
      <c r="C174" s="5">
        <v>33.18</v>
      </c>
      <c r="D174" s="5">
        <v>24.639999</v>
      </c>
      <c r="E174" s="5">
        <f t="shared" si="8"/>
        <v>-0.25</v>
      </c>
      <c r="F174" s="5">
        <f t="shared" si="9"/>
        <v>-1.1100009999999969</v>
      </c>
      <c r="G174" s="5">
        <f t="shared" si="10"/>
        <v>9.9999999999980105E-3</v>
      </c>
    </row>
    <row r="175" spans="1:7">
      <c r="A175" s="4">
        <v>41708</v>
      </c>
      <c r="B175" s="5">
        <v>37.82</v>
      </c>
      <c r="C175" s="5">
        <v>33.380001</v>
      </c>
      <c r="D175" s="5">
        <v>24.84</v>
      </c>
      <c r="E175" s="5">
        <f t="shared" si="8"/>
        <v>-8.0002000000000351E-2</v>
      </c>
      <c r="F175" s="5">
        <f t="shared" si="9"/>
        <v>0.20000100000000032</v>
      </c>
      <c r="G175" s="5">
        <f t="shared" si="10"/>
        <v>0.20000100000000032</v>
      </c>
    </row>
    <row r="176" spans="1:7">
      <c r="A176" s="4">
        <v>41709</v>
      </c>
      <c r="B176" s="5">
        <v>38.020000000000003</v>
      </c>
      <c r="C176" s="5">
        <v>32.490001999999997</v>
      </c>
      <c r="D176" s="5">
        <v>24.73</v>
      </c>
      <c r="E176" s="5">
        <f t="shared" si="8"/>
        <v>0.20000000000000284</v>
      </c>
      <c r="F176" s="5">
        <f t="shared" si="9"/>
        <v>-0.88999900000000309</v>
      </c>
      <c r="G176" s="5">
        <f t="shared" si="10"/>
        <v>-0.10999999999999943</v>
      </c>
    </row>
    <row r="177" spans="1:7">
      <c r="A177" s="4">
        <v>41710</v>
      </c>
      <c r="B177" s="5">
        <v>38.270000000000003</v>
      </c>
      <c r="C177" s="5">
        <v>31.84</v>
      </c>
      <c r="D177" s="5">
        <v>24.76</v>
      </c>
      <c r="E177" s="5">
        <f t="shared" si="8"/>
        <v>0.25</v>
      </c>
      <c r="F177" s="5">
        <f t="shared" si="9"/>
        <v>-0.65000199999999708</v>
      </c>
      <c r="G177" s="5">
        <f t="shared" si="10"/>
        <v>3.0000000000001137E-2</v>
      </c>
    </row>
    <row r="178" spans="1:7">
      <c r="A178" s="4">
        <v>41711</v>
      </c>
      <c r="B178" s="5">
        <v>37.889999000000003</v>
      </c>
      <c r="C178" s="5">
        <v>29.16</v>
      </c>
      <c r="D178" s="5">
        <v>24.57</v>
      </c>
      <c r="E178" s="5">
        <f t="shared" si="8"/>
        <v>-0.38000100000000003</v>
      </c>
      <c r="F178" s="5">
        <f t="shared" si="9"/>
        <v>-2.6799999999999997</v>
      </c>
      <c r="G178" s="5">
        <f t="shared" si="10"/>
        <v>-0.19000000000000128</v>
      </c>
    </row>
    <row r="179" spans="1:7">
      <c r="A179" s="4">
        <v>41712</v>
      </c>
      <c r="B179" s="5">
        <v>37.700001</v>
      </c>
      <c r="C179" s="5">
        <v>30.389999</v>
      </c>
      <c r="D179" s="5">
        <v>24.5</v>
      </c>
      <c r="E179" s="5">
        <f t="shared" si="8"/>
        <v>-0.18999800000000278</v>
      </c>
      <c r="F179" s="5">
        <f t="shared" si="9"/>
        <v>1.2299989999999994</v>
      </c>
      <c r="G179" s="5">
        <f t="shared" si="10"/>
        <v>-7.0000000000000284E-2</v>
      </c>
    </row>
    <row r="180" spans="1:7">
      <c r="A180" s="4">
        <v>41715</v>
      </c>
      <c r="B180" s="5">
        <v>38.049999</v>
      </c>
      <c r="C180" s="5">
        <v>30.01</v>
      </c>
      <c r="D180" s="5">
        <v>24.700001</v>
      </c>
      <c r="E180" s="5">
        <f t="shared" si="8"/>
        <v>0.34999799999999937</v>
      </c>
      <c r="F180" s="5">
        <f t="shared" si="9"/>
        <v>-0.37999899999999798</v>
      </c>
      <c r="G180" s="5">
        <f t="shared" si="10"/>
        <v>0.20000100000000032</v>
      </c>
    </row>
    <row r="181" spans="1:7">
      <c r="A181" s="4">
        <v>41716</v>
      </c>
      <c r="B181" s="5">
        <v>39.549999</v>
      </c>
      <c r="C181" s="5">
        <v>32.029998999999997</v>
      </c>
      <c r="D181" s="5">
        <v>24.82</v>
      </c>
      <c r="E181" s="5">
        <f t="shared" si="8"/>
        <v>1.5</v>
      </c>
      <c r="F181" s="5">
        <f t="shared" si="9"/>
        <v>2.019998999999995</v>
      </c>
      <c r="G181" s="5">
        <f t="shared" si="10"/>
        <v>0.11999899999999997</v>
      </c>
    </row>
    <row r="182" spans="1:7">
      <c r="A182" s="4">
        <v>41717</v>
      </c>
      <c r="B182" s="5">
        <v>39.270000000000003</v>
      </c>
      <c r="C182" s="5">
        <v>31.42</v>
      </c>
      <c r="D182" s="5">
        <v>25.02</v>
      </c>
      <c r="E182" s="5">
        <f t="shared" si="8"/>
        <v>-0.27999899999999656</v>
      </c>
      <c r="F182" s="5">
        <f t="shared" si="9"/>
        <v>-0.60999899999999485</v>
      </c>
      <c r="G182" s="5">
        <f t="shared" si="10"/>
        <v>0.19999999999999929</v>
      </c>
    </row>
    <row r="183" spans="1:7">
      <c r="A183" s="4">
        <v>41718</v>
      </c>
      <c r="B183" s="5">
        <v>40.330002</v>
      </c>
      <c r="C183" s="5">
        <v>30.379999000000002</v>
      </c>
      <c r="D183" s="5">
        <v>25.43</v>
      </c>
      <c r="E183" s="5">
        <f t="shared" si="8"/>
        <v>1.0600019999999972</v>
      </c>
      <c r="F183" s="5">
        <f t="shared" si="9"/>
        <v>-1.0400010000000002</v>
      </c>
      <c r="G183" s="5">
        <f t="shared" si="10"/>
        <v>0.41000000000000014</v>
      </c>
    </row>
    <row r="184" spans="1:7">
      <c r="A184" s="4">
        <v>41719</v>
      </c>
      <c r="B184" s="5">
        <v>40.159999999999997</v>
      </c>
      <c r="C184" s="5">
        <v>30.01</v>
      </c>
      <c r="D184" s="5">
        <v>25.17</v>
      </c>
      <c r="E184" s="5">
        <f t="shared" si="8"/>
        <v>-0.17000200000000376</v>
      </c>
      <c r="F184" s="5">
        <f t="shared" si="9"/>
        <v>-0.36999899999999997</v>
      </c>
      <c r="G184" s="5">
        <f t="shared" si="10"/>
        <v>-0.25999999999999801</v>
      </c>
    </row>
    <row r="185" spans="1:7">
      <c r="A185" s="4">
        <v>41722</v>
      </c>
      <c r="B185" s="5">
        <v>40.5</v>
      </c>
      <c r="C185" s="5">
        <v>29.16</v>
      </c>
      <c r="D185" s="5">
        <v>25.120000999999998</v>
      </c>
      <c r="E185" s="5">
        <f t="shared" si="8"/>
        <v>0.34000000000000341</v>
      </c>
      <c r="F185" s="5">
        <f t="shared" si="9"/>
        <v>-0.85000000000000142</v>
      </c>
      <c r="G185" s="5">
        <f t="shared" si="10"/>
        <v>-4.9999000000003235E-2</v>
      </c>
    </row>
    <row r="186" spans="1:7">
      <c r="A186" s="4">
        <v>41723</v>
      </c>
      <c r="B186" s="5">
        <v>40.340000000000003</v>
      </c>
      <c r="C186" s="5">
        <v>29.67</v>
      </c>
      <c r="D186" s="5">
        <v>25.459999</v>
      </c>
      <c r="E186" s="5">
        <f t="shared" si="8"/>
        <v>-0.15999999999999659</v>
      </c>
      <c r="F186" s="5">
        <f t="shared" si="9"/>
        <v>0.51000000000000156</v>
      </c>
      <c r="G186" s="5">
        <f t="shared" si="10"/>
        <v>0.33999800000000135</v>
      </c>
    </row>
    <row r="187" spans="1:7">
      <c r="A187" s="4">
        <v>41724</v>
      </c>
      <c r="B187" s="5">
        <v>39.790000999999997</v>
      </c>
      <c r="C187" s="5">
        <v>29.440000999999999</v>
      </c>
      <c r="D187" s="5">
        <v>25.379999000000002</v>
      </c>
      <c r="E187" s="5">
        <f t="shared" si="8"/>
        <v>-0.54999900000000679</v>
      </c>
      <c r="F187" s="5">
        <f t="shared" si="9"/>
        <v>-0.22999900000000295</v>
      </c>
      <c r="G187" s="5">
        <f t="shared" si="10"/>
        <v>-7.9999999999998295E-2</v>
      </c>
    </row>
    <row r="188" spans="1:7">
      <c r="A188" s="4">
        <v>41725</v>
      </c>
      <c r="B188" s="5">
        <v>39.360000999999997</v>
      </c>
      <c r="C188" s="5">
        <v>28.75</v>
      </c>
      <c r="D188" s="5">
        <v>25.309999000000001</v>
      </c>
      <c r="E188" s="5">
        <f t="shared" si="8"/>
        <v>-0.42999999999999972</v>
      </c>
      <c r="F188" s="5">
        <f t="shared" si="9"/>
        <v>-0.69000099999999875</v>
      </c>
      <c r="G188" s="5">
        <f t="shared" si="10"/>
        <v>-7.0000000000000284E-2</v>
      </c>
    </row>
    <row r="189" spans="1:7">
      <c r="A189" s="4">
        <v>41726</v>
      </c>
      <c r="B189" s="5">
        <v>40.299999</v>
      </c>
      <c r="C189" s="5">
        <v>29.469999000000001</v>
      </c>
      <c r="D189" s="5">
        <v>25.620000999999998</v>
      </c>
      <c r="E189" s="5">
        <f t="shared" si="8"/>
        <v>0.93999800000000278</v>
      </c>
      <c r="F189" s="5">
        <f t="shared" si="9"/>
        <v>0.71999900000000139</v>
      </c>
      <c r="G189" s="5">
        <f t="shared" si="10"/>
        <v>0.31000199999999722</v>
      </c>
    </row>
    <row r="190" spans="1:7">
      <c r="A190" s="4">
        <v>41729</v>
      </c>
      <c r="B190" s="5">
        <v>40.990001999999997</v>
      </c>
      <c r="C190" s="5">
        <v>30.190000999999999</v>
      </c>
      <c r="D190" s="5">
        <v>25.809999000000001</v>
      </c>
      <c r="E190" s="5">
        <f t="shared" si="8"/>
        <v>0.69000299999999726</v>
      </c>
      <c r="F190" s="5">
        <f t="shared" si="9"/>
        <v>0.72000199999999737</v>
      </c>
      <c r="G190" s="5">
        <f t="shared" si="10"/>
        <v>0.18999800000000278</v>
      </c>
    </row>
    <row r="191" spans="1:7">
      <c r="A191" s="4">
        <v>41730</v>
      </c>
      <c r="B191" s="5">
        <v>41.419998</v>
      </c>
      <c r="C191" s="5">
        <v>31.49</v>
      </c>
      <c r="D191" s="5">
        <v>25.99</v>
      </c>
      <c r="E191" s="5">
        <f t="shared" si="8"/>
        <v>0.42999600000000271</v>
      </c>
      <c r="F191" s="5">
        <f t="shared" si="9"/>
        <v>1.2999989999999997</v>
      </c>
      <c r="G191" s="5">
        <f t="shared" si="10"/>
        <v>0.18000099999999719</v>
      </c>
    </row>
    <row r="192" spans="1:7">
      <c r="A192" s="4">
        <v>41731</v>
      </c>
      <c r="B192" s="5">
        <v>41.349997999999999</v>
      </c>
      <c r="C192" s="5">
        <v>31.190000999999999</v>
      </c>
      <c r="D192" s="5">
        <v>25.889999</v>
      </c>
      <c r="E192" s="5">
        <f t="shared" si="8"/>
        <v>-7.0000000000000284E-2</v>
      </c>
      <c r="F192" s="5">
        <f t="shared" si="9"/>
        <v>-0.29999899999999968</v>
      </c>
      <c r="G192" s="5">
        <f t="shared" si="10"/>
        <v>-0.1000009999999989</v>
      </c>
    </row>
    <row r="193" spans="1:7">
      <c r="A193" s="4">
        <v>41732</v>
      </c>
      <c r="B193" s="5">
        <v>41.009998000000003</v>
      </c>
      <c r="C193" s="5">
        <v>30.459999</v>
      </c>
      <c r="D193" s="5">
        <v>26.41</v>
      </c>
      <c r="E193" s="5">
        <f t="shared" si="8"/>
        <v>-0.33999999999999631</v>
      </c>
      <c r="F193" s="5">
        <f t="shared" si="9"/>
        <v>-0.73000199999999893</v>
      </c>
      <c r="G193" s="5">
        <f t="shared" si="10"/>
        <v>0.5200010000000006</v>
      </c>
    </row>
    <row r="194" spans="1:7">
      <c r="A194" s="4">
        <v>41733</v>
      </c>
      <c r="B194" s="5">
        <v>39.869999</v>
      </c>
      <c r="C194" s="5">
        <v>29.959999</v>
      </c>
      <c r="D194" s="5">
        <v>26.16</v>
      </c>
      <c r="E194" s="5">
        <f t="shared" si="8"/>
        <v>-1.1399990000000031</v>
      </c>
      <c r="F194" s="5">
        <f t="shared" si="9"/>
        <v>-0.5</v>
      </c>
      <c r="G194" s="5">
        <f t="shared" si="10"/>
        <v>-0.25</v>
      </c>
    </row>
    <row r="195" spans="1:7">
      <c r="A195" s="4">
        <v>41736</v>
      </c>
      <c r="B195" s="5">
        <v>39.799999</v>
      </c>
      <c r="C195" s="5">
        <v>28.5</v>
      </c>
      <c r="D195" s="5">
        <v>26.49</v>
      </c>
      <c r="E195" s="5">
        <f t="shared" si="8"/>
        <v>-7.0000000000000284E-2</v>
      </c>
      <c r="F195" s="5">
        <f t="shared" si="9"/>
        <v>-1.4599989999999998</v>
      </c>
      <c r="G195" s="5">
        <f t="shared" si="10"/>
        <v>0.32999999999999829</v>
      </c>
    </row>
    <row r="196" spans="1:7">
      <c r="A196" s="4">
        <v>41737</v>
      </c>
      <c r="B196" s="5">
        <v>39.82</v>
      </c>
      <c r="C196" s="5">
        <v>29.02</v>
      </c>
      <c r="D196" s="5">
        <v>26.91</v>
      </c>
      <c r="E196" s="5">
        <f t="shared" ref="E196:E259" si="11">B196-B195</f>
        <v>2.0001000000000602E-2</v>
      </c>
      <c r="F196" s="5">
        <f t="shared" ref="F196:F259" si="12">C196-C195</f>
        <v>0.51999999999999957</v>
      </c>
      <c r="G196" s="5">
        <f t="shared" ref="G196:G259" si="13">D196-D195</f>
        <v>0.42000000000000171</v>
      </c>
    </row>
    <row r="197" spans="1:7">
      <c r="A197" s="4">
        <v>41738</v>
      </c>
      <c r="B197" s="5">
        <v>40.470001000000003</v>
      </c>
      <c r="C197" s="5">
        <v>29.540001</v>
      </c>
      <c r="D197" s="5">
        <v>26.98</v>
      </c>
      <c r="E197" s="5">
        <f t="shared" si="11"/>
        <v>0.65000100000000316</v>
      </c>
      <c r="F197" s="5">
        <f t="shared" si="12"/>
        <v>0.5200010000000006</v>
      </c>
      <c r="G197" s="5">
        <f t="shared" si="13"/>
        <v>7.0000000000000284E-2</v>
      </c>
    </row>
    <row r="198" spans="1:7">
      <c r="A198" s="4">
        <v>41739</v>
      </c>
      <c r="B198" s="5">
        <v>39.360000999999997</v>
      </c>
      <c r="C198" s="5">
        <v>28.379999000000002</v>
      </c>
      <c r="D198" s="5">
        <v>26.43</v>
      </c>
      <c r="E198" s="5">
        <f t="shared" si="11"/>
        <v>-1.1100000000000065</v>
      </c>
      <c r="F198" s="5">
        <f t="shared" si="12"/>
        <v>-1.1600019999999986</v>
      </c>
      <c r="G198" s="5">
        <f t="shared" si="13"/>
        <v>-0.55000000000000071</v>
      </c>
    </row>
    <row r="199" spans="1:7">
      <c r="A199" s="4">
        <v>41740</v>
      </c>
      <c r="B199" s="5">
        <v>39.209999000000003</v>
      </c>
      <c r="C199" s="5">
        <v>28.01</v>
      </c>
      <c r="D199" s="5">
        <v>26.18</v>
      </c>
      <c r="E199" s="5">
        <f t="shared" si="11"/>
        <v>-0.15000199999999353</v>
      </c>
      <c r="F199" s="5">
        <f t="shared" si="12"/>
        <v>-0.36999899999999997</v>
      </c>
      <c r="G199" s="5">
        <f t="shared" si="13"/>
        <v>-0.25</v>
      </c>
    </row>
    <row r="200" spans="1:7">
      <c r="A200" s="4">
        <v>41743</v>
      </c>
      <c r="B200" s="5">
        <v>39.18</v>
      </c>
      <c r="C200" s="5">
        <v>27.51</v>
      </c>
      <c r="D200" s="5">
        <v>26.559999000000001</v>
      </c>
      <c r="E200" s="5">
        <f t="shared" si="11"/>
        <v>-2.9999000000003662E-2</v>
      </c>
      <c r="F200" s="5">
        <f t="shared" si="12"/>
        <v>-0.5</v>
      </c>
      <c r="G200" s="5">
        <f t="shared" si="13"/>
        <v>0.37999900000000153</v>
      </c>
    </row>
    <row r="201" spans="1:7">
      <c r="A201" s="4">
        <v>41744</v>
      </c>
      <c r="B201" s="5">
        <v>39.75</v>
      </c>
      <c r="C201" s="5">
        <v>27.379999000000002</v>
      </c>
      <c r="D201" s="5">
        <v>26.77</v>
      </c>
      <c r="E201" s="5">
        <f t="shared" si="11"/>
        <v>0.57000000000000028</v>
      </c>
      <c r="F201" s="5">
        <f t="shared" si="12"/>
        <v>-0.13000100000000003</v>
      </c>
      <c r="G201" s="5">
        <f t="shared" si="13"/>
        <v>0.21000099999999833</v>
      </c>
    </row>
    <row r="202" spans="1:7">
      <c r="A202" s="4">
        <v>41745</v>
      </c>
      <c r="B202" s="5">
        <v>40.400002000000001</v>
      </c>
      <c r="C202" s="5">
        <v>28.09</v>
      </c>
      <c r="D202" s="5">
        <v>26.93</v>
      </c>
      <c r="E202" s="5">
        <f t="shared" si="11"/>
        <v>0.65000200000000063</v>
      </c>
      <c r="F202" s="5">
        <f t="shared" si="12"/>
        <v>0.71000099999999833</v>
      </c>
      <c r="G202" s="5">
        <f t="shared" si="13"/>
        <v>0.16000000000000014</v>
      </c>
    </row>
    <row r="203" spans="1:7">
      <c r="A203" s="4">
        <v>41746</v>
      </c>
      <c r="B203" s="5">
        <v>40.009998000000003</v>
      </c>
      <c r="C203" s="5">
        <v>29.950001</v>
      </c>
      <c r="D203" s="5">
        <v>27.040001</v>
      </c>
      <c r="E203" s="5">
        <f t="shared" si="11"/>
        <v>-0.39000399999999757</v>
      </c>
      <c r="F203" s="5">
        <f t="shared" si="12"/>
        <v>1.8600010000000005</v>
      </c>
      <c r="G203" s="5">
        <f t="shared" si="13"/>
        <v>0.11000100000000046</v>
      </c>
    </row>
    <row r="204" spans="1:7">
      <c r="A204" s="4">
        <v>41750</v>
      </c>
      <c r="B204" s="5">
        <v>39.939999</v>
      </c>
      <c r="C204" s="5">
        <v>29.370000999999998</v>
      </c>
      <c r="D204" s="5">
        <v>26.950001</v>
      </c>
      <c r="E204" s="5">
        <f t="shared" si="11"/>
        <v>-6.9999000000002809E-2</v>
      </c>
      <c r="F204" s="5">
        <f t="shared" si="12"/>
        <v>-0.58000000000000185</v>
      </c>
      <c r="G204" s="5">
        <f t="shared" si="13"/>
        <v>-8.9999999999999858E-2</v>
      </c>
    </row>
    <row r="205" spans="1:7">
      <c r="A205" s="4">
        <v>41751</v>
      </c>
      <c r="B205" s="5">
        <v>39.990001999999997</v>
      </c>
      <c r="C205" s="5">
        <v>29.059999000000001</v>
      </c>
      <c r="D205" s="5">
        <v>26.84</v>
      </c>
      <c r="E205" s="5">
        <f t="shared" si="11"/>
        <v>5.0002999999996689E-2</v>
      </c>
      <c r="F205" s="5">
        <f t="shared" si="12"/>
        <v>-0.31000199999999722</v>
      </c>
      <c r="G205" s="5">
        <f t="shared" si="13"/>
        <v>-0.11000100000000046</v>
      </c>
    </row>
    <row r="206" spans="1:7">
      <c r="A206" s="4">
        <v>41752</v>
      </c>
      <c r="B206" s="5">
        <v>39.689999</v>
      </c>
      <c r="C206" s="5">
        <v>28.26</v>
      </c>
      <c r="D206" s="5">
        <v>26.75</v>
      </c>
      <c r="E206" s="5">
        <f t="shared" si="11"/>
        <v>-0.30000299999999669</v>
      </c>
      <c r="F206" s="5">
        <f t="shared" si="12"/>
        <v>-0.79999899999999968</v>
      </c>
      <c r="G206" s="5">
        <f t="shared" si="13"/>
        <v>-8.9999999999999858E-2</v>
      </c>
    </row>
    <row r="207" spans="1:7">
      <c r="A207" s="4">
        <v>41753</v>
      </c>
      <c r="B207" s="5">
        <v>39.860000999999997</v>
      </c>
      <c r="C207" s="5">
        <v>26.690000999999999</v>
      </c>
      <c r="D207" s="5">
        <v>26.75</v>
      </c>
      <c r="E207" s="5">
        <f t="shared" si="11"/>
        <v>0.17000199999999666</v>
      </c>
      <c r="F207" s="5">
        <f t="shared" si="12"/>
        <v>-1.5699990000000028</v>
      </c>
      <c r="G207" s="5">
        <f t="shared" si="13"/>
        <v>0</v>
      </c>
    </row>
    <row r="208" spans="1:7">
      <c r="A208" s="4">
        <v>41754</v>
      </c>
      <c r="B208" s="5">
        <v>39.909999999999997</v>
      </c>
      <c r="C208" s="5">
        <v>24</v>
      </c>
      <c r="D208" s="5">
        <v>26.26</v>
      </c>
      <c r="E208" s="5">
        <f t="shared" si="11"/>
        <v>4.9998999999999683E-2</v>
      </c>
      <c r="F208" s="5">
        <f t="shared" si="12"/>
        <v>-2.6900009999999988</v>
      </c>
      <c r="G208" s="5">
        <f t="shared" si="13"/>
        <v>-0.48999999999999844</v>
      </c>
    </row>
    <row r="209" spans="1:7">
      <c r="A209" s="4">
        <v>41757</v>
      </c>
      <c r="B209" s="5">
        <v>40.869999</v>
      </c>
      <c r="C209" s="5">
        <v>24.01</v>
      </c>
      <c r="D209" s="5">
        <v>26.33</v>
      </c>
      <c r="E209" s="5">
        <f t="shared" si="11"/>
        <v>0.95999900000000338</v>
      </c>
      <c r="F209" s="5">
        <f t="shared" si="12"/>
        <v>1.0000000000001563E-2</v>
      </c>
      <c r="G209" s="5">
        <f t="shared" si="13"/>
        <v>6.9999999999996732E-2</v>
      </c>
    </row>
    <row r="210" spans="1:7">
      <c r="A210" s="4">
        <v>41758</v>
      </c>
      <c r="B210" s="5">
        <v>40.509998000000003</v>
      </c>
      <c r="C210" s="5">
        <v>25.59</v>
      </c>
      <c r="D210" s="5">
        <v>26.48</v>
      </c>
      <c r="E210" s="5">
        <f t="shared" si="11"/>
        <v>-0.36000099999999691</v>
      </c>
      <c r="F210" s="5">
        <f t="shared" si="12"/>
        <v>1.5799999999999983</v>
      </c>
      <c r="G210" s="5">
        <f t="shared" si="13"/>
        <v>0.15000000000000213</v>
      </c>
    </row>
    <row r="211" spans="1:7">
      <c r="A211" s="4">
        <v>41759</v>
      </c>
      <c r="B211" s="5">
        <v>40.400002000000001</v>
      </c>
      <c r="C211" s="5">
        <v>26.49</v>
      </c>
      <c r="D211" s="5">
        <v>26.690000999999999</v>
      </c>
      <c r="E211" s="5">
        <f t="shared" si="11"/>
        <v>-0.10999600000000243</v>
      </c>
      <c r="F211" s="5">
        <f t="shared" si="12"/>
        <v>0.89999999999999858</v>
      </c>
      <c r="G211" s="5">
        <f t="shared" si="13"/>
        <v>0.21000099999999833</v>
      </c>
    </row>
    <row r="212" spans="1:7">
      <c r="A212" s="4">
        <v>41760</v>
      </c>
      <c r="B212" s="5">
        <v>40</v>
      </c>
      <c r="C212" s="5">
        <v>26.540001</v>
      </c>
      <c r="D212" s="5">
        <v>26.450001</v>
      </c>
      <c r="E212" s="5">
        <f t="shared" si="11"/>
        <v>-0.40000200000000063</v>
      </c>
      <c r="F212" s="5">
        <f t="shared" si="12"/>
        <v>5.0001000000001738E-2</v>
      </c>
      <c r="G212" s="5">
        <f t="shared" si="13"/>
        <v>-0.23999999999999844</v>
      </c>
    </row>
    <row r="213" spans="1:7">
      <c r="A213" s="4">
        <v>41761</v>
      </c>
      <c r="B213" s="5">
        <v>39.689999</v>
      </c>
      <c r="C213" s="5">
        <v>26.530000999999999</v>
      </c>
      <c r="D213" s="5">
        <v>26.41</v>
      </c>
      <c r="E213" s="5">
        <f t="shared" si="11"/>
        <v>-0.31000099999999975</v>
      </c>
      <c r="F213" s="5">
        <f t="shared" si="12"/>
        <v>-1.0000000000001563E-2</v>
      </c>
      <c r="G213" s="5">
        <f t="shared" si="13"/>
        <v>-4.0001000000000175E-2</v>
      </c>
    </row>
    <row r="214" spans="1:7">
      <c r="A214" s="4">
        <v>41764</v>
      </c>
      <c r="B214" s="5">
        <v>39.43</v>
      </c>
      <c r="C214" s="5">
        <v>26.84</v>
      </c>
      <c r="D214" s="5">
        <v>26.17</v>
      </c>
      <c r="E214" s="5">
        <f t="shared" si="11"/>
        <v>-0.25999900000000054</v>
      </c>
      <c r="F214" s="5">
        <f t="shared" si="12"/>
        <v>0.30999900000000125</v>
      </c>
      <c r="G214" s="5">
        <f t="shared" si="13"/>
        <v>-0.23999999999999844</v>
      </c>
    </row>
    <row r="215" spans="1:7">
      <c r="A215" s="4">
        <v>41765</v>
      </c>
      <c r="B215" s="5">
        <v>39.060001</v>
      </c>
      <c r="C215" s="5">
        <v>27.01</v>
      </c>
      <c r="D215" s="5">
        <v>26.200001</v>
      </c>
      <c r="E215" s="5">
        <f t="shared" si="11"/>
        <v>-0.36999899999999997</v>
      </c>
      <c r="F215" s="5">
        <f t="shared" si="12"/>
        <v>0.17000000000000171</v>
      </c>
      <c r="G215" s="5">
        <f t="shared" si="13"/>
        <v>3.0000999999998612E-2</v>
      </c>
    </row>
    <row r="216" spans="1:7">
      <c r="A216" s="4">
        <v>41766</v>
      </c>
      <c r="B216" s="5">
        <v>39.419998</v>
      </c>
      <c r="C216" s="5">
        <v>27.27</v>
      </c>
      <c r="D216" s="5">
        <v>26.370000999999998</v>
      </c>
      <c r="E216" s="5">
        <f t="shared" si="11"/>
        <v>0.3599969999999999</v>
      </c>
      <c r="F216" s="5">
        <f t="shared" si="12"/>
        <v>0.25999999999999801</v>
      </c>
      <c r="G216" s="5">
        <f t="shared" si="13"/>
        <v>0.16999999999999815</v>
      </c>
    </row>
    <row r="217" spans="1:7">
      <c r="A217" s="4">
        <v>41767</v>
      </c>
      <c r="B217" s="5">
        <v>39.639999000000003</v>
      </c>
      <c r="C217" s="5">
        <v>27.84</v>
      </c>
      <c r="D217" s="5">
        <v>26.34</v>
      </c>
      <c r="E217" s="5">
        <f t="shared" si="11"/>
        <v>0.22000100000000344</v>
      </c>
      <c r="F217" s="5">
        <f t="shared" si="12"/>
        <v>0.57000000000000028</v>
      </c>
      <c r="G217" s="5">
        <f t="shared" si="13"/>
        <v>-3.0000999999998612E-2</v>
      </c>
    </row>
    <row r="218" spans="1:7">
      <c r="A218" s="4">
        <v>41768</v>
      </c>
      <c r="B218" s="5">
        <v>39.540000999999997</v>
      </c>
      <c r="C218" s="5">
        <v>28.299999</v>
      </c>
      <c r="D218" s="5">
        <v>26.299999</v>
      </c>
      <c r="E218" s="5">
        <f t="shared" si="11"/>
        <v>-9.9998000000006471E-2</v>
      </c>
      <c r="F218" s="5">
        <f t="shared" si="12"/>
        <v>0.45999899999999982</v>
      </c>
      <c r="G218" s="5">
        <f t="shared" si="13"/>
        <v>-4.0001000000000175E-2</v>
      </c>
    </row>
    <row r="219" spans="1:7">
      <c r="A219" s="4">
        <v>41771</v>
      </c>
      <c r="B219" s="5">
        <v>39.970001000000003</v>
      </c>
      <c r="C219" s="5">
        <v>29.280000999999999</v>
      </c>
      <c r="D219" s="5">
        <v>26.370000999999998</v>
      </c>
      <c r="E219" s="5">
        <f t="shared" si="11"/>
        <v>0.43000000000000682</v>
      </c>
      <c r="F219" s="5">
        <f t="shared" si="12"/>
        <v>0.98000199999999893</v>
      </c>
      <c r="G219" s="5">
        <f t="shared" si="13"/>
        <v>7.0001999999998787E-2</v>
      </c>
    </row>
    <row r="220" spans="1:7">
      <c r="A220" s="4">
        <v>41772</v>
      </c>
      <c r="B220" s="5">
        <v>40.419998</v>
      </c>
      <c r="C220" s="5">
        <v>29.540001</v>
      </c>
      <c r="D220" s="5">
        <v>26.450001</v>
      </c>
      <c r="E220" s="5">
        <f t="shared" si="11"/>
        <v>0.44999699999999621</v>
      </c>
      <c r="F220" s="5">
        <f t="shared" si="12"/>
        <v>0.26000000000000156</v>
      </c>
      <c r="G220" s="5">
        <f t="shared" si="13"/>
        <v>8.0000000000001847E-2</v>
      </c>
    </row>
    <row r="221" spans="1:7">
      <c r="A221" s="4">
        <v>41773</v>
      </c>
      <c r="B221" s="5">
        <v>40.240001999999997</v>
      </c>
      <c r="C221" s="5">
        <v>29.950001</v>
      </c>
      <c r="D221" s="5">
        <v>26.33</v>
      </c>
      <c r="E221" s="5">
        <f t="shared" si="11"/>
        <v>-0.17999600000000271</v>
      </c>
      <c r="F221" s="5">
        <f t="shared" si="12"/>
        <v>0.41000000000000014</v>
      </c>
      <c r="G221" s="5">
        <f t="shared" si="13"/>
        <v>-0.12000100000000202</v>
      </c>
    </row>
    <row r="222" spans="1:7">
      <c r="A222" s="4">
        <v>41774</v>
      </c>
      <c r="B222" s="5">
        <v>39.599997999999999</v>
      </c>
      <c r="C222" s="5">
        <v>29.84</v>
      </c>
      <c r="D222" s="5">
        <v>26.01</v>
      </c>
      <c r="E222" s="5">
        <f t="shared" si="11"/>
        <v>-0.64000399999999757</v>
      </c>
      <c r="F222" s="5">
        <f t="shared" si="12"/>
        <v>-0.11000100000000046</v>
      </c>
      <c r="G222" s="5">
        <f t="shared" si="13"/>
        <v>-0.31999999999999673</v>
      </c>
    </row>
    <row r="223" spans="1:7">
      <c r="A223" s="4">
        <v>41775</v>
      </c>
      <c r="B223" s="5">
        <v>39.830002</v>
      </c>
      <c r="C223" s="5">
        <v>30.030000999999999</v>
      </c>
      <c r="D223" s="5">
        <v>25.82</v>
      </c>
      <c r="E223" s="5">
        <f t="shared" si="11"/>
        <v>0.23000400000000099</v>
      </c>
      <c r="F223" s="5">
        <f t="shared" si="12"/>
        <v>0.19000099999999875</v>
      </c>
      <c r="G223" s="5">
        <f t="shared" si="13"/>
        <v>-0.19000000000000128</v>
      </c>
    </row>
    <row r="224" spans="1:7">
      <c r="A224" s="4">
        <v>41778</v>
      </c>
      <c r="B224" s="5">
        <v>39.75</v>
      </c>
      <c r="C224" s="5">
        <v>30.559999000000001</v>
      </c>
      <c r="D224" s="5">
        <v>26.040001</v>
      </c>
      <c r="E224" s="5">
        <f t="shared" si="11"/>
        <v>-8.0002000000000351E-2</v>
      </c>
      <c r="F224" s="5">
        <f t="shared" si="12"/>
        <v>0.52999800000000263</v>
      </c>
      <c r="G224" s="5">
        <f t="shared" si="13"/>
        <v>0.22000099999999989</v>
      </c>
    </row>
    <row r="225" spans="1:7">
      <c r="A225" s="4">
        <v>41779</v>
      </c>
      <c r="B225" s="5">
        <v>39.68</v>
      </c>
      <c r="C225" s="5">
        <v>30.85</v>
      </c>
      <c r="D225" s="5">
        <v>26.040001</v>
      </c>
      <c r="E225" s="5">
        <f t="shared" si="11"/>
        <v>-7.0000000000000284E-2</v>
      </c>
      <c r="F225" s="5">
        <f t="shared" si="12"/>
        <v>0.29000100000000018</v>
      </c>
      <c r="G225" s="5">
        <f t="shared" si="13"/>
        <v>0</v>
      </c>
    </row>
    <row r="226" spans="1:7">
      <c r="A226" s="4">
        <v>41780</v>
      </c>
      <c r="B226" s="5">
        <v>40.349997999999999</v>
      </c>
      <c r="C226" s="5">
        <v>31.6</v>
      </c>
      <c r="D226" s="5">
        <v>26.200001</v>
      </c>
      <c r="E226" s="5">
        <f t="shared" si="11"/>
        <v>0.66999799999999965</v>
      </c>
      <c r="F226" s="5">
        <f t="shared" si="12"/>
        <v>0.75</v>
      </c>
      <c r="G226" s="5">
        <f t="shared" si="13"/>
        <v>0.16000000000000014</v>
      </c>
    </row>
    <row r="227" spans="1:7">
      <c r="A227" s="4">
        <v>41781</v>
      </c>
      <c r="B227" s="5">
        <v>40.099997999999999</v>
      </c>
      <c r="C227" s="5">
        <v>32.099997999999999</v>
      </c>
      <c r="D227" s="5">
        <v>26.15</v>
      </c>
      <c r="E227" s="5">
        <f t="shared" si="11"/>
        <v>-0.25</v>
      </c>
      <c r="F227" s="5">
        <f t="shared" si="12"/>
        <v>0.49999799999999794</v>
      </c>
      <c r="G227" s="5">
        <f t="shared" si="13"/>
        <v>-5.0001000000001738E-2</v>
      </c>
    </row>
    <row r="228" spans="1:7">
      <c r="A228" s="4">
        <v>41782</v>
      </c>
      <c r="B228" s="5">
        <v>40.119999</v>
      </c>
      <c r="C228" s="5">
        <v>32.209999000000003</v>
      </c>
      <c r="D228" s="5">
        <v>26.290001</v>
      </c>
      <c r="E228" s="5">
        <f t="shared" si="11"/>
        <v>2.0001000000000602E-2</v>
      </c>
      <c r="F228" s="5">
        <f t="shared" si="12"/>
        <v>0.11000100000000401</v>
      </c>
      <c r="G228" s="5">
        <f t="shared" si="13"/>
        <v>0.1400010000000016</v>
      </c>
    </row>
    <row r="229" spans="1:7">
      <c r="A229" s="4">
        <v>41786</v>
      </c>
      <c r="B229" s="5">
        <v>40.189999</v>
      </c>
      <c r="C229" s="5">
        <v>32.729999999999997</v>
      </c>
      <c r="D229" s="5">
        <v>26.709999</v>
      </c>
      <c r="E229" s="5">
        <f t="shared" si="11"/>
        <v>7.0000000000000284E-2</v>
      </c>
      <c r="F229" s="5">
        <f t="shared" si="12"/>
        <v>0.5200009999999935</v>
      </c>
      <c r="G229" s="5">
        <f t="shared" si="13"/>
        <v>0.41999799999999965</v>
      </c>
    </row>
    <row r="230" spans="1:7">
      <c r="A230" s="4">
        <v>41787</v>
      </c>
      <c r="B230" s="5">
        <v>40.009998000000003</v>
      </c>
      <c r="C230" s="5">
        <v>31.9</v>
      </c>
      <c r="D230" s="5">
        <v>26.879999000000002</v>
      </c>
      <c r="E230" s="5">
        <f t="shared" si="11"/>
        <v>-0.18000099999999719</v>
      </c>
      <c r="F230" s="5">
        <f t="shared" si="12"/>
        <v>-0.82999999999999829</v>
      </c>
      <c r="G230" s="5">
        <f t="shared" si="13"/>
        <v>0.17000000000000171</v>
      </c>
    </row>
    <row r="231" spans="1:7">
      <c r="A231" s="4">
        <v>41788</v>
      </c>
      <c r="B231" s="5">
        <v>40.340000000000003</v>
      </c>
      <c r="C231" s="5">
        <v>31.91</v>
      </c>
      <c r="D231" s="5">
        <v>26.959999</v>
      </c>
      <c r="E231" s="5">
        <f t="shared" si="11"/>
        <v>0.33000200000000035</v>
      </c>
      <c r="F231" s="5">
        <f t="shared" si="12"/>
        <v>1.0000000000001563E-2</v>
      </c>
      <c r="G231" s="5">
        <f t="shared" si="13"/>
        <v>7.9999999999998295E-2</v>
      </c>
    </row>
    <row r="232" spans="1:7">
      <c r="A232" s="4">
        <v>41789</v>
      </c>
      <c r="B232" s="5">
        <v>40.939999</v>
      </c>
      <c r="C232" s="5">
        <v>31.139999</v>
      </c>
      <c r="D232" s="5">
        <v>27.32</v>
      </c>
      <c r="E232" s="5">
        <f t="shared" si="11"/>
        <v>0.59999899999999684</v>
      </c>
      <c r="F232" s="5">
        <f t="shared" si="12"/>
        <v>-0.7700010000000006</v>
      </c>
      <c r="G232" s="5">
        <f t="shared" si="13"/>
        <v>0.36000100000000046</v>
      </c>
    </row>
    <row r="233" spans="1:7">
      <c r="A233" s="4">
        <v>41792</v>
      </c>
      <c r="B233" s="5">
        <v>40.790000999999997</v>
      </c>
      <c r="C233" s="5">
        <v>31.67</v>
      </c>
      <c r="D233" s="5">
        <v>27.26</v>
      </c>
      <c r="E233" s="5">
        <f t="shared" si="11"/>
        <v>-0.14999800000000363</v>
      </c>
      <c r="F233" s="5">
        <f t="shared" si="12"/>
        <v>0.53000100000000216</v>
      </c>
      <c r="G233" s="5">
        <f t="shared" si="13"/>
        <v>-5.9999999999998721E-2</v>
      </c>
    </row>
    <row r="234" spans="1:7">
      <c r="A234" s="4">
        <v>41793</v>
      </c>
      <c r="B234" s="5">
        <v>40.290000999999997</v>
      </c>
      <c r="C234" s="5">
        <v>32.400002000000001</v>
      </c>
      <c r="D234" s="5">
        <v>27.66</v>
      </c>
      <c r="E234" s="5">
        <f t="shared" si="11"/>
        <v>-0.5</v>
      </c>
      <c r="F234" s="5">
        <f t="shared" si="12"/>
        <v>0.73000199999999893</v>
      </c>
      <c r="G234" s="5">
        <f t="shared" si="13"/>
        <v>0.39999999999999858</v>
      </c>
    </row>
    <row r="235" spans="1:7">
      <c r="A235" s="4">
        <v>41794</v>
      </c>
      <c r="B235" s="5">
        <v>40.32</v>
      </c>
      <c r="C235" s="5">
        <v>32.979999999999997</v>
      </c>
      <c r="D235" s="5">
        <v>27.6</v>
      </c>
      <c r="E235" s="5">
        <f t="shared" si="11"/>
        <v>2.9999000000003662E-2</v>
      </c>
      <c r="F235" s="5">
        <f t="shared" si="12"/>
        <v>0.57999799999999624</v>
      </c>
      <c r="G235" s="5">
        <f t="shared" si="13"/>
        <v>-5.9999999999998721E-2</v>
      </c>
    </row>
    <row r="236" spans="1:7">
      <c r="A236" s="4">
        <v>41795</v>
      </c>
      <c r="B236" s="5">
        <v>41.209999000000003</v>
      </c>
      <c r="C236" s="5">
        <v>33.150002000000001</v>
      </c>
      <c r="D236" s="5">
        <v>27.66</v>
      </c>
      <c r="E236" s="5">
        <f t="shared" si="11"/>
        <v>0.88999900000000309</v>
      </c>
      <c r="F236" s="5">
        <f t="shared" si="12"/>
        <v>0.17000200000000376</v>
      </c>
      <c r="G236" s="5">
        <f t="shared" si="13"/>
        <v>5.9999999999998721E-2</v>
      </c>
    </row>
    <row r="237" spans="1:7">
      <c r="A237" s="4">
        <v>41796</v>
      </c>
      <c r="B237" s="5">
        <v>41.48</v>
      </c>
      <c r="C237" s="5">
        <v>33.720001000000003</v>
      </c>
      <c r="D237" s="5">
        <v>28.17</v>
      </c>
      <c r="E237" s="5">
        <f t="shared" si="11"/>
        <v>0.2700009999999935</v>
      </c>
      <c r="F237" s="5">
        <f t="shared" si="12"/>
        <v>0.56999900000000281</v>
      </c>
      <c r="G237" s="5">
        <f t="shared" si="13"/>
        <v>0.51000000000000156</v>
      </c>
    </row>
    <row r="238" spans="1:7">
      <c r="A238" s="4">
        <v>41799</v>
      </c>
      <c r="B238" s="5">
        <v>41.27</v>
      </c>
      <c r="C238" s="5">
        <v>34</v>
      </c>
      <c r="D238" s="5">
        <v>27.91</v>
      </c>
      <c r="E238" s="5">
        <f t="shared" si="11"/>
        <v>-0.20999999999999375</v>
      </c>
      <c r="F238" s="5">
        <f t="shared" si="12"/>
        <v>0.27999899999999656</v>
      </c>
      <c r="G238" s="5">
        <f t="shared" si="13"/>
        <v>-0.26000000000000156</v>
      </c>
    </row>
    <row r="239" spans="1:7">
      <c r="A239" s="4">
        <v>41800</v>
      </c>
      <c r="B239" s="5">
        <v>41.110000999999997</v>
      </c>
      <c r="C239" s="5">
        <v>33.950001</v>
      </c>
      <c r="D239" s="5">
        <v>28.24</v>
      </c>
      <c r="E239" s="5">
        <f t="shared" si="11"/>
        <v>-0.15999900000000622</v>
      </c>
      <c r="F239" s="5">
        <f t="shared" si="12"/>
        <v>-4.9998999999999683E-2</v>
      </c>
      <c r="G239" s="5">
        <f t="shared" si="13"/>
        <v>0.32999999999999829</v>
      </c>
    </row>
    <row r="240" spans="1:7">
      <c r="A240" s="4">
        <v>41801</v>
      </c>
      <c r="B240" s="5">
        <v>40.860000999999997</v>
      </c>
      <c r="C240" s="5">
        <v>34.159999999999997</v>
      </c>
      <c r="D240" s="5">
        <v>27.93</v>
      </c>
      <c r="E240" s="5">
        <f t="shared" si="11"/>
        <v>-0.25</v>
      </c>
      <c r="F240" s="5">
        <f t="shared" si="12"/>
        <v>0.20999899999999627</v>
      </c>
      <c r="G240" s="5">
        <f t="shared" si="13"/>
        <v>-0.30999999999999872</v>
      </c>
    </row>
    <row r="241" spans="1:7">
      <c r="A241" s="4">
        <v>41802</v>
      </c>
      <c r="B241" s="5">
        <v>40.580002</v>
      </c>
      <c r="C241" s="5">
        <v>34.099997999999999</v>
      </c>
      <c r="D241" s="5">
        <v>27.959999</v>
      </c>
      <c r="E241" s="5">
        <f t="shared" si="11"/>
        <v>-0.27999899999999656</v>
      </c>
      <c r="F241" s="5">
        <f t="shared" si="12"/>
        <v>-6.0001999999997224E-2</v>
      </c>
      <c r="G241" s="5">
        <f t="shared" si="13"/>
        <v>2.9999000000000109E-2</v>
      </c>
    </row>
    <row r="242" spans="1:7">
      <c r="A242" s="4">
        <v>41803</v>
      </c>
      <c r="B242" s="5">
        <v>41.23</v>
      </c>
      <c r="C242" s="5">
        <v>33.729999999999997</v>
      </c>
      <c r="D242" s="5">
        <v>29.870000999999998</v>
      </c>
      <c r="E242" s="5">
        <f t="shared" si="11"/>
        <v>0.64999799999999652</v>
      </c>
      <c r="F242" s="5">
        <f t="shared" si="12"/>
        <v>-0.36999800000000249</v>
      </c>
      <c r="G242" s="5">
        <f t="shared" si="13"/>
        <v>1.9100019999999986</v>
      </c>
    </row>
    <row r="243" spans="1:7">
      <c r="A243" s="4">
        <v>41806</v>
      </c>
      <c r="B243" s="5">
        <v>41.5</v>
      </c>
      <c r="C243" s="5">
        <v>33.950001</v>
      </c>
      <c r="D243" s="5">
        <v>30.01</v>
      </c>
      <c r="E243" s="5">
        <f t="shared" si="11"/>
        <v>0.27000000000000313</v>
      </c>
      <c r="F243" s="5">
        <f t="shared" si="12"/>
        <v>0.22000100000000344</v>
      </c>
      <c r="G243" s="5">
        <f t="shared" si="13"/>
        <v>0.13999900000000309</v>
      </c>
    </row>
    <row r="244" spans="1:7">
      <c r="A244" s="4">
        <v>41807</v>
      </c>
      <c r="B244" s="5">
        <v>41.68</v>
      </c>
      <c r="C244" s="5">
        <v>34.090000000000003</v>
      </c>
      <c r="D244" s="5">
        <v>29.950001</v>
      </c>
      <c r="E244" s="5">
        <f t="shared" si="11"/>
        <v>0.17999999999999972</v>
      </c>
      <c r="F244" s="5">
        <f t="shared" si="12"/>
        <v>0.13999900000000309</v>
      </c>
      <c r="G244" s="5">
        <f t="shared" si="13"/>
        <v>-5.9999000000001246E-2</v>
      </c>
    </row>
    <row r="245" spans="1:7">
      <c r="A245" s="4">
        <v>41808</v>
      </c>
      <c r="B245" s="5">
        <v>41.650002000000001</v>
      </c>
      <c r="C245" s="5">
        <v>34.119999</v>
      </c>
      <c r="D245" s="5">
        <v>29.93</v>
      </c>
      <c r="E245" s="5">
        <f t="shared" si="11"/>
        <v>-2.9997999999999081E-2</v>
      </c>
      <c r="F245" s="5">
        <f t="shared" si="12"/>
        <v>2.9998999999996556E-2</v>
      </c>
      <c r="G245" s="5">
        <f t="shared" si="13"/>
        <v>-2.0001000000000602E-2</v>
      </c>
    </row>
    <row r="246" spans="1:7">
      <c r="A246" s="4">
        <v>41809</v>
      </c>
      <c r="B246" s="5">
        <v>41.509998000000003</v>
      </c>
      <c r="C246" s="5">
        <v>33.790000999999997</v>
      </c>
      <c r="D246" s="5">
        <v>30.09</v>
      </c>
      <c r="E246" s="5">
        <f t="shared" si="11"/>
        <v>-0.14000399999999757</v>
      </c>
      <c r="F246" s="5">
        <f t="shared" si="12"/>
        <v>-0.32999800000000334</v>
      </c>
      <c r="G246" s="5">
        <f t="shared" si="13"/>
        <v>0.16000000000000014</v>
      </c>
    </row>
    <row r="247" spans="1:7">
      <c r="A247" s="4">
        <v>41810</v>
      </c>
      <c r="B247" s="5">
        <v>41.68</v>
      </c>
      <c r="C247" s="5">
        <v>35.560001</v>
      </c>
      <c r="D247" s="5">
        <v>30.200001</v>
      </c>
      <c r="E247" s="5">
        <f t="shared" si="11"/>
        <v>0.17000199999999666</v>
      </c>
      <c r="F247" s="5">
        <f t="shared" si="12"/>
        <v>1.7700000000000031</v>
      </c>
      <c r="G247" s="5">
        <f t="shared" si="13"/>
        <v>0.11000100000000046</v>
      </c>
    </row>
    <row r="248" spans="1:7">
      <c r="A248" s="4">
        <v>41813</v>
      </c>
      <c r="B248" s="5">
        <v>41.990001999999997</v>
      </c>
      <c r="C248" s="5">
        <v>35.599997999999999</v>
      </c>
      <c r="D248" s="5">
        <v>30.23</v>
      </c>
      <c r="E248" s="5">
        <f t="shared" si="11"/>
        <v>0.31000199999999722</v>
      </c>
      <c r="F248" s="5">
        <f t="shared" si="12"/>
        <v>3.9996999999999616E-2</v>
      </c>
      <c r="G248" s="5">
        <f t="shared" si="13"/>
        <v>2.9999000000000109E-2</v>
      </c>
    </row>
    <row r="249" spans="1:7">
      <c r="A249" s="4">
        <v>41814</v>
      </c>
      <c r="B249" s="5">
        <v>41.75</v>
      </c>
      <c r="C249" s="5">
        <v>34.610000999999997</v>
      </c>
      <c r="D249" s="5">
        <v>30.5</v>
      </c>
      <c r="E249" s="5">
        <f t="shared" si="11"/>
        <v>-0.24000199999999694</v>
      </c>
      <c r="F249" s="5">
        <f t="shared" si="12"/>
        <v>-0.98999700000000246</v>
      </c>
      <c r="G249" s="5">
        <f t="shared" si="13"/>
        <v>0.26999999999999957</v>
      </c>
    </row>
    <row r="250" spans="1:7">
      <c r="A250" s="4">
        <v>41815</v>
      </c>
      <c r="B250" s="5">
        <v>42.029998999999997</v>
      </c>
      <c r="C250" s="5">
        <v>34.900002000000001</v>
      </c>
      <c r="D250" s="5">
        <v>30.879999000000002</v>
      </c>
      <c r="E250" s="5">
        <f t="shared" si="11"/>
        <v>0.27999899999999656</v>
      </c>
      <c r="F250" s="5">
        <f t="shared" si="12"/>
        <v>0.29000100000000373</v>
      </c>
      <c r="G250" s="5">
        <f t="shared" si="13"/>
        <v>0.37999900000000153</v>
      </c>
    </row>
    <row r="251" spans="1:7">
      <c r="A251" s="4">
        <v>41816</v>
      </c>
      <c r="B251" s="5">
        <v>41.720001000000003</v>
      </c>
      <c r="C251" s="5">
        <v>35.029998999999997</v>
      </c>
      <c r="D251" s="5">
        <v>30.780000999999999</v>
      </c>
      <c r="E251" s="5">
        <f t="shared" si="11"/>
        <v>-0.30999799999999311</v>
      </c>
      <c r="F251" s="5">
        <f t="shared" si="12"/>
        <v>0.12999699999999592</v>
      </c>
      <c r="G251" s="5">
        <f t="shared" si="13"/>
        <v>-9.9998000000002918E-2</v>
      </c>
    </row>
    <row r="252" spans="1:7">
      <c r="A252" s="4">
        <v>41817</v>
      </c>
      <c r="B252" s="5">
        <v>42.25</v>
      </c>
      <c r="C252" s="5">
        <v>35.159999999999997</v>
      </c>
      <c r="D252" s="5">
        <v>30.93</v>
      </c>
      <c r="E252" s="5">
        <f t="shared" si="11"/>
        <v>0.52999899999999656</v>
      </c>
      <c r="F252" s="5">
        <f t="shared" si="12"/>
        <v>0.13000100000000003</v>
      </c>
      <c r="G252" s="5">
        <f t="shared" si="13"/>
        <v>0.1499990000000011</v>
      </c>
    </row>
    <row r="253" spans="1:7">
      <c r="A253" s="4">
        <v>41820</v>
      </c>
      <c r="B253" s="5">
        <v>41.700001</v>
      </c>
      <c r="C253" s="5">
        <v>35.639999000000003</v>
      </c>
      <c r="D253" s="5">
        <v>30.9</v>
      </c>
      <c r="E253" s="5">
        <f t="shared" si="11"/>
        <v>-0.54999899999999968</v>
      </c>
      <c r="F253" s="5">
        <f t="shared" si="12"/>
        <v>0.4799990000000065</v>
      </c>
      <c r="G253" s="5">
        <f t="shared" si="13"/>
        <v>-3.0000000000001137E-2</v>
      </c>
    </row>
    <row r="254" spans="1:7">
      <c r="A254" s="4">
        <v>41821</v>
      </c>
      <c r="B254" s="5">
        <v>41.869999</v>
      </c>
      <c r="C254" s="5">
        <v>35.009998000000003</v>
      </c>
      <c r="D254" s="5">
        <v>30.98</v>
      </c>
      <c r="E254" s="5">
        <f t="shared" si="11"/>
        <v>0.16999799999999965</v>
      </c>
      <c r="F254" s="5">
        <f t="shared" si="12"/>
        <v>-0.63000100000000003</v>
      </c>
      <c r="G254" s="5">
        <f t="shared" si="13"/>
        <v>8.0000000000001847E-2</v>
      </c>
    </row>
    <row r="255" spans="1:7">
      <c r="A255" s="4">
        <v>41822</v>
      </c>
      <c r="B255" s="5">
        <v>41.900002000000001</v>
      </c>
      <c r="C255" s="5">
        <v>34.639999000000003</v>
      </c>
      <c r="D255" s="5">
        <v>30.98</v>
      </c>
      <c r="E255" s="5">
        <f t="shared" si="11"/>
        <v>3.0003000000000668E-2</v>
      </c>
      <c r="F255" s="5">
        <f t="shared" si="12"/>
        <v>-0.36999899999999997</v>
      </c>
      <c r="G255" s="5">
        <f t="shared" si="13"/>
        <v>0</v>
      </c>
    </row>
    <row r="256" spans="1:7">
      <c r="A256" s="4">
        <v>41823</v>
      </c>
      <c r="B256" s="5">
        <v>41.799999</v>
      </c>
      <c r="C256" s="5">
        <v>34.560001</v>
      </c>
      <c r="D256" s="5">
        <v>31.139999</v>
      </c>
      <c r="E256" s="5">
        <f t="shared" si="11"/>
        <v>-0.10000300000000095</v>
      </c>
      <c r="F256" s="5">
        <f t="shared" si="12"/>
        <v>-7.9998000000003344E-2</v>
      </c>
      <c r="G256" s="5">
        <f t="shared" si="13"/>
        <v>0.15999899999999911</v>
      </c>
    </row>
    <row r="257" spans="1:7">
      <c r="A257" s="4">
        <v>41827</v>
      </c>
      <c r="B257" s="5">
        <v>41.990001999999997</v>
      </c>
      <c r="C257" s="5">
        <v>33.380001</v>
      </c>
      <c r="D257" s="5">
        <v>31.030000999999999</v>
      </c>
      <c r="E257" s="5">
        <f t="shared" si="11"/>
        <v>0.19000299999999726</v>
      </c>
      <c r="F257" s="5">
        <f t="shared" si="12"/>
        <v>-1.1799999999999997</v>
      </c>
      <c r="G257" s="5">
        <f t="shared" si="13"/>
        <v>-0.10999800000000093</v>
      </c>
    </row>
    <row r="258" spans="1:7">
      <c r="A258" s="4">
        <v>41828</v>
      </c>
      <c r="B258" s="5">
        <v>41.779998999999997</v>
      </c>
      <c r="C258" s="5">
        <v>31.26</v>
      </c>
      <c r="D258" s="5">
        <v>30.790001</v>
      </c>
      <c r="E258" s="5">
        <f t="shared" si="11"/>
        <v>-0.21000300000000038</v>
      </c>
      <c r="F258" s="5">
        <f t="shared" si="12"/>
        <v>-2.1200009999999985</v>
      </c>
      <c r="G258" s="5">
        <f t="shared" si="13"/>
        <v>-0.23999999999999844</v>
      </c>
    </row>
    <row r="259" spans="1:7">
      <c r="A259" s="4">
        <v>41829</v>
      </c>
      <c r="B259" s="5">
        <v>41.669998</v>
      </c>
      <c r="C259" s="5">
        <v>32.150002000000001</v>
      </c>
      <c r="D259" s="5">
        <v>30.889999</v>
      </c>
      <c r="E259" s="5">
        <f t="shared" si="11"/>
        <v>-0.11000099999999691</v>
      </c>
      <c r="F259" s="5">
        <f t="shared" si="12"/>
        <v>0.89000199999999907</v>
      </c>
      <c r="G259" s="5">
        <f t="shared" si="13"/>
        <v>9.9997999999999365E-2</v>
      </c>
    </row>
    <row r="260" spans="1:7">
      <c r="A260" s="4">
        <v>41830</v>
      </c>
      <c r="B260" s="5">
        <v>41.689999</v>
      </c>
      <c r="C260" s="5">
        <v>31.690000999999999</v>
      </c>
      <c r="D260" s="5">
        <v>31.26</v>
      </c>
      <c r="E260" s="5">
        <f t="shared" ref="E260:E323" si="14">B260-B259</f>
        <v>2.0001000000000602E-2</v>
      </c>
      <c r="F260" s="5">
        <f t="shared" ref="F260:F323" si="15">C260-C259</f>
        <v>-0.46000100000000188</v>
      </c>
      <c r="G260" s="5">
        <f t="shared" ref="G260:G323" si="16">D260-D259</f>
        <v>0.37000100000000202</v>
      </c>
    </row>
    <row r="261" spans="1:7">
      <c r="A261" s="4">
        <v>41831</v>
      </c>
      <c r="B261" s="5">
        <v>42.09</v>
      </c>
      <c r="C261" s="5">
        <v>32.110000999999997</v>
      </c>
      <c r="D261" s="5">
        <v>31.25</v>
      </c>
      <c r="E261" s="5">
        <f t="shared" si="14"/>
        <v>0.40000100000000316</v>
      </c>
      <c r="F261" s="5">
        <f t="shared" si="15"/>
        <v>0.41999999999999815</v>
      </c>
      <c r="G261" s="5">
        <f t="shared" si="16"/>
        <v>-1.0000000000001563E-2</v>
      </c>
    </row>
    <row r="262" spans="1:7">
      <c r="A262" s="4">
        <v>41834</v>
      </c>
      <c r="B262" s="5">
        <v>42.139999000000003</v>
      </c>
      <c r="C262" s="5">
        <v>32.490001999999997</v>
      </c>
      <c r="D262" s="5">
        <v>31.49</v>
      </c>
      <c r="E262" s="5">
        <f t="shared" si="14"/>
        <v>4.9998999999999683E-2</v>
      </c>
      <c r="F262" s="5">
        <f t="shared" si="15"/>
        <v>0.38000100000000003</v>
      </c>
      <c r="G262" s="5">
        <f t="shared" si="16"/>
        <v>0.23999999999999844</v>
      </c>
    </row>
    <row r="263" spans="1:7">
      <c r="A263" s="4">
        <v>41835</v>
      </c>
      <c r="B263" s="5">
        <v>42.450001</v>
      </c>
      <c r="C263" s="5">
        <v>32.119999</v>
      </c>
      <c r="D263" s="5">
        <v>31.709999</v>
      </c>
      <c r="E263" s="5">
        <f t="shared" si="14"/>
        <v>0.31000199999999722</v>
      </c>
      <c r="F263" s="5">
        <f t="shared" si="15"/>
        <v>-0.37000299999999697</v>
      </c>
      <c r="G263" s="5">
        <f t="shared" si="16"/>
        <v>0.21999900000000139</v>
      </c>
    </row>
    <row r="264" spans="1:7">
      <c r="A264" s="4">
        <v>41836</v>
      </c>
      <c r="B264" s="5">
        <v>44.080002</v>
      </c>
      <c r="C264" s="5">
        <v>31.85</v>
      </c>
      <c r="D264" s="5">
        <v>34.650002000000001</v>
      </c>
      <c r="E264" s="5">
        <f t="shared" si="14"/>
        <v>1.630001</v>
      </c>
      <c r="F264" s="5">
        <f t="shared" si="15"/>
        <v>-0.26999899999999855</v>
      </c>
      <c r="G264" s="5">
        <f t="shared" si="16"/>
        <v>2.9400030000000008</v>
      </c>
    </row>
    <row r="265" spans="1:7">
      <c r="A265" s="4">
        <v>41837</v>
      </c>
      <c r="B265" s="5">
        <v>44.529998999999997</v>
      </c>
      <c r="C265" s="5">
        <v>30.030000999999999</v>
      </c>
      <c r="D265" s="5">
        <v>33.700001</v>
      </c>
      <c r="E265" s="5">
        <f t="shared" si="14"/>
        <v>0.44999699999999621</v>
      </c>
      <c r="F265" s="5">
        <f t="shared" si="15"/>
        <v>-1.8199990000000028</v>
      </c>
      <c r="G265" s="5">
        <f t="shared" si="16"/>
        <v>-0.95000100000000032</v>
      </c>
    </row>
    <row r="266" spans="1:7">
      <c r="A266" s="4">
        <v>41838</v>
      </c>
      <c r="B266" s="5">
        <v>44.689999</v>
      </c>
      <c r="C266" s="5">
        <v>30.74</v>
      </c>
      <c r="D266" s="5">
        <v>33.700001</v>
      </c>
      <c r="E266" s="5">
        <f t="shared" si="14"/>
        <v>0.16000000000000369</v>
      </c>
      <c r="F266" s="5">
        <f t="shared" si="15"/>
        <v>0.70999899999999982</v>
      </c>
      <c r="G266" s="5">
        <f t="shared" si="16"/>
        <v>0</v>
      </c>
    </row>
    <row r="267" spans="1:7">
      <c r="A267" s="4">
        <v>41841</v>
      </c>
      <c r="B267" s="5">
        <v>44.84</v>
      </c>
      <c r="C267" s="5">
        <v>29.639999</v>
      </c>
      <c r="D267" s="5">
        <v>34.060001</v>
      </c>
      <c r="E267" s="5">
        <f t="shared" si="14"/>
        <v>0.15000100000000316</v>
      </c>
      <c r="F267" s="5">
        <f t="shared" si="15"/>
        <v>-1.1000009999999989</v>
      </c>
      <c r="G267" s="5">
        <f t="shared" si="16"/>
        <v>0.35999999999999943</v>
      </c>
    </row>
    <row r="268" spans="1:7">
      <c r="A268" s="4">
        <v>41842</v>
      </c>
      <c r="B268" s="5">
        <v>44.830002</v>
      </c>
      <c r="C268" s="5">
        <v>30.200001</v>
      </c>
      <c r="D268" s="5">
        <v>34.790000999999997</v>
      </c>
      <c r="E268" s="5">
        <f t="shared" si="14"/>
        <v>-9.99800000000306E-3</v>
      </c>
      <c r="F268" s="5">
        <f t="shared" si="15"/>
        <v>0.56000200000000078</v>
      </c>
      <c r="G268" s="5">
        <f t="shared" si="16"/>
        <v>0.72999999999999687</v>
      </c>
    </row>
    <row r="269" spans="1:7">
      <c r="A269" s="4">
        <v>41843</v>
      </c>
      <c r="B269" s="5">
        <v>44.869999</v>
      </c>
      <c r="C269" s="5">
        <v>30.76</v>
      </c>
      <c r="D269" s="5">
        <v>34.5</v>
      </c>
      <c r="E269" s="5">
        <f t="shared" si="14"/>
        <v>3.9996999999999616E-2</v>
      </c>
      <c r="F269" s="5">
        <f t="shared" si="15"/>
        <v>0.55999900000000125</v>
      </c>
      <c r="G269" s="5">
        <f t="shared" si="16"/>
        <v>-0.29000099999999662</v>
      </c>
    </row>
    <row r="270" spans="1:7">
      <c r="A270" s="4">
        <v>41844</v>
      </c>
      <c r="B270" s="5">
        <v>44.400002000000001</v>
      </c>
      <c r="C270" s="5">
        <v>31.190000999999999</v>
      </c>
      <c r="D270" s="5">
        <v>34.25</v>
      </c>
      <c r="E270" s="5">
        <f t="shared" si="14"/>
        <v>-0.46999699999999933</v>
      </c>
      <c r="F270" s="5">
        <f t="shared" si="15"/>
        <v>0.43000099999999719</v>
      </c>
      <c r="G270" s="5">
        <f t="shared" si="16"/>
        <v>-0.25</v>
      </c>
    </row>
    <row r="271" spans="1:7">
      <c r="A271" s="4">
        <v>41845</v>
      </c>
      <c r="B271" s="5">
        <v>44.5</v>
      </c>
      <c r="C271" s="5">
        <v>30.530000999999999</v>
      </c>
      <c r="D271" s="5">
        <v>34.25</v>
      </c>
      <c r="E271" s="5">
        <f t="shared" si="14"/>
        <v>9.9997999999999365E-2</v>
      </c>
      <c r="F271" s="5">
        <f t="shared" si="15"/>
        <v>-0.66000000000000014</v>
      </c>
      <c r="G271" s="5">
        <f t="shared" si="16"/>
        <v>0</v>
      </c>
    </row>
    <row r="272" spans="1:7">
      <c r="A272" s="4">
        <v>41848</v>
      </c>
      <c r="B272" s="5">
        <v>43.970001000000003</v>
      </c>
      <c r="C272" s="5">
        <v>30.16</v>
      </c>
      <c r="D272" s="5">
        <v>34.229999999999997</v>
      </c>
      <c r="E272" s="5">
        <f t="shared" si="14"/>
        <v>-0.52999899999999656</v>
      </c>
      <c r="F272" s="5">
        <f t="shared" si="15"/>
        <v>-0.37000099999999847</v>
      </c>
      <c r="G272" s="5">
        <f t="shared" si="16"/>
        <v>-2.0000000000003126E-2</v>
      </c>
    </row>
    <row r="273" spans="1:7">
      <c r="A273" s="4">
        <v>41849</v>
      </c>
      <c r="B273" s="5">
        <v>43.889999000000003</v>
      </c>
      <c r="C273" s="5">
        <v>30.440000999999999</v>
      </c>
      <c r="D273" s="5">
        <v>34.189999</v>
      </c>
      <c r="E273" s="5">
        <f t="shared" si="14"/>
        <v>-8.0002000000000351E-2</v>
      </c>
      <c r="F273" s="5">
        <f t="shared" si="15"/>
        <v>0.28000099999999861</v>
      </c>
      <c r="G273" s="5">
        <f t="shared" si="16"/>
        <v>-4.0000999999996623E-2</v>
      </c>
    </row>
    <row r="274" spans="1:7">
      <c r="A274" s="4">
        <v>41850</v>
      </c>
      <c r="B274" s="5">
        <v>43.580002</v>
      </c>
      <c r="C274" s="5">
        <v>31.25</v>
      </c>
      <c r="D274" s="5">
        <v>34.349997999999999</v>
      </c>
      <c r="E274" s="5">
        <f t="shared" si="14"/>
        <v>-0.30999700000000274</v>
      </c>
      <c r="F274" s="5">
        <f t="shared" si="15"/>
        <v>0.80999900000000125</v>
      </c>
      <c r="G274" s="5">
        <f t="shared" si="16"/>
        <v>0.15999899999999911</v>
      </c>
    </row>
    <row r="275" spans="1:7">
      <c r="A275" s="4">
        <v>41851</v>
      </c>
      <c r="B275" s="5">
        <v>43.16</v>
      </c>
      <c r="C275" s="5">
        <v>30.280000999999999</v>
      </c>
      <c r="D275" s="5">
        <v>33.889999000000003</v>
      </c>
      <c r="E275" s="5">
        <f t="shared" si="14"/>
        <v>-0.42000200000000376</v>
      </c>
      <c r="F275" s="5">
        <f t="shared" si="15"/>
        <v>-0.96999900000000139</v>
      </c>
      <c r="G275" s="5">
        <f t="shared" si="16"/>
        <v>-0.45999899999999627</v>
      </c>
    </row>
    <row r="276" spans="1:7">
      <c r="A276" s="4">
        <v>41852</v>
      </c>
      <c r="B276" s="5">
        <v>42.860000999999997</v>
      </c>
      <c r="C276" s="5">
        <v>30.280000999999999</v>
      </c>
      <c r="D276" s="5">
        <v>33.740001999999997</v>
      </c>
      <c r="E276" s="5">
        <f t="shared" si="14"/>
        <v>-0.29999899999999968</v>
      </c>
      <c r="F276" s="5">
        <f t="shared" si="15"/>
        <v>0</v>
      </c>
      <c r="G276" s="5">
        <f t="shared" si="16"/>
        <v>-0.14999700000000615</v>
      </c>
    </row>
    <row r="277" spans="1:7">
      <c r="A277" s="4">
        <v>41855</v>
      </c>
      <c r="B277" s="5">
        <v>43.369999</v>
      </c>
      <c r="C277" s="5">
        <v>30.52</v>
      </c>
      <c r="D277" s="5">
        <v>34.049999</v>
      </c>
      <c r="E277" s="5">
        <f t="shared" si="14"/>
        <v>0.50999800000000306</v>
      </c>
      <c r="F277" s="5">
        <f t="shared" si="15"/>
        <v>0.23999900000000096</v>
      </c>
      <c r="G277" s="5">
        <f t="shared" si="16"/>
        <v>0.30999700000000274</v>
      </c>
    </row>
    <row r="278" spans="1:7">
      <c r="A278" s="4">
        <v>41856</v>
      </c>
      <c r="B278" s="5">
        <v>43.080002</v>
      </c>
      <c r="C278" s="5">
        <v>29.57</v>
      </c>
      <c r="D278" s="5">
        <v>32.82</v>
      </c>
      <c r="E278" s="5">
        <f t="shared" si="14"/>
        <v>-0.28999699999999962</v>
      </c>
      <c r="F278" s="5">
        <f t="shared" si="15"/>
        <v>-0.94999999999999929</v>
      </c>
      <c r="G278" s="5">
        <f t="shared" si="16"/>
        <v>-1.2299989999999994</v>
      </c>
    </row>
    <row r="279" spans="1:7">
      <c r="A279" s="4">
        <v>41857</v>
      </c>
      <c r="B279" s="5">
        <v>42.740001999999997</v>
      </c>
      <c r="C279" s="5">
        <v>28.879999000000002</v>
      </c>
      <c r="D279" s="5">
        <v>32.849997999999999</v>
      </c>
      <c r="E279" s="5">
        <f t="shared" si="14"/>
        <v>-0.34000000000000341</v>
      </c>
      <c r="F279" s="5">
        <f t="shared" si="15"/>
        <v>-0.69000099999999875</v>
      </c>
      <c r="G279" s="5">
        <f t="shared" si="16"/>
        <v>2.9997999999999081E-2</v>
      </c>
    </row>
    <row r="280" spans="1:7">
      <c r="A280" s="4">
        <v>41858</v>
      </c>
      <c r="B280" s="5">
        <v>43.23</v>
      </c>
      <c r="C280" s="5">
        <v>28.440000999999999</v>
      </c>
      <c r="D280" s="5">
        <v>32.68</v>
      </c>
      <c r="E280" s="5">
        <f t="shared" si="14"/>
        <v>0.48999799999999993</v>
      </c>
      <c r="F280" s="5">
        <f t="shared" si="15"/>
        <v>-0.43999800000000278</v>
      </c>
      <c r="G280" s="5">
        <f t="shared" si="16"/>
        <v>-0.16999799999999965</v>
      </c>
    </row>
    <row r="281" spans="1:7">
      <c r="A281" s="4">
        <v>41859</v>
      </c>
      <c r="B281" s="5">
        <v>43.200001</v>
      </c>
      <c r="C281" s="5">
        <v>29</v>
      </c>
      <c r="D281" s="5">
        <v>32.599997999999999</v>
      </c>
      <c r="E281" s="5">
        <f t="shared" si="14"/>
        <v>-2.9998999999996556E-2</v>
      </c>
      <c r="F281" s="5">
        <f t="shared" si="15"/>
        <v>0.55999900000000125</v>
      </c>
      <c r="G281" s="5">
        <f t="shared" si="16"/>
        <v>-8.0002000000000351E-2</v>
      </c>
    </row>
    <row r="282" spans="1:7">
      <c r="A282" s="4">
        <v>41862</v>
      </c>
      <c r="B282" s="5">
        <v>43.200001</v>
      </c>
      <c r="C282" s="5">
        <v>29.01</v>
      </c>
      <c r="D282" s="5">
        <v>33.020000000000003</v>
      </c>
      <c r="E282" s="5">
        <f t="shared" si="14"/>
        <v>0</v>
      </c>
      <c r="F282" s="5">
        <f t="shared" si="15"/>
        <v>1.0000000000001563E-2</v>
      </c>
      <c r="G282" s="5">
        <f t="shared" si="16"/>
        <v>0.42000200000000376</v>
      </c>
    </row>
    <row r="283" spans="1:7">
      <c r="A283" s="4">
        <v>41863</v>
      </c>
      <c r="B283" s="5">
        <v>43.52</v>
      </c>
      <c r="C283" s="5">
        <v>28.85</v>
      </c>
      <c r="D283" s="5">
        <v>33.130001</v>
      </c>
      <c r="E283" s="5">
        <f t="shared" si="14"/>
        <v>0.31999900000000281</v>
      </c>
      <c r="F283" s="5">
        <f t="shared" si="15"/>
        <v>-0.16000000000000014</v>
      </c>
      <c r="G283" s="5">
        <f t="shared" si="16"/>
        <v>0.11000099999999691</v>
      </c>
    </row>
    <row r="284" spans="1:7">
      <c r="A284" s="4">
        <v>41864</v>
      </c>
      <c r="B284" s="5">
        <v>44.080002</v>
      </c>
      <c r="C284" s="5">
        <v>29.030000999999999</v>
      </c>
      <c r="D284" s="5">
        <v>34.099997999999999</v>
      </c>
      <c r="E284" s="5">
        <f t="shared" si="14"/>
        <v>0.56000199999999722</v>
      </c>
      <c r="F284" s="5">
        <f t="shared" si="15"/>
        <v>0.18000099999999719</v>
      </c>
      <c r="G284" s="5">
        <f t="shared" si="16"/>
        <v>0.96999699999999933</v>
      </c>
    </row>
    <row r="285" spans="1:7">
      <c r="A285" s="4">
        <v>41865</v>
      </c>
      <c r="B285" s="5">
        <v>44.27</v>
      </c>
      <c r="C285" s="5">
        <v>29.030000999999999</v>
      </c>
      <c r="D285" s="5">
        <v>33.939999</v>
      </c>
      <c r="E285" s="5">
        <f t="shared" si="14"/>
        <v>0.18999800000000278</v>
      </c>
      <c r="F285" s="5">
        <f t="shared" si="15"/>
        <v>0</v>
      </c>
      <c r="G285" s="5">
        <f t="shared" si="16"/>
        <v>-0.15999899999999911</v>
      </c>
    </row>
    <row r="286" spans="1:7">
      <c r="A286" s="4">
        <v>41866</v>
      </c>
      <c r="B286" s="5">
        <v>44.790000999999997</v>
      </c>
      <c r="C286" s="5">
        <v>28.41</v>
      </c>
      <c r="D286" s="5">
        <v>34.169998</v>
      </c>
      <c r="E286" s="5">
        <f t="shared" si="14"/>
        <v>0.5200009999999935</v>
      </c>
      <c r="F286" s="5">
        <f t="shared" si="15"/>
        <v>-0.62000099999999847</v>
      </c>
      <c r="G286" s="5">
        <f t="shared" si="16"/>
        <v>0.2299989999999994</v>
      </c>
    </row>
    <row r="287" spans="1:7">
      <c r="A287" s="4">
        <v>41869</v>
      </c>
      <c r="B287" s="5">
        <v>45.110000999999997</v>
      </c>
      <c r="C287" s="5">
        <v>29.040001</v>
      </c>
      <c r="D287" s="5">
        <v>34.409999999999997</v>
      </c>
      <c r="E287" s="5">
        <f t="shared" si="14"/>
        <v>0.32000000000000028</v>
      </c>
      <c r="F287" s="5">
        <f t="shared" si="15"/>
        <v>0.63000100000000003</v>
      </c>
      <c r="G287" s="5">
        <f t="shared" si="16"/>
        <v>0.24000199999999694</v>
      </c>
    </row>
    <row r="288" spans="1:7">
      <c r="A288" s="4">
        <v>41870</v>
      </c>
      <c r="B288" s="5">
        <v>45.330002</v>
      </c>
      <c r="C288" s="5">
        <v>30.719999000000001</v>
      </c>
      <c r="D288" s="5">
        <v>34.340000000000003</v>
      </c>
      <c r="E288" s="5">
        <f t="shared" si="14"/>
        <v>0.22000100000000344</v>
      </c>
      <c r="F288" s="5">
        <f t="shared" si="15"/>
        <v>1.6799980000000012</v>
      </c>
      <c r="G288" s="5">
        <f t="shared" si="16"/>
        <v>-6.9999999999993179E-2</v>
      </c>
    </row>
    <row r="289" spans="1:7">
      <c r="A289" s="4">
        <v>41871</v>
      </c>
      <c r="B289" s="5">
        <v>44.950001</v>
      </c>
      <c r="C289" s="5">
        <v>30.17</v>
      </c>
      <c r="D289" s="5">
        <v>34.5</v>
      </c>
      <c r="E289" s="5">
        <f t="shared" si="14"/>
        <v>-0.38000100000000003</v>
      </c>
      <c r="F289" s="5">
        <f t="shared" si="15"/>
        <v>-0.54999899999999968</v>
      </c>
      <c r="G289" s="5">
        <f t="shared" si="16"/>
        <v>0.15999999999999659</v>
      </c>
    </row>
    <row r="290" spans="1:7">
      <c r="A290" s="4">
        <v>41872</v>
      </c>
      <c r="B290" s="5">
        <v>45.220001000000003</v>
      </c>
      <c r="C290" s="5">
        <v>29.809999000000001</v>
      </c>
      <c r="D290" s="5">
        <v>35.150002000000001</v>
      </c>
      <c r="E290" s="5">
        <f t="shared" si="14"/>
        <v>0.27000000000000313</v>
      </c>
      <c r="F290" s="5">
        <f t="shared" si="15"/>
        <v>-0.36000100000000046</v>
      </c>
      <c r="G290" s="5">
        <f t="shared" si="16"/>
        <v>0.65000200000000063</v>
      </c>
    </row>
    <row r="291" spans="1:7">
      <c r="A291" s="4">
        <v>41873</v>
      </c>
      <c r="B291" s="5">
        <v>45.150002000000001</v>
      </c>
      <c r="C291" s="5">
        <v>29.08</v>
      </c>
      <c r="D291" s="5">
        <v>34.939999</v>
      </c>
      <c r="E291" s="5">
        <f t="shared" si="14"/>
        <v>-6.9999000000002809E-2</v>
      </c>
      <c r="F291" s="5">
        <f t="shared" si="15"/>
        <v>-0.72999900000000295</v>
      </c>
      <c r="G291" s="5">
        <f t="shared" si="16"/>
        <v>-0.21000300000000038</v>
      </c>
    </row>
    <row r="292" spans="1:7">
      <c r="A292" s="4">
        <v>41876</v>
      </c>
      <c r="B292" s="5">
        <v>45.169998</v>
      </c>
      <c r="C292" s="5">
        <v>29.43</v>
      </c>
      <c r="D292" s="5">
        <v>34.810001</v>
      </c>
      <c r="E292" s="5">
        <f t="shared" si="14"/>
        <v>1.9995999999999015E-2</v>
      </c>
      <c r="F292" s="5">
        <f t="shared" si="15"/>
        <v>0.35000000000000142</v>
      </c>
      <c r="G292" s="5">
        <f t="shared" si="16"/>
        <v>-0.1299980000000005</v>
      </c>
    </row>
    <row r="293" spans="1:7">
      <c r="A293" s="4">
        <v>41877</v>
      </c>
      <c r="B293" s="5">
        <v>45.009998000000003</v>
      </c>
      <c r="C293" s="5">
        <v>29.290001</v>
      </c>
      <c r="D293" s="5">
        <v>34.799999</v>
      </c>
      <c r="E293" s="5">
        <f t="shared" si="14"/>
        <v>-0.15999999999999659</v>
      </c>
      <c r="F293" s="5">
        <f t="shared" si="15"/>
        <v>-0.13999899999999954</v>
      </c>
      <c r="G293" s="5">
        <f t="shared" si="16"/>
        <v>-1.0002000000000066E-2</v>
      </c>
    </row>
    <row r="294" spans="1:7">
      <c r="A294" s="4">
        <v>41878</v>
      </c>
      <c r="B294" s="5">
        <v>44.869999</v>
      </c>
      <c r="C294" s="5">
        <v>29.02</v>
      </c>
      <c r="D294" s="5">
        <v>34.790000999999997</v>
      </c>
      <c r="E294" s="5">
        <f t="shared" si="14"/>
        <v>-0.13999900000000309</v>
      </c>
      <c r="F294" s="5">
        <f t="shared" si="15"/>
        <v>-0.2700010000000006</v>
      </c>
      <c r="G294" s="5">
        <f t="shared" si="16"/>
        <v>-9.99800000000306E-3</v>
      </c>
    </row>
    <row r="295" spans="1:7">
      <c r="A295" s="4">
        <v>41879</v>
      </c>
      <c r="B295" s="5">
        <v>44.880001</v>
      </c>
      <c r="C295" s="5">
        <v>28.34</v>
      </c>
      <c r="D295" s="5">
        <v>34.650002000000001</v>
      </c>
      <c r="E295" s="5">
        <f t="shared" si="14"/>
        <v>1.0002000000000066E-2</v>
      </c>
      <c r="F295" s="5">
        <f t="shared" si="15"/>
        <v>-0.67999999999999972</v>
      </c>
      <c r="G295" s="5">
        <f t="shared" si="16"/>
        <v>-0.13999899999999599</v>
      </c>
    </row>
    <row r="296" spans="1:7">
      <c r="A296" s="4">
        <v>41880</v>
      </c>
      <c r="B296" s="5">
        <v>45.43</v>
      </c>
      <c r="C296" s="5">
        <v>28.43</v>
      </c>
      <c r="D296" s="5">
        <v>34.919998</v>
      </c>
      <c r="E296" s="5">
        <f t="shared" si="14"/>
        <v>0.54999899999999968</v>
      </c>
      <c r="F296" s="5">
        <f t="shared" si="15"/>
        <v>8.9999999999999858E-2</v>
      </c>
      <c r="G296" s="5">
        <f t="shared" si="16"/>
        <v>0.26999599999999901</v>
      </c>
    </row>
    <row r="297" spans="1:7">
      <c r="A297" s="4">
        <v>41884</v>
      </c>
      <c r="B297" s="5">
        <v>45.09</v>
      </c>
      <c r="C297" s="5">
        <v>29.059999000000001</v>
      </c>
      <c r="D297" s="5">
        <v>34.57</v>
      </c>
      <c r="E297" s="5">
        <f t="shared" si="14"/>
        <v>-0.33999999999999631</v>
      </c>
      <c r="F297" s="5">
        <f t="shared" si="15"/>
        <v>0.62999900000000153</v>
      </c>
      <c r="G297" s="5">
        <f t="shared" si="16"/>
        <v>-0.34999799999999937</v>
      </c>
    </row>
    <row r="298" spans="1:7">
      <c r="A298" s="4">
        <v>41885</v>
      </c>
      <c r="B298" s="5">
        <v>44.959999000000003</v>
      </c>
      <c r="C298" s="5">
        <v>30.66</v>
      </c>
      <c r="D298" s="5">
        <v>34.57</v>
      </c>
      <c r="E298" s="5">
        <f t="shared" si="14"/>
        <v>-0.13000100000000003</v>
      </c>
      <c r="F298" s="5">
        <f t="shared" si="15"/>
        <v>1.6000009999999989</v>
      </c>
      <c r="G298" s="5">
        <f t="shared" si="16"/>
        <v>0</v>
      </c>
    </row>
    <row r="299" spans="1:7">
      <c r="A299" s="4">
        <v>41886</v>
      </c>
      <c r="B299" s="5">
        <v>45.259998000000003</v>
      </c>
      <c r="C299" s="5">
        <v>29.93</v>
      </c>
      <c r="D299" s="5">
        <v>34.909999999999997</v>
      </c>
      <c r="E299" s="5">
        <f t="shared" si="14"/>
        <v>0.29999899999999968</v>
      </c>
      <c r="F299" s="5">
        <f t="shared" si="15"/>
        <v>-0.73000000000000043</v>
      </c>
      <c r="G299" s="5">
        <f t="shared" si="16"/>
        <v>0.33999999999999631</v>
      </c>
    </row>
    <row r="300" spans="1:7">
      <c r="A300" s="4">
        <v>41887</v>
      </c>
      <c r="B300" s="5">
        <v>45.91</v>
      </c>
      <c r="C300" s="5">
        <v>31.6</v>
      </c>
      <c r="D300" s="5">
        <v>35</v>
      </c>
      <c r="E300" s="5">
        <f t="shared" si="14"/>
        <v>0.65000199999999353</v>
      </c>
      <c r="F300" s="5">
        <f t="shared" si="15"/>
        <v>1.6700000000000017</v>
      </c>
      <c r="G300" s="5">
        <f t="shared" si="16"/>
        <v>9.0000000000003411E-2</v>
      </c>
    </row>
    <row r="301" spans="1:7">
      <c r="A301" s="4">
        <v>41890</v>
      </c>
      <c r="B301" s="5">
        <v>46.470001000000003</v>
      </c>
      <c r="C301" s="5">
        <v>31.49</v>
      </c>
      <c r="D301" s="5">
        <v>35.330002</v>
      </c>
      <c r="E301" s="5">
        <f t="shared" si="14"/>
        <v>0.56000100000000685</v>
      </c>
      <c r="F301" s="5">
        <f t="shared" si="15"/>
        <v>-0.11000000000000298</v>
      </c>
      <c r="G301" s="5">
        <f t="shared" si="16"/>
        <v>0.33000200000000035</v>
      </c>
    </row>
    <row r="302" spans="1:7">
      <c r="A302" s="4">
        <v>41891</v>
      </c>
      <c r="B302" s="5">
        <v>46.759998000000003</v>
      </c>
      <c r="C302" s="5">
        <v>31.01</v>
      </c>
      <c r="D302" s="5">
        <v>34.909999999999997</v>
      </c>
      <c r="E302" s="5">
        <f t="shared" si="14"/>
        <v>0.28999699999999962</v>
      </c>
      <c r="F302" s="5">
        <f t="shared" si="15"/>
        <v>-0.47999999999999687</v>
      </c>
      <c r="G302" s="5">
        <f t="shared" si="16"/>
        <v>-0.42000200000000376</v>
      </c>
    </row>
    <row r="303" spans="1:7">
      <c r="A303" s="4">
        <v>41892</v>
      </c>
      <c r="B303" s="5">
        <v>46.84</v>
      </c>
      <c r="C303" s="5">
        <v>30.799999</v>
      </c>
      <c r="D303" s="5">
        <v>35.020000000000003</v>
      </c>
      <c r="E303" s="5">
        <f t="shared" si="14"/>
        <v>8.0002000000000351E-2</v>
      </c>
      <c r="F303" s="5">
        <f t="shared" si="15"/>
        <v>-0.21000100000000188</v>
      </c>
      <c r="G303" s="5">
        <f t="shared" si="16"/>
        <v>0.11000000000000654</v>
      </c>
    </row>
    <row r="304" spans="1:7">
      <c r="A304" s="4">
        <v>41893</v>
      </c>
      <c r="B304" s="5">
        <v>47</v>
      </c>
      <c r="C304" s="5">
        <v>30.440000999999999</v>
      </c>
      <c r="D304" s="5">
        <v>35.020000000000003</v>
      </c>
      <c r="E304" s="5">
        <f t="shared" si="14"/>
        <v>0.15999999999999659</v>
      </c>
      <c r="F304" s="5">
        <f t="shared" si="15"/>
        <v>-0.35999800000000093</v>
      </c>
      <c r="G304" s="5">
        <f t="shared" si="16"/>
        <v>0</v>
      </c>
    </row>
    <row r="305" spans="1:7">
      <c r="A305" s="4">
        <v>41894</v>
      </c>
      <c r="B305" s="5">
        <v>46.700001</v>
      </c>
      <c r="C305" s="5">
        <v>31.559999000000001</v>
      </c>
      <c r="D305" s="5">
        <v>34.619999</v>
      </c>
      <c r="E305" s="5">
        <f t="shared" si="14"/>
        <v>-0.29999899999999968</v>
      </c>
      <c r="F305" s="5">
        <f t="shared" si="15"/>
        <v>1.1199980000000025</v>
      </c>
      <c r="G305" s="5">
        <f t="shared" si="16"/>
        <v>-0.40000100000000316</v>
      </c>
    </row>
    <row r="306" spans="1:7">
      <c r="A306" s="4">
        <v>41897</v>
      </c>
      <c r="B306" s="5">
        <v>46.240001999999997</v>
      </c>
      <c r="C306" s="5">
        <v>29.9</v>
      </c>
      <c r="D306" s="5">
        <v>34.540000999999997</v>
      </c>
      <c r="E306" s="5">
        <f t="shared" si="14"/>
        <v>-0.45999900000000338</v>
      </c>
      <c r="F306" s="5">
        <f t="shared" si="15"/>
        <v>-1.6599990000000027</v>
      </c>
      <c r="G306" s="5">
        <f t="shared" si="16"/>
        <v>-7.9998000000003344E-2</v>
      </c>
    </row>
    <row r="307" spans="1:7">
      <c r="A307" s="4">
        <v>41898</v>
      </c>
      <c r="B307" s="5">
        <v>46.759998000000003</v>
      </c>
      <c r="C307" s="5">
        <v>31.049999</v>
      </c>
      <c r="D307" s="5">
        <v>34.93</v>
      </c>
      <c r="E307" s="5">
        <f t="shared" si="14"/>
        <v>0.51999600000000612</v>
      </c>
      <c r="F307" s="5">
        <f t="shared" si="15"/>
        <v>1.1499990000000011</v>
      </c>
      <c r="G307" s="5">
        <f t="shared" si="16"/>
        <v>0.38999900000000309</v>
      </c>
    </row>
    <row r="308" spans="1:7">
      <c r="A308" s="4">
        <v>41899</v>
      </c>
      <c r="B308" s="5">
        <v>46.52</v>
      </c>
      <c r="C308" s="5">
        <v>30.02</v>
      </c>
      <c r="D308" s="5">
        <v>34.979999999999997</v>
      </c>
      <c r="E308" s="5">
        <f t="shared" si="14"/>
        <v>-0.23999799999999993</v>
      </c>
      <c r="F308" s="5">
        <f t="shared" si="15"/>
        <v>-1.0299990000000001</v>
      </c>
      <c r="G308" s="5">
        <f t="shared" si="16"/>
        <v>4.9999999999997158E-2</v>
      </c>
    </row>
    <row r="309" spans="1:7">
      <c r="A309" s="4">
        <v>41900</v>
      </c>
      <c r="B309" s="5">
        <v>46.68</v>
      </c>
      <c r="C309" s="5">
        <v>29.74</v>
      </c>
      <c r="D309" s="5">
        <v>35.169998</v>
      </c>
      <c r="E309" s="5">
        <f t="shared" si="14"/>
        <v>0.15999999999999659</v>
      </c>
      <c r="F309" s="5">
        <f t="shared" si="15"/>
        <v>-0.28000000000000114</v>
      </c>
      <c r="G309" s="5">
        <f t="shared" si="16"/>
        <v>0.18999800000000278</v>
      </c>
    </row>
    <row r="310" spans="1:7">
      <c r="A310" s="4">
        <v>41901</v>
      </c>
      <c r="B310" s="5">
        <v>47.52</v>
      </c>
      <c r="C310" s="5">
        <v>29.42</v>
      </c>
      <c r="D310" s="5">
        <v>34.82</v>
      </c>
      <c r="E310" s="5">
        <f t="shared" si="14"/>
        <v>0.84000000000000341</v>
      </c>
      <c r="F310" s="5">
        <f t="shared" si="15"/>
        <v>-0.31999999999999673</v>
      </c>
      <c r="G310" s="5">
        <f t="shared" si="16"/>
        <v>-0.34999799999999937</v>
      </c>
    </row>
    <row r="311" spans="1:7">
      <c r="A311" s="4">
        <v>41904</v>
      </c>
      <c r="B311" s="5">
        <v>47.060001</v>
      </c>
      <c r="C311" s="5">
        <v>28.74</v>
      </c>
      <c r="D311" s="5">
        <v>34.709999000000003</v>
      </c>
      <c r="E311" s="5">
        <f t="shared" si="14"/>
        <v>-0.45999900000000338</v>
      </c>
      <c r="F311" s="5">
        <f t="shared" si="15"/>
        <v>-0.68000000000000327</v>
      </c>
      <c r="G311" s="5">
        <f t="shared" si="16"/>
        <v>-0.11000099999999691</v>
      </c>
    </row>
    <row r="312" spans="1:7">
      <c r="A312" s="4">
        <v>41905</v>
      </c>
      <c r="B312" s="5">
        <v>46.560001</v>
      </c>
      <c r="C312" s="5">
        <v>28.9</v>
      </c>
      <c r="D312" s="5">
        <v>34.419998</v>
      </c>
      <c r="E312" s="5">
        <f t="shared" si="14"/>
        <v>-0.5</v>
      </c>
      <c r="F312" s="5">
        <f t="shared" si="15"/>
        <v>0.16000000000000014</v>
      </c>
      <c r="G312" s="5">
        <f t="shared" si="16"/>
        <v>-0.29000100000000373</v>
      </c>
    </row>
    <row r="313" spans="1:7">
      <c r="A313" s="4">
        <v>41906</v>
      </c>
      <c r="B313" s="5">
        <v>47.080002</v>
      </c>
      <c r="C313" s="5">
        <v>29.969999000000001</v>
      </c>
      <c r="D313" s="5">
        <v>34.75</v>
      </c>
      <c r="E313" s="5">
        <f t="shared" si="14"/>
        <v>0.5200010000000006</v>
      </c>
      <c r="F313" s="5">
        <f t="shared" si="15"/>
        <v>1.0699990000000028</v>
      </c>
      <c r="G313" s="5">
        <f t="shared" si="16"/>
        <v>0.33000200000000035</v>
      </c>
    </row>
    <row r="314" spans="1:7">
      <c r="A314" s="4">
        <v>41907</v>
      </c>
      <c r="B314" s="5">
        <v>46.040000999999997</v>
      </c>
      <c r="C314" s="5">
        <v>29.4</v>
      </c>
      <c r="D314" s="5">
        <v>34.139999000000003</v>
      </c>
      <c r="E314" s="5">
        <f t="shared" si="14"/>
        <v>-1.0400010000000037</v>
      </c>
      <c r="F314" s="5">
        <f t="shared" si="15"/>
        <v>-0.56999900000000281</v>
      </c>
      <c r="G314" s="5">
        <f t="shared" si="16"/>
        <v>-0.61000099999999691</v>
      </c>
    </row>
    <row r="315" spans="1:7">
      <c r="A315" s="4">
        <v>41908</v>
      </c>
      <c r="B315" s="5">
        <v>46.41</v>
      </c>
      <c r="C315" s="5">
        <v>29.67</v>
      </c>
      <c r="D315" s="5">
        <v>34.259998000000003</v>
      </c>
      <c r="E315" s="5">
        <f t="shared" si="14"/>
        <v>0.36999899999999997</v>
      </c>
      <c r="F315" s="5">
        <f t="shared" si="15"/>
        <v>0.27000000000000313</v>
      </c>
      <c r="G315" s="5">
        <f t="shared" si="16"/>
        <v>0.11999899999999997</v>
      </c>
    </row>
    <row r="316" spans="1:7">
      <c r="A316" s="4">
        <v>41911</v>
      </c>
      <c r="B316" s="5">
        <v>46.439999</v>
      </c>
      <c r="C316" s="5">
        <v>28.219999000000001</v>
      </c>
      <c r="D316" s="5">
        <v>34.900002000000001</v>
      </c>
      <c r="E316" s="5">
        <f t="shared" si="14"/>
        <v>2.9999000000003662E-2</v>
      </c>
      <c r="F316" s="5">
        <f t="shared" si="15"/>
        <v>-1.4500010000000003</v>
      </c>
      <c r="G316" s="5">
        <f t="shared" si="16"/>
        <v>0.64000399999999757</v>
      </c>
    </row>
    <row r="317" spans="1:7">
      <c r="A317" s="4">
        <v>41912</v>
      </c>
      <c r="B317" s="5">
        <v>46.360000999999997</v>
      </c>
      <c r="C317" s="5">
        <v>27.799999</v>
      </c>
      <c r="D317" s="5">
        <v>34.82</v>
      </c>
      <c r="E317" s="5">
        <f t="shared" si="14"/>
        <v>-7.9998000000003344E-2</v>
      </c>
      <c r="F317" s="5">
        <f t="shared" si="15"/>
        <v>-0.42000000000000171</v>
      </c>
      <c r="G317" s="5">
        <f t="shared" si="16"/>
        <v>-8.0002000000000351E-2</v>
      </c>
    </row>
    <row r="318" spans="1:7">
      <c r="A318" s="4">
        <v>41913</v>
      </c>
      <c r="B318" s="5">
        <v>45.900002000000001</v>
      </c>
      <c r="C318" s="5">
        <v>26.450001</v>
      </c>
      <c r="D318" s="5">
        <v>33.990001999999997</v>
      </c>
      <c r="E318" s="5">
        <f t="shared" si="14"/>
        <v>-0.45999899999999627</v>
      </c>
      <c r="F318" s="5">
        <f t="shared" si="15"/>
        <v>-1.3499979999999994</v>
      </c>
      <c r="G318" s="5">
        <f t="shared" si="16"/>
        <v>-0.82999800000000334</v>
      </c>
    </row>
    <row r="319" spans="1:7">
      <c r="A319" s="4">
        <v>41914</v>
      </c>
      <c r="B319" s="5">
        <v>45.759998000000003</v>
      </c>
      <c r="C319" s="5">
        <v>26.98</v>
      </c>
      <c r="D319" s="5">
        <v>33.520000000000003</v>
      </c>
      <c r="E319" s="5">
        <f t="shared" si="14"/>
        <v>-0.14000399999999757</v>
      </c>
      <c r="F319" s="5">
        <f t="shared" si="15"/>
        <v>0.52999900000000011</v>
      </c>
      <c r="G319" s="5">
        <f t="shared" si="16"/>
        <v>-0.47000199999999381</v>
      </c>
    </row>
    <row r="320" spans="1:7">
      <c r="A320" s="4">
        <v>41915</v>
      </c>
      <c r="B320" s="5">
        <v>46.09</v>
      </c>
      <c r="C320" s="5">
        <v>27.049999</v>
      </c>
      <c r="D320" s="5">
        <v>34.029998999999997</v>
      </c>
      <c r="E320" s="5">
        <f t="shared" si="14"/>
        <v>0.33000200000000035</v>
      </c>
      <c r="F320" s="5">
        <f t="shared" si="15"/>
        <v>6.9998999999999256E-2</v>
      </c>
      <c r="G320" s="5">
        <f t="shared" si="16"/>
        <v>0.50999899999999343</v>
      </c>
    </row>
    <row r="321" spans="1:7">
      <c r="A321" s="4">
        <v>41918</v>
      </c>
      <c r="B321" s="5">
        <v>46.09</v>
      </c>
      <c r="C321" s="5">
        <v>27.01</v>
      </c>
      <c r="D321" s="5">
        <v>34.110000999999997</v>
      </c>
      <c r="E321" s="5">
        <f t="shared" si="14"/>
        <v>0</v>
      </c>
      <c r="F321" s="5">
        <f t="shared" si="15"/>
        <v>-3.9998999999998119E-2</v>
      </c>
      <c r="G321" s="5">
        <f t="shared" si="16"/>
        <v>8.0002000000000351E-2</v>
      </c>
    </row>
    <row r="322" spans="1:7">
      <c r="A322" s="4">
        <v>41919</v>
      </c>
      <c r="B322" s="5">
        <v>45.529998999999997</v>
      </c>
      <c r="C322" s="5">
        <v>26.17</v>
      </c>
      <c r="D322" s="5">
        <v>33.470001000000003</v>
      </c>
      <c r="E322" s="5">
        <f t="shared" si="14"/>
        <v>-0.56000100000000685</v>
      </c>
      <c r="F322" s="5">
        <f t="shared" si="15"/>
        <v>-0.83999999999999986</v>
      </c>
      <c r="G322" s="5">
        <f t="shared" si="16"/>
        <v>-0.63999999999999346</v>
      </c>
    </row>
    <row r="323" spans="1:7">
      <c r="A323" s="4">
        <v>41920</v>
      </c>
      <c r="B323" s="5">
        <v>46.779998999999997</v>
      </c>
      <c r="C323" s="5">
        <v>26.18</v>
      </c>
      <c r="D323" s="5">
        <v>34.270000000000003</v>
      </c>
      <c r="E323" s="5">
        <f t="shared" si="14"/>
        <v>1.25</v>
      </c>
      <c r="F323" s="5">
        <f t="shared" si="15"/>
        <v>9.9999999999980105E-3</v>
      </c>
      <c r="G323" s="5">
        <f t="shared" si="16"/>
        <v>0.79999899999999968</v>
      </c>
    </row>
    <row r="324" spans="1:7">
      <c r="A324" s="4">
        <v>41921</v>
      </c>
      <c r="B324" s="5">
        <v>45.849997999999999</v>
      </c>
      <c r="C324" s="5">
        <v>25.559999000000001</v>
      </c>
      <c r="D324" s="5">
        <v>33.619999</v>
      </c>
      <c r="E324" s="5">
        <f t="shared" ref="E324:E387" si="17">B324-B323</f>
        <v>-0.93000099999999719</v>
      </c>
      <c r="F324" s="5">
        <f t="shared" ref="F324:F387" si="18">C324-C323</f>
        <v>-0.62000099999999847</v>
      </c>
      <c r="G324" s="5">
        <f t="shared" ref="G324:G387" si="19">D324-D323</f>
        <v>-0.65000100000000316</v>
      </c>
    </row>
    <row r="325" spans="1:7">
      <c r="A325" s="4">
        <v>41922</v>
      </c>
      <c r="B325" s="5">
        <v>44.029998999999997</v>
      </c>
      <c r="C325" s="5">
        <v>24.440000999999999</v>
      </c>
      <c r="D325" s="5">
        <v>31.91</v>
      </c>
      <c r="E325" s="5">
        <f t="shared" si="17"/>
        <v>-1.8199990000000028</v>
      </c>
      <c r="F325" s="5">
        <f t="shared" si="18"/>
        <v>-1.1199980000000025</v>
      </c>
      <c r="G325" s="5">
        <f t="shared" si="19"/>
        <v>-1.7099989999999998</v>
      </c>
    </row>
    <row r="326" spans="1:7">
      <c r="A326" s="4">
        <v>41925</v>
      </c>
      <c r="B326" s="5">
        <v>43.650002000000001</v>
      </c>
      <c r="C326" s="5">
        <v>25.08</v>
      </c>
      <c r="D326" s="5">
        <v>31.469999000000001</v>
      </c>
      <c r="E326" s="5">
        <f t="shared" si="17"/>
        <v>-0.37999699999999592</v>
      </c>
      <c r="F326" s="5">
        <f t="shared" si="18"/>
        <v>0.63999899999999954</v>
      </c>
      <c r="G326" s="5">
        <f t="shared" si="19"/>
        <v>-0.44000099999999875</v>
      </c>
    </row>
    <row r="327" spans="1:7">
      <c r="A327" s="4">
        <v>41926</v>
      </c>
      <c r="B327" s="5">
        <v>43.73</v>
      </c>
      <c r="C327" s="5">
        <v>25.32</v>
      </c>
      <c r="D327" s="5">
        <v>32.139999000000003</v>
      </c>
      <c r="E327" s="5">
        <f t="shared" si="17"/>
        <v>7.9997999999996239E-2</v>
      </c>
      <c r="F327" s="5">
        <f t="shared" si="18"/>
        <v>0.24000000000000199</v>
      </c>
      <c r="G327" s="5">
        <f t="shared" si="19"/>
        <v>0.67000000000000171</v>
      </c>
    </row>
    <row r="328" spans="1:7">
      <c r="A328" s="4">
        <v>41927</v>
      </c>
      <c r="B328" s="5">
        <v>43.220001000000003</v>
      </c>
      <c r="C328" s="5">
        <v>25.440000999999999</v>
      </c>
      <c r="D328" s="5">
        <v>31.280000999999999</v>
      </c>
      <c r="E328" s="5">
        <f t="shared" si="17"/>
        <v>-0.50999899999999343</v>
      </c>
      <c r="F328" s="5">
        <f t="shared" si="18"/>
        <v>0.12000099999999847</v>
      </c>
      <c r="G328" s="5">
        <f t="shared" si="19"/>
        <v>-0.85999800000000448</v>
      </c>
    </row>
    <row r="329" spans="1:7">
      <c r="A329" s="4">
        <v>41928</v>
      </c>
      <c r="B329" s="5">
        <v>42.740001999999997</v>
      </c>
      <c r="C329" s="5">
        <v>25.790001</v>
      </c>
      <c r="D329" s="5">
        <v>30.85</v>
      </c>
      <c r="E329" s="5">
        <f t="shared" si="17"/>
        <v>-0.4799990000000065</v>
      </c>
      <c r="F329" s="5">
        <f t="shared" si="18"/>
        <v>0.35000000000000142</v>
      </c>
      <c r="G329" s="5">
        <f t="shared" si="19"/>
        <v>-0.43000099999999719</v>
      </c>
    </row>
    <row r="330" spans="1:7">
      <c r="A330" s="4">
        <v>41929</v>
      </c>
      <c r="B330" s="5">
        <v>43.630001</v>
      </c>
      <c r="C330" s="5">
        <v>26.309999000000001</v>
      </c>
      <c r="D330" s="5">
        <v>31.379999000000002</v>
      </c>
      <c r="E330" s="5">
        <f t="shared" si="17"/>
        <v>0.88999900000000309</v>
      </c>
      <c r="F330" s="5">
        <f t="shared" si="18"/>
        <v>0.51999800000000107</v>
      </c>
      <c r="G330" s="5">
        <f t="shared" si="19"/>
        <v>0.52999900000000011</v>
      </c>
    </row>
    <row r="331" spans="1:7">
      <c r="A331" s="4">
        <v>41932</v>
      </c>
      <c r="B331" s="5">
        <v>44.080002</v>
      </c>
      <c r="C331" s="5">
        <v>26.41</v>
      </c>
      <c r="D331" s="5">
        <v>31.58</v>
      </c>
      <c r="E331" s="5">
        <f t="shared" si="17"/>
        <v>0.45000100000000032</v>
      </c>
      <c r="F331" s="5">
        <f t="shared" si="18"/>
        <v>0.1000009999999989</v>
      </c>
      <c r="G331" s="5">
        <f t="shared" si="19"/>
        <v>0.20000099999999676</v>
      </c>
    </row>
    <row r="332" spans="1:7">
      <c r="A332" s="4">
        <v>41933</v>
      </c>
      <c r="B332" s="5">
        <v>44.880001</v>
      </c>
      <c r="C332" s="5">
        <v>27.42</v>
      </c>
      <c r="D332" s="5">
        <v>32.610000999999997</v>
      </c>
      <c r="E332" s="5">
        <f t="shared" si="17"/>
        <v>0.79999899999999968</v>
      </c>
      <c r="F332" s="5">
        <f t="shared" si="18"/>
        <v>1.0100000000000016</v>
      </c>
      <c r="G332" s="5">
        <f t="shared" si="19"/>
        <v>1.0300009999999986</v>
      </c>
    </row>
    <row r="333" spans="1:7">
      <c r="A333" s="4">
        <v>41934</v>
      </c>
      <c r="B333" s="5">
        <v>44.380001</v>
      </c>
      <c r="C333" s="5">
        <v>26.139999</v>
      </c>
      <c r="D333" s="5">
        <v>32.270000000000003</v>
      </c>
      <c r="E333" s="5">
        <f t="shared" si="17"/>
        <v>-0.5</v>
      </c>
      <c r="F333" s="5">
        <f t="shared" si="18"/>
        <v>-1.2800010000000022</v>
      </c>
      <c r="G333" s="5">
        <f t="shared" si="19"/>
        <v>-0.34000099999999378</v>
      </c>
    </row>
    <row r="334" spans="1:7">
      <c r="A334" s="4">
        <v>41935</v>
      </c>
      <c r="B334" s="5">
        <v>45.02</v>
      </c>
      <c r="C334" s="5">
        <v>27.6</v>
      </c>
      <c r="D334" s="5">
        <v>32.689999</v>
      </c>
      <c r="E334" s="5">
        <f t="shared" si="17"/>
        <v>0.63999900000000309</v>
      </c>
      <c r="F334" s="5">
        <f t="shared" si="18"/>
        <v>1.4600010000000019</v>
      </c>
      <c r="G334" s="5">
        <f t="shared" si="19"/>
        <v>0.41999899999999712</v>
      </c>
    </row>
    <row r="335" spans="1:7">
      <c r="A335" s="4">
        <v>41936</v>
      </c>
      <c r="B335" s="5">
        <v>46.130001</v>
      </c>
      <c r="C335" s="5">
        <v>27.780000999999999</v>
      </c>
      <c r="D335" s="5">
        <v>33.18</v>
      </c>
      <c r="E335" s="5">
        <f t="shared" si="17"/>
        <v>1.1100009999999969</v>
      </c>
      <c r="F335" s="5">
        <f t="shared" si="18"/>
        <v>0.18000099999999719</v>
      </c>
      <c r="G335" s="5">
        <f t="shared" si="19"/>
        <v>0.49000099999999946</v>
      </c>
    </row>
    <row r="336" spans="1:7">
      <c r="A336" s="4">
        <v>41939</v>
      </c>
      <c r="B336" s="5">
        <v>45.91</v>
      </c>
      <c r="C336" s="5">
        <v>27.440000999999999</v>
      </c>
      <c r="D336" s="5">
        <v>33.200001</v>
      </c>
      <c r="E336" s="5">
        <f t="shared" si="17"/>
        <v>-0.22000100000000344</v>
      </c>
      <c r="F336" s="5">
        <f t="shared" si="18"/>
        <v>-0.33999999999999986</v>
      </c>
      <c r="G336" s="5">
        <f t="shared" si="19"/>
        <v>2.0001000000000602E-2</v>
      </c>
    </row>
    <row r="337" spans="1:7">
      <c r="A337" s="4">
        <v>41940</v>
      </c>
      <c r="B337" s="5">
        <v>46.490001999999997</v>
      </c>
      <c r="C337" s="5">
        <v>28.58</v>
      </c>
      <c r="D337" s="5">
        <v>33.740001999999997</v>
      </c>
      <c r="E337" s="5">
        <f t="shared" si="17"/>
        <v>0.58000200000000035</v>
      </c>
      <c r="F337" s="5">
        <f t="shared" si="18"/>
        <v>1.1399989999999995</v>
      </c>
      <c r="G337" s="5">
        <f t="shared" si="19"/>
        <v>0.54000099999999662</v>
      </c>
    </row>
    <row r="338" spans="1:7">
      <c r="A338" s="4">
        <v>41941</v>
      </c>
      <c r="B338" s="5">
        <v>46.619999</v>
      </c>
      <c r="C338" s="5">
        <v>28.370000999999998</v>
      </c>
      <c r="D338" s="5">
        <v>33.919998</v>
      </c>
      <c r="E338" s="5">
        <f t="shared" si="17"/>
        <v>0.12999700000000303</v>
      </c>
      <c r="F338" s="5">
        <f t="shared" si="18"/>
        <v>-0.20999899999999982</v>
      </c>
      <c r="G338" s="5">
        <f t="shared" si="19"/>
        <v>0.17999600000000271</v>
      </c>
    </row>
    <row r="339" spans="1:7">
      <c r="A339" s="4">
        <v>41942</v>
      </c>
      <c r="B339" s="5">
        <v>46.049999</v>
      </c>
      <c r="C339" s="5">
        <v>28.02</v>
      </c>
      <c r="D339" s="5">
        <v>32.580002</v>
      </c>
      <c r="E339" s="5">
        <f t="shared" si="17"/>
        <v>-0.57000000000000028</v>
      </c>
      <c r="F339" s="5">
        <f t="shared" si="18"/>
        <v>-0.3500009999999989</v>
      </c>
      <c r="G339" s="5">
        <f t="shared" si="19"/>
        <v>-1.3399959999999993</v>
      </c>
    </row>
    <row r="340" spans="1:7">
      <c r="A340" s="4">
        <v>41943</v>
      </c>
      <c r="B340" s="5">
        <v>46.950001</v>
      </c>
      <c r="C340" s="5">
        <v>28.620000999999998</v>
      </c>
      <c r="D340" s="5">
        <v>34.009998000000003</v>
      </c>
      <c r="E340" s="5">
        <f t="shared" si="17"/>
        <v>0.90000200000000063</v>
      </c>
      <c r="F340" s="5">
        <f t="shared" si="18"/>
        <v>0.6000009999999989</v>
      </c>
      <c r="G340" s="5">
        <f t="shared" si="19"/>
        <v>1.4299960000000027</v>
      </c>
    </row>
    <row r="341" spans="1:7">
      <c r="A341" s="4">
        <v>41946</v>
      </c>
      <c r="B341" s="5">
        <v>47.439999</v>
      </c>
      <c r="C341" s="5">
        <v>27.809999000000001</v>
      </c>
      <c r="D341" s="5">
        <v>34.310001</v>
      </c>
      <c r="E341" s="5">
        <f t="shared" si="17"/>
        <v>0.48999799999999993</v>
      </c>
      <c r="F341" s="5">
        <f t="shared" si="18"/>
        <v>-0.81000199999999722</v>
      </c>
      <c r="G341" s="5">
        <f t="shared" si="19"/>
        <v>0.30000299999999669</v>
      </c>
    </row>
    <row r="342" spans="1:7">
      <c r="A342" s="4">
        <v>41947</v>
      </c>
      <c r="B342" s="5">
        <v>47.57</v>
      </c>
      <c r="C342" s="5">
        <v>27.77</v>
      </c>
      <c r="D342" s="5">
        <v>34.540000999999997</v>
      </c>
      <c r="E342" s="5">
        <f t="shared" si="17"/>
        <v>0.13000100000000003</v>
      </c>
      <c r="F342" s="5">
        <f t="shared" si="18"/>
        <v>-3.9999000000001672E-2</v>
      </c>
      <c r="G342" s="5">
        <f t="shared" si="19"/>
        <v>0.22999999999999687</v>
      </c>
    </row>
    <row r="343" spans="1:7">
      <c r="A343" s="4">
        <v>41948</v>
      </c>
      <c r="B343" s="5">
        <v>47.860000999999997</v>
      </c>
      <c r="C343" s="5">
        <v>27.200001</v>
      </c>
      <c r="D343" s="5">
        <v>33.759998000000003</v>
      </c>
      <c r="E343" s="5">
        <f t="shared" si="17"/>
        <v>0.29000099999999662</v>
      </c>
      <c r="F343" s="5">
        <f t="shared" si="18"/>
        <v>-0.56999899999999926</v>
      </c>
      <c r="G343" s="5">
        <f t="shared" si="19"/>
        <v>-0.78000299999999356</v>
      </c>
    </row>
    <row r="344" spans="1:7">
      <c r="A344" s="4">
        <v>41949</v>
      </c>
      <c r="B344" s="5">
        <v>48.700001</v>
      </c>
      <c r="C344" s="5">
        <v>26.459999</v>
      </c>
      <c r="D344" s="5">
        <v>33.82</v>
      </c>
      <c r="E344" s="5">
        <f t="shared" si="17"/>
        <v>0.84000000000000341</v>
      </c>
      <c r="F344" s="5">
        <f t="shared" si="18"/>
        <v>-0.74000200000000049</v>
      </c>
      <c r="G344" s="5">
        <f t="shared" si="19"/>
        <v>6.0001999999997224E-2</v>
      </c>
    </row>
    <row r="345" spans="1:7">
      <c r="A345" s="4">
        <v>41950</v>
      </c>
      <c r="B345" s="5">
        <v>48.68</v>
      </c>
      <c r="C345" s="5">
        <v>26.549999</v>
      </c>
      <c r="D345" s="5">
        <v>33.580002</v>
      </c>
      <c r="E345" s="5">
        <f t="shared" si="17"/>
        <v>-2.0001000000000602E-2</v>
      </c>
      <c r="F345" s="5">
        <f t="shared" si="18"/>
        <v>8.9999999999999858E-2</v>
      </c>
      <c r="G345" s="5">
        <f t="shared" si="19"/>
        <v>-0.23999799999999993</v>
      </c>
    </row>
    <row r="346" spans="1:7">
      <c r="A346" s="4">
        <v>41953</v>
      </c>
      <c r="B346" s="5">
        <v>48.889999000000003</v>
      </c>
      <c r="C346" s="5">
        <v>26.790001</v>
      </c>
      <c r="D346" s="5">
        <v>33.259998000000003</v>
      </c>
      <c r="E346" s="5">
        <f t="shared" si="17"/>
        <v>0.20999900000000338</v>
      </c>
      <c r="F346" s="5">
        <f t="shared" si="18"/>
        <v>0.24000200000000049</v>
      </c>
      <c r="G346" s="5">
        <f t="shared" si="19"/>
        <v>-0.32000399999999729</v>
      </c>
    </row>
    <row r="347" spans="1:7">
      <c r="A347" s="4">
        <v>41954</v>
      </c>
      <c r="B347" s="5">
        <v>48.869999</v>
      </c>
      <c r="C347" s="5">
        <v>26.389999</v>
      </c>
      <c r="D347" s="5">
        <v>33.310001</v>
      </c>
      <c r="E347" s="5">
        <f t="shared" si="17"/>
        <v>-2.0000000000003126E-2</v>
      </c>
      <c r="F347" s="5">
        <f t="shared" si="18"/>
        <v>-0.40000200000000063</v>
      </c>
      <c r="G347" s="5">
        <f t="shared" si="19"/>
        <v>5.0002999999996689E-2</v>
      </c>
    </row>
    <row r="348" spans="1:7">
      <c r="A348" s="4">
        <v>41955</v>
      </c>
      <c r="B348" s="5">
        <v>48.779998999999997</v>
      </c>
      <c r="C348" s="5">
        <v>26.620000999999998</v>
      </c>
      <c r="D348" s="5">
        <v>33.380001</v>
      </c>
      <c r="E348" s="5">
        <f t="shared" si="17"/>
        <v>-9.0000000000003411E-2</v>
      </c>
      <c r="F348" s="5">
        <f t="shared" si="18"/>
        <v>0.23000199999999893</v>
      </c>
      <c r="G348" s="5">
        <f t="shared" si="19"/>
        <v>7.0000000000000284E-2</v>
      </c>
    </row>
    <row r="349" spans="1:7">
      <c r="A349" s="4">
        <v>41956</v>
      </c>
      <c r="B349" s="5">
        <v>49.610000999999997</v>
      </c>
      <c r="C349" s="5">
        <v>25.98</v>
      </c>
      <c r="D349" s="5">
        <v>33.68</v>
      </c>
      <c r="E349" s="5">
        <f t="shared" si="17"/>
        <v>0.83000200000000035</v>
      </c>
      <c r="F349" s="5">
        <f t="shared" si="18"/>
        <v>-0.64000099999999804</v>
      </c>
      <c r="G349" s="5">
        <f t="shared" si="19"/>
        <v>0.29999899999999968</v>
      </c>
    </row>
    <row r="350" spans="1:7">
      <c r="A350" s="4">
        <v>41957</v>
      </c>
      <c r="B350" s="5">
        <v>49.580002</v>
      </c>
      <c r="C350" s="5">
        <v>26.450001</v>
      </c>
      <c r="D350" s="5">
        <v>33.950001</v>
      </c>
      <c r="E350" s="5">
        <f t="shared" si="17"/>
        <v>-2.9998999999996556E-2</v>
      </c>
      <c r="F350" s="5">
        <f t="shared" si="18"/>
        <v>0.47000099999999989</v>
      </c>
      <c r="G350" s="5">
        <f t="shared" si="19"/>
        <v>0.2700010000000006</v>
      </c>
    </row>
    <row r="351" spans="1:7">
      <c r="A351" s="4">
        <v>41960</v>
      </c>
      <c r="B351" s="5">
        <v>49.459999000000003</v>
      </c>
      <c r="C351" s="5">
        <v>26.120000999999998</v>
      </c>
      <c r="D351" s="5">
        <v>34.240001999999997</v>
      </c>
      <c r="E351" s="5">
        <f t="shared" si="17"/>
        <v>-0.12000299999999697</v>
      </c>
      <c r="F351" s="5">
        <f t="shared" si="18"/>
        <v>-0.33000000000000185</v>
      </c>
      <c r="G351" s="5">
        <f t="shared" si="19"/>
        <v>0.29000099999999662</v>
      </c>
    </row>
    <row r="352" spans="1:7">
      <c r="A352" s="4">
        <v>41961</v>
      </c>
      <c r="B352" s="5">
        <v>48.740001999999997</v>
      </c>
      <c r="C352" s="5">
        <v>25.860001</v>
      </c>
      <c r="D352" s="5">
        <v>34.709999000000003</v>
      </c>
      <c r="E352" s="5">
        <f t="shared" si="17"/>
        <v>-0.71999700000000644</v>
      </c>
      <c r="F352" s="5">
        <f t="shared" si="18"/>
        <v>-0.25999999999999801</v>
      </c>
      <c r="G352" s="5">
        <f t="shared" si="19"/>
        <v>0.46999700000000644</v>
      </c>
    </row>
    <row r="353" spans="1:7">
      <c r="A353" s="4">
        <v>41962</v>
      </c>
      <c r="B353" s="5">
        <v>48.220001000000003</v>
      </c>
      <c r="C353" s="5">
        <v>25.719999000000001</v>
      </c>
      <c r="D353" s="5">
        <v>34.349997999999999</v>
      </c>
      <c r="E353" s="5">
        <f t="shared" si="17"/>
        <v>-0.5200009999999935</v>
      </c>
      <c r="F353" s="5">
        <f t="shared" si="18"/>
        <v>-0.14000199999999907</v>
      </c>
      <c r="G353" s="5">
        <f t="shared" si="19"/>
        <v>-0.36000100000000401</v>
      </c>
    </row>
    <row r="354" spans="1:7">
      <c r="A354" s="4">
        <v>41963</v>
      </c>
      <c r="B354" s="5">
        <v>48.700001</v>
      </c>
      <c r="C354" s="5">
        <v>26.15</v>
      </c>
      <c r="D354" s="5">
        <v>35.950001</v>
      </c>
      <c r="E354" s="5">
        <f t="shared" si="17"/>
        <v>0.47999999999999687</v>
      </c>
      <c r="F354" s="5">
        <f t="shared" si="18"/>
        <v>0.43000099999999719</v>
      </c>
      <c r="G354" s="5">
        <f t="shared" si="19"/>
        <v>1.600003000000001</v>
      </c>
    </row>
    <row r="355" spans="1:7">
      <c r="A355" s="4">
        <v>41964</v>
      </c>
      <c r="B355" s="5">
        <v>47.98</v>
      </c>
      <c r="C355" s="5">
        <v>26.67</v>
      </c>
      <c r="D355" s="5">
        <v>35.590000000000003</v>
      </c>
      <c r="E355" s="5">
        <f t="shared" si="17"/>
        <v>-0.72000100000000344</v>
      </c>
      <c r="F355" s="5">
        <f t="shared" si="18"/>
        <v>0.52000000000000313</v>
      </c>
      <c r="G355" s="5">
        <f t="shared" si="19"/>
        <v>-0.36000099999999691</v>
      </c>
    </row>
    <row r="356" spans="1:7">
      <c r="A356" s="4">
        <v>41967</v>
      </c>
      <c r="B356" s="5">
        <v>47.59</v>
      </c>
      <c r="C356" s="5">
        <v>26.469999000000001</v>
      </c>
      <c r="D356" s="5">
        <v>36.25</v>
      </c>
      <c r="E356" s="5">
        <f t="shared" si="17"/>
        <v>-0.38999999999999346</v>
      </c>
      <c r="F356" s="5">
        <f t="shared" si="18"/>
        <v>-0.20000100000000032</v>
      </c>
      <c r="G356" s="5">
        <f t="shared" si="19"/>
        <v>0.65999999999999659</v>
      </c>
    </row>
    <row r="357" spans="1:7">
      <c r="A357" s="4">
        <v>41968</v>
      </c>
      <c r="B357" s="5">
        <v>47.470001000000003</v>
      </c>
      <c r="C357" s="5">
        <v>26.040001</v>
      </c>
      <c r="D357" s="5">
        <v>36.32</v>
      </c>
      <c r="E357" s="5">
        <f t="shared" si="17"/>
        <v>-0.11999899999999997</v>
      </c>
      <c r="F357" s="5">
        <f t="shared" si="18"/>
        <v>-0.42999800000000121</v>
      </c>
      <c r="G357" s="5">
        <f t="shared" si="19"/>
        <v>7.0000000000000284E-2</v>
      </c>
    </row>
    <row r="358" spans="1:7">
      <c r="A358" s="4">
        <v>41969</v>
      </c>
      <c r="B358" s="5">
        <v>47.75</v>
      </c>
      <c r="C358" s="5">
        <v>26.110001</v>
      </c>
      <c r="D358" s="5">
        <v>36.900002000000001</v>
      </c>
      <c r="E358" s="5">
        <f t="shared" si="17"/>
        <v>0.27999899999999656</v>
      </c>
      <c r="F358" s="5">
        <f t="shared" si="18"/>
        <v>7.0000000000000284E-2</v>
      </c>
      <c r="G358" s="5">
        <f t="shared" si="19"/>
        <v>0.58000200000000035</v>
      </c>
    </row>
    <row r="359" spans="1:7">
      <c r="A359" s="4">
        <v>41971</v>
      </c>
      <c r="B359" s="5">
        <v>47.810001</v>
      </c>
      <c r="C359" s="5">
        <v>24.92</v>
      </c>
      <c r="D359" s="5">
        <v>37.25</v>
      </c>
      <c r="E359" s="5">
        <f t="shared" si="17"/>
        <v>6.0000999999999749E-2</v>
      </c>
      <c r="F359" s="5">
        <f t="shared" si="18"/>
        <v>-1.1900009999999988</v>
      </c>
      <c r="G359" s="5">
        <f t="shared" si="19"/>
        <v>0.34999799999999937</v>
      </c>
    </row>
    <row r="360" spans="1:7">
      <c r="A360" s="4">
        <v>41974</v>
      </c>
      <c r="B360" s="5">
        <v>48.619999</v>
      </c>
      <c r="C360" s="5">
        <v>23.98</v>
      </c>
      <c r="D360" s="5">
        <v>37.169998</v>
      </c>
      <c r="E360" s="5">
        <f t="shared" si="17"/>
        <v>0.80999800000000022</v>
      </c>
      <c r="F360" s="5">
        <f t="shared" si="18"/>
        <v>-0.94000000000000128</v>
      </c>
      <c r="G360" s="5">
        <f t="shared" si="19"/>
        <v>-8.0002000000000351E-2</v>
      </c>
    </row>
    <row r="361" spans="1:7">
      <c r="A361" s="4">
        <v>41975</v>
      </c>
      <c r="B361" s="5">
        <v>48.459999000000003</v>
      </c>
      <c r="C361" s="5">
        <v>23.74</v>
      </c>
      <c r="D361" s="5">
        <v>37.599997999999999</v>
      </c>
      <c r="E361" s="5">
        <f t="shared" si="17"/>
        <v>-0.15999999999999659</v>
      </c>
      <c r="F361" s="5">
        <f t="shared" si="18"/>
        <v>-0.24000000000000199</v>
      </c>
      <c r="G361" s="5">
        <f t="shared" si="19"/>
        <v>0.42999999999999972</v>
      </c>
    </row>
    <row r="362" spans="1:7">
      <c r="A362" s="4">
        <v>41976</v>
      </c>
      <c r="B362" s="5">
        <v>48.080002</v>
      </c>
      <c r="C362" s="5">
        <v>23.58</v>
      </c>
      <c r="D362" s="5">
        <v>37.43</v>
      </c>
      <c r="E362" s="5">
        <f t="shared" si="17"/>
        <v>-0.37999700000000303</v>
      </c>
      <c r="F362" s="5">
        <f t="shared" si="18"/>
        <v>-0.16000000000000014</v>
      </c>
      <c r="G362" s="5">
        <f t="shared" si="19"/>
        <v>-0.16999799999999965</v>
      </c>
    </row>
    <row r="363" spans="1:7">
      <c r="A363" s="4">
        <v>41977</v>
      </c>
      <c r="B363" s="5">
        <v>48.84</v>
      </c>
      <c r="C363" s="5">
        <v>22.290001</v>
      </c>
      <c r="D363" s="5">
        <v>37.459999000000003</v>
      </c>
      <c r="E363" s="5">
        <f t="shared" si="17"/>
        <v>0.75999800000000306</v>
      </c>
      <c r="F363" s="5">
        <f t="shared" si="18"/>
        <v>-1.2899989999999981</v>
      </c>
      <c r="G363" s="5">
        <f t="shared" si="19"/>
        <v>2.9999000000003662E-2</v>
      </c>
    </row>
    <row r="364" spans="1:7">
      <c r="A364" s="4">
        <v>41978</v>
      </c>
      <c r="B364" s="5">
        <v>48.419998</v>
      </c>
      <c r="C364" s="5">
        <v>21.91</v>
      </c>
      <c r="D364" s="5">
        <v>37.669998</v>
      </c>
      <c r="E364" s="5">
        <f t="shared" si="17"/>
        <v>-0.42000200000000376</v>
      </c>
      <c r="F364" s="5">
        <f t="shared" si="18"/>
        <v>-0.38000100000000003</v>
      </c>
      <c r="G364" s="5">
        <f t="shared" si="19"/>
        <v>0.20999899999999627</v>
      </c>
    </row>
    <row r="365" spans="1:7">
      <c r="A365" s="4">
        <v>41981</v>
      </c>
      <c r="B365" s="5">
        <v>47.700001</v>
      </c>
      <c r="C365" s="5">
        <v>19.43</v>
      </c>
      <c r="D365" s="5">
        <v>37.200001</v>
      </c>
      <c r="E365" s="5">
        <f t="shared" si="17"/>
        <v>-0.71999699999999933</v>
      </c>
      <c r="F365" s="5">
        <f t="shared" si="18"/>
        <v>-2.4800000000000004</v>
      </c>
      <c r="G365" s="5">
        <f t="shared" si="19"/>
        <v>-0.46999699999999933</v>
      </c>
    </row>
    <row r="366" spans="1:7">
      <c r="A366" s="4">
        <v>41982</v>
      </c>
      <c r="B366" s="5">
        <v>47.59</v>
      </c>
      <c r="C366" s="5">
        <v>20.110001</v>
      </c>
      <c r="D366" s="5">
        <v>36.889999000000003</v>
      </c>
      <c r="E366" s="5">
        <f t="shared" si="17"/>
        <v>-0.11000099999999691</v>
      </c>
      <c r="F366" s="5">
        <f t="shared" si="18"/>
        <v>0.68000100000000074</v>
      </c>
      <c r="G366" s="5">
        <f t="shared" si="19"/>
        <v>-0.31000199999999722</v>
      </c>
    </row>
    <row r="367" spans="1:7">
      <c r="A367" s="4">
        <v>41983</v>
      </c>
      <c r="B367" s="5">
        <v>46.900002000000001</v>
      </c>
      <c r="C367" s="5">
        <v>19.139999</v>
      </c>
      <c r="D367" s="5">
        <v>36.419998</v>
      </c>
      <c r="E367" s="5">
        <f t="shared" si="17"/>
        <v>-0.68999800000000278</v>
      </c>
      <c r="F367" s="5">
        <f t="shared" si="18"/>
        <v>-0.97000200000000092</v>
      </c>
      <c r="G367" s="5">
        <f t="shared" si="19"/>
        <v>-0.47000100000000344</v>
      </c>
    </row>
    <row r="368" spans="1:7">
      <c r="A368" s="4">
        <v>41984</v>
      </c>
      <c r="B368" s="5">
        <v>47.169998</v>
      </c>
      <c r="C368" s="5">
        <v>18.959999</v>
      </c>
      <c r="D368" s="5">
        <v>36.700001</v>
      </c>
      <c r="E368" s="5">
        <f t="shared" si="17"/>
        <v>0.26999599999999901</v>
      </c>
      <c r="F368" s="5">
        <f t="shared" si="18"/>
        <v>-0.17999999999999972</v>
      </c>
      <c r="G368" s="5">
        <f t="shared" si="19"/>
        <v>0.28000300000000067</v>
      </c>
    </row>
    <row r="369" spans="1:7">
      <c r="A369" s="4">
        <v>41985</v>
      </c>
      <c r="B369" s="5">
        <v>46.950001</v>
      </c>
      <c r="C369" s="5">
        <v>19.309999000000001</v>
      </c>
      <c r="D369" s="5">
        <v>36.229999999999997</v>
      </c>
      <c r="E369" s="5">
        <f t="shared" si="17"/>
        <v>-0.21999699999999933</v>
      </c>
      <c r="F369" s="5">
        <f t="shared" si="18"/>
        <v>0.35000000000000142</v>
      </c>
      <c r="G369" s="5">
        <f t="shared" si="19"/>
        <v>-0.47000100000000344</v>
      </c>
    </row>
    <row r="370" spans="1:7">
      <c r="A370" s="4">
        <v>41988</v>
      </c>
      <c r="B370" s="5">
        <v>46.669998</v>
      </c>
      <c r="C370" s="5">
        <v>17.68</v>
      </c>
      <c r="D370" s="5">
        <v>35.919998</v>
      </c>
      <c r="E370" s="5">
        <f t="shared" si="17"/>
        <v>-0.28000300000000067</v>
      </c>
      <c r="F370" s="5">
        <f t="shared" si="18"/>
        <v>-1.6299990000000015</v>
      </c>
      <c r="G370" s="5">
        <f t="shared" si="19"/>
        <v>-0.31000199999999722</v>
      </c>
    </row>
    <row r="371" spans="1:7">
      <c r="A371" s="4">
        <v>41989</v>
      </c>
      <c r="B371" s="5">
        <v>45.16</v>
      </c>
      <c r="C371" s="5">
        <v>16.82</v>
      </c>
      <c r="D371" s="5">
        <v>35.560001</v>
      </c>
      <c r="E371" s="5">
        <f t="shared" si="17"/>
        <v>-1.5099980000000031</v>
      </c>
      <c r="F371" s="5">
        <f t="shared" si="18"/>
        <v>-0.85999999999999943</v>
      </c>
      <c r="G371" s="5">
        <f t="shared" si="19"/>
        <v>-0.3599969999999999</v>
      </c>
    </row>
    <row r="372" spans="1:7">
      <c r="A372" s="4">
        <v>41990</v>
      </c>
      <c r="B372" s="5">
        <v>45.740001999999997</v>
      </c>
      <c r="C372" s="5">
        <v>17.299999</v>
      </c>
      <c r="D372" s="5">
        <v>36.240001999999997</v>
      </c>
      <c r="E372" s="5">
        <f t="shared" si="17"/>
        <v>0.58000200000000035</v>
      </c>
      <c r="F372" s="5">
        <f t="shared" si="18"/>
        <v>0.4799989999999994</v>
      </c>
      <c r="G372" s="5">
        <f t="shared" si="19"/>
        <v>0.68000099999999719</v>
      </c>
    </row>
    <row r="373" spans="1:7">
      <c r="A373" s="4">
        <v>41991</v>
      </c>
      <c r="B373" s="5">
        <v>47.52</v>
      </c>
      <c r="C373" s="5">
        <v>18.09</v>
      </c>
      <c r="D373" s="5">
        <v>37.020000000000003</v>
      </c>
      <c r="E373" s="5">
        <f t="shared" si="17"/>
        <v>1.7799980000000062</v>
      </c>
      <c r="F373" s="5">
        <f t="shared" si="18"/>
        <v>0.79000100000000018</v>
      </c>
      <c r="G373" s="5">
        <f t="shared" si="19"/>
        <v>0.77999800000000619</v>
      </c>
    </row>
    <row r="374" spans="1:7">
      <c r="A374" s="4">
        <v>41992</v>
      </c>
      <c r="B374" s="5">
        <v>47.66</v>
      </c>
      <c r="C374" s="5">
        <v>18</v>
      </c>
      <c r="D374" s="5">
        <v>36.369999</v>
      </c>
      <c r="E374" s="5">
        <f t="shared" si="17"/>
        <v>0.13999999999999346</v>
      </c>
      <c r="F374" s="5">
        <f t="shared" si="18"/>
        <v>-8.9999999999999858E-2</v>
      </c>
      <c r="G374" s="5">
        <f t="shared" si="19"/>
        <v>-0.65000100000000316</v>
      </c>
    </row>
    <row r="375" spans="1:7">
      <c r="A375" s="4">
        <v>41995</v>
      </c>
      <c r="B375" s="5">
        <v>47.98</v>
      </c>
      <c r="C375" s="5">
        <v>18</v>
      </c>
      <c r="D375" s="5">
        <v>37.209999000000003</v>
      </c>
      <c r="E375" s="5">
        <f t="shared" si="17"/>
        <v>0.32000000000000028</v>
      </c>
      <c r="F375" s="5">
        <f t="shared" si="18"/>
        <v>0</v>
      </c>
      <c r="G375" s="5">
        <f t="shared" si="19"/>
        <v>0.84000000000000341</v>
      </c>
    </row>
    <row r="376" spans="1:7">
      <c r="A376" s="4">
        <v>41996</v>
      </c>
      <c r="B376" s="5">
        <v>48.450001</v>
      </c>
      <c r="C376" s="5">
        <v>17.98</v>
      </c>
      <c r="D376" s="5">
        <v>37.43</v>
      </c>
      <c r="E376" s="5">
        <f t="shared" si="17"/>
        <v>0.47000100000000344</v>
      </c>
      <c r="F376" s="5">
        <f t="shared" si="18"/>
        <v>-1.9999999999999574E-2</v>
      </c>
      <c r="G376" s="5">
        <f t="shared" si="19"/>
        <v>0.22000099999999634</v>
      </c>
    </row>
    <row r="377" spans="1:7">
      <c r="A377" s="4">
        <v>41997</v>
      </c>
      <c r="B377" s="5">
        <v>48.139999000000003</v>
      </c>
      <c r="C377" s="5">
        <v>17.66</v>
      </c>
      <c r="D377" s="5">
        <v>37.439999</v>
      </c>
      <c r="E377" s="5">
        <f t="shared" si="17"/>
        <v>-0.31000199999999722</v>
      </c>
      <c r="F377" s="5">
        <f t="shared" si="18"/>
        <v>-0.32000000000000028</v>
      </c>
      <c r="G377" s="5">
        <f t="shared" si="19"/>
        <v>9.9990000000005352E-3</v>
      </c>
    </row>
    <row r="378" spans="1:7">
      <c r="A378" s="4">
        <v>41999</v>
      </c>
      <c r="B378" s="5">
        <v>47.880001</v>
      </c>
      <c r="C378" s="5">
        <v>18.16</v>
      </c>
      <c r="D378" s="5">
        <v>37.549999</v>
      </c>
      <c r="E378" s="5">
        <f t="shared" si="17"/>
        <v>-0.25999800000000306</v>
      </c>
      <c r="F378" s="5">
        <f t="shared" si="18"/>
        <v>0.5</v>
      </c>
      <c r="G378" s="5">
        <f t="shared" si="19"/>
        <v>0.10999999999999943</v>
      </c>
    </row>
    <row r="379" spans="1:7">
      <c r="A379" s="4">
        <v>42002</v>
      </c>
      <c r="B379" s="5">
        <v>47.450001</v>
      </c>
      <c r="C379" s="5">
        <v>18.07</v>
      </c>
      <c r="D379" s="5">
        <v>37.18</v>
      </c>
      <c r="E379" s="5">
        <f t="shared" si="17"/>
        <v>-0.42999999999999972</v>
      </c>
      <c r="F379" s="5">
        <f t="shared" si="18"/>
        <v>-8.9999999999999858E-2</v>
      </c>
      <c r="G379" s="5">
        <f t="shared" si="19"/>
        <v>-0.36999899999999997</v>
      </c>
    </row>
    <row r="380" spans="1:7">
      <c r="A380" s="4">
        <v>42003</v>
      </c>
      <c r="B380" s="5">
        <v>47.02</v>
      </c>
      <c r="C380" s="5">
        <v>18.399999999999999</v>
      </c>
      <c r="D380" s="5">
        <v>36.759998000000003</v>
      </c>
      <c r="E380" s="5">
        <f t="shared" si="17"/>
        <v>-0.43000099999999719</v>
      </c>
      <c r="F380" s="5">
        <f t="shared" si="18"/>
        <v>0.32999999999999829</v>
      </c>
      <c r="G380" s="5">
        <f t="shared" si="19"/>
        <v>-0.42000199999999666</v>
      </c>
    </row>
    <row r="381" spans="1:7">
      <c r="A381" s="4">
        <v>42004</v>
      </c>
      <c r="B381" s="5">
        <v>46.450001</v>
      </c>
      <c r="C381" s="5">
        <v>17.959999</v>
      </c>
      <c r="D381" s="5">
        <v>36.290000999999997</v>
      </c>
      <c r="E381" s="5">
        <f t="shared" si="17"/>
        <v>-0.56999900000000281</v>
      </c>
      <c r="F381" s="5">
        <f t="shared" si="18"/>
        <v>-0.44000099999999875</v>
      </c>
      <c r="G381" s="5">
        <f t="shared" si="19"/>
        <v>-0.46999700000000644</v>
      </c>
    </row>
    <row r="382" spans="1:7">
      <c r="A382" s="4">
        <v>42006</v>
      </c>
      <c r="B382" s="5">
        <v>46.759998000000003</v>
      </c>
      <c r="C382" s="5">
        <v>18.370000999999998</v>
      </c>
      <c r="D382" s="5">
        <v>36.360000999999997</v>
      </c>
      <c r="E382" s="5">
        <f t="shared" si="17"/>
        <v>0.30999700000000274</v>
      </c>
      <c r="F382" s="5">
        <f t="shared" si="18"/>
        <v>0.41000199999999865</v>
      </c>
      <c r="G382" s="5">
        <f t="shared" si="19"/>
        <v>7.0000000000000284E-2</v>
      </c>
    </row>
    <row r="383" spans="1:7">
      <c r="A383" s="4">
        <v>42009</v>
      </c>
      <c r="B383" s="5">
        <v>46.330002</v>
      </c>
      <c r="C383" s="5">
        <v>17.41</v>
      </c>
      <c r="D383" s="5">
        <v>35.950001</v>
      </c>
      <c r="E383" s="5">
        <f t="shared" si="17"/>
        <v>-0.42999600000000271</v>
      </c>
      <c r="F383" s="5">
        <f t="shared" si="18"/>
        <v>-0.96000099999999833</v>
      </c>
      <c r="G383" s="5">
        <f t="shared" si="19"/>
        <v>-0.40999999999999659</v>
      </c>
    </row>
    <row r="384" spans="1:7">
      <c r="A384" s="4">
        <v>42010</v>
      </c>
      <c r="B384" s="5">
        <v>45.650002000000001</v>
      </c>
      <c r="C384" s="5">
        <v>17.530000999999999</v>
      </c>
      <c r="D384" s="5">
        <v>35.279998999999997</v>
      </c>
      <c r="E384" s="5">
        <f t="shared" si="17"/>
        <v>-0.67999999999999972</v>
      </c>
      <c r="F384" s="5">
        <f t="shared" si="18"/>
        <v>0.12000099999999847</v>
      </c>
      <c r="G384" s="5">
        <f t="shared" si="19"/>
        <v>-0.67000200000000376</v>
      </c>
    </row>
    <row r="385" spans="1:7">
      <c r="A385" s="4">
        <v>42011</v>
      </c>
      <c r="B385" s="5">
        <v>46.23</v>
      </c>
      <c r="C385" s="5">
        <v>17.370000999999998</v>
      </c>
      <c r="D385" s="5">
        <v>36.020000000000003</v>
      </c>
      <c r="E385" s="5">
        <f t="shared" si="17"/>
        <v>0.57999799999999624</v>
      </c>
      <c r="F385" s="5">
        <f t="shared" si="18"/>
        <v>-0.16000000000000014</v>
      </c>
      <c r="G385" s="5">
        <f t="shared" si="19"/>
        <v>0.74000100000000657</v>
      </c>
    </row>
    <row r="386" spans="1:7">
      <c r="A386" s="4">
        <v>42012</v>
      </c>
      <c r="B386" s="5">
        <v>47.59</v>
      </c>
      <c r="C386" s="5">
        <v>18.420000000000002</v>
      </c>
      <c r="D386" s="5">
        <v>36.689999</v>
      </c>
      <c r="E386" s="5">
        <f t="shared" si="17"/>
        <v>1.3600000000000065</v>
      </c>
      <c r="F386" s="5">
        <f t="shared" si="18"/>
        <v>1.0499990000000032</v>
      </c>
      <c r="G386" s="5">
        <f t="shared" si="19"/>
        <v>0.66999899999999712</v>
      </c>
    </row>
    <row r="387" spans="1:7">
      <c r="A387" s="4">
        <v>42013</v>
      </c>
      <c r="B387" s="5">
        <v>47.189999</v>
      </c>
      <c r="C387" s="5">
        <v>18.239999999999998</v>
      </c>
      <c r="D387" s="5">
        <v>36.759998000000003</v>
      </c>
      <c r="E387" s="5">
        <f t="shared" si="17"/>
        <v>-0.40000100000000316</v>
      </c>
      <c r="F387" s="5">
        <f t="shared" si="18"/>
        <v>-0.18000000000000327</v>
      </c>
      <c r="G387" s="5">
        <f t="shared" si="19"/>
        <v>6.9999000000002809E-2</v>
      </c>
    </row>
    <row r="388" spans="1:7">
      <c r="A388" s="4">
        <v>42016</v>
      </c>
      <c r="B388" s="5">
        <v>46.599997999999999</v>
      </c>
      <c r="C388" s="5">
        <v>17.66</v>
      </c>
      <c r="D388" s="5">
        <v>36.599997999999999</v>
      </c>
      <c r="E388" s="5">
        <f t="shared" ref="E388:E451" si="20">B388-B387</f>
        <v>-0.59000100000000089</v>
      </c>
      <c r="F388" s="5">
        <f t="shared" ref="F388:F451" si="21">C388-C387</f>
        <v>-0.57999999999999829</v>
      </c>
      <c r="G388" s="5">
        <f t="shared" ref="G388:G451" si="22">D388-D387</f>
        <v>-0.16000000000000369</v>
      </c>
    </row>
    <row r="389" spans="1:7">
      <c r="A389" s="4">
        <v>42017</v>
      </c>
      <c r="B389" s="5">
        <v>46.360000999999997</v>
      </c>
      <c r="C389" s="5">
        <v>17.68</v>
      </c>
      <c r="D389" s="5">
        <v>36.5</v>
      </c>
      <c r="E389" s="5">
        <f t="shared" si="20"/>
        <v>-0.23999700000000246</v>
      </c>
      <c r="F389" s="5">
        <f t="shared" si="21"/>
        <v>1.9999999999999574E-2</v>
      </c>
      <c r="G389" s="5">
        <f t="shared" si="22"/>
        <v>-9.9997999999999365E-2</v>
      </c>
    </row>
    <row r="390" spans="1:7">
      <c r="A390" s="4">
        <v>42018</v>
      </c>
      <c r="B390" s="5">
        <v>45.959999000000003</v>
      </c>
      <c r="C390" s="5">
        <v>18.399999999999999</v>
      </c>
      <c r="D390" s="5">
        <v>36.349997999999999</v>
      </c>
      <c r="E390" s="5">
        <f t="shared" si="20"/>
        <v>-0.40000199999999353</v>
      </c>
      <c r="F390" s="5">
        <f t="shared" si="21"/>
        <v>0.71999999999999886</v>
      </c>
      <c r="G390" s="5">
        <f t="shared" si="22"/>
        <v>-0.15000200000000063</v>
      </c>
    </row>
    <row r="391" spans="1:7">
      <c r="A391" s="4">
        <v>42019</v>
      </c>
      <c r="B391" s="5">
        <v>45.48</v>
      </c>
      <c r="C391" s="5">
        <v>17.719999000000001</v>
      </c>
      <c r="D391" s="5">
        <v>36.189999</v>
      </c>
      <c r="E391" s="5">
        <f t="shared" si="20"/>
        <v>-0.4799990000000065</v>
      </c>
      <c r="F391" s="5">
        <f t="shared" si="21"/>
        <v>-0.68000099999999719</v>
      </c>
      <c r="G391" s="5">
        <f t="shared" si="22"/>
        <v>-0.15999899999999911</v>
      </c>
    </row>
    <row r="392" spans="1:7">
      <c r="A392" s="4">
        <v>42020</v>
      </c>
      <c r="B392" s="5">
        <v>46.240001999999997</v>
      </c>
      <c r="C392" s="5">
        <v>17.969999000000001</v>
      </c>
      <c r="D392" s="5">
        <v>36.450001</v>
      </c>
      <c r="E392" s="5">
        <f t="shared" si="20"/>
        <v>0.76000200000000007</v>
      </c>
      <c r="F392" s="5">
        <f t="shared" si="21"/>
        <v>0.25</v>
      </c>
      <c r="G392" s="5">
        <f t="shared" si="22"/>
        <v>0.26000200000000007</v>
      </c>
    </row>
    <row r="393" spans="1:7">
      <c r="A393" s="4">
        <v>42024</v>
      </c>
      <c r="B393" s="5">
        <v>46.389999000000003</v>
      </c>
      <c r="C393" s="5">
        <v>16.41</v>
      </c>
      <c r="D393" s="5">
        <v>36.090000000000003</v>
      </c>
      <c r="E393" s="5">
        <f t="shared" si="20"/>
        <v>0.14999700000000615</v>
      </c>
      <c r="F393" s="5">
        <f t="shared" si="21"/>
        <v>-1.5599990000000012</v>
      </c>
      <c r="G393" s="5">
        <f t="shared" si="22"/>
        <v>-0.36000099999999691</v>
      </c>
    </row>
    <row r="394" spans="1:7">
      <c r="A394" s="4">
        <v>42025</v>
      </c>
      <c r="B394" s="5">
        <v>45.919998</v>
      </c>
      <c r="C394" s="5">
        <v>16.510000000000002</v>
      </c>
      <c r="D394" s="5">
        <v>36.479999999999997</v>
      </c>
      <c r="E394" s="5">
        <f t="shared" si="20"/>
        <v>-0.47000100000000344</v>
      </c>
      <c r="F394" s="5">
        <f t="shared" si="21"/>
        <v>0.10000000000000142</v>
      </c>
      <c r="G394" s="5">
        <f t="shared" si="22"/>
        <v>0.38999999999999346</v>
      </c>
    </row>
    <row r="395" spans="1:7">
      <c r="A395" s="4">
        <v>42026</v>
      </c>
      <c r="B395" s="5">
        <v>47.130001</v>
      </c>
      <c r="C395" s="5">
        <v>17.459999</v>
      </c>
      <c r="D395" s="5">
        <v>36.909999999999997</v>
      </c>
      <c r="E395" s="5">
        <f t="shared" si="20"/>
        <v>1.2100030000000004</v>
      </c>
      <c r="F395" s="5">
        <f t="shared" si="21"/>
        <v>0.94999899999999826</v>
      </c>
      <c r="G395" s="5">
        <f t="shared" si="22"/>
        <v>0.42999999999999972</v>
      </c>
    </row>
    <row r="396" spans="1:7">
      <c r="A396" s="4">
        <v>42027</v>
      </c>
      <c r="B396" s="5">
        <v>47.18</v>
      </c>
      <c r="C396" s="5">
        <v>17.190000999999999</v>
      </c>
      <c r="D396" s="5">
        <v>36.450001</v>
      </c>
      <c r="E396" s="5">
        <f t="shared" si="20"/>
        <v>4.9998999999999683E-2</v>
      </c>
      <c r="F396" s="5">
        <f t="shared" si="21"/>
        <v>-0.26999800000000107</v>
      </c>
      <c r="G396" s="5">
        <f t="shared" si="22"/>
        <v>-0.45999899999999627</v>
      </c>
    </row>
    <row r="397" spans="1:7">
      <c r="A397" s="4">
        <v>42030</v>
      </c>
      <c r="B397" s="5">
        <v>47.009998000000003</v>
      </c>
      <c r="C397" s="5">
        <v>16.25</v>
      </c>
      <c r="D397" s="5">
        <v>35.810001</v>
      </c>
      <c r="E397" s="5">
        <f t="shared" si="20"/>
        <v>-0.17000199999999666</v>
      </c>
      <c r="F397" s="5">
        <f t="shared" si="21"/>
        <v>-0.94000099999999875</v>
      </c>
      <c r="G397" s="5">
        <f t="shared" si="22"/>
        <v>-0.64000000000000057</v>
      </c>
    </row>
    <row r="398" spans="1:7">
      <c r="A398" s="4">
        <v>42031</v>
      </c>
      <c r="B398" s="5">
        <v>42.66</v>
      </c>
      <c r="C398" s="5">
        <v>16.209999</v>
      </c>
      <c r="D398" s="5">
        <v>34.189999</v>
      </c>
      <c r="E398" s="5">
        <f t="shared" si="20"/>
        <v>-4.3499980000000065</v>
      </c>
      <c r="F398" s="5">
        <f t="shared" si="21"/>
        <v>-4.0001000000000175E-2</v>
      </c>
      <c r="G398" s="5">
        <f t="shared" si="22"/>
        <v>-1.6200019999999995</v>
      </c>
    </row>
    <row r="399" spans="1:7">
      <c r="A399" s="4">
        <v>42032</v>
      </c>
      <c r="B399" s="5">
        <v>41.189999</v>
      </c>
      <c r="C399" s="5">
        <v>15.41</v>
      </c>
      <c r="D399" s="5">
        <v>33.779998999999997</v>
      </c>
      <c r="E399" s="5">
        <f t="shared" si="20"/>
        <v>-1.4700009999999963</v>
      </c>
      <c r="F399" s="5">
        <f t="shared" si="21"/>
        <v>-0.79999899999999968</v>
      </c>
      <c r="G399" s="5">
        <f t="shared" si="22"/>
        <v>-0.41000000000000369</v>
      </c>
    </row>
    <row r="400" spans="1:7">
      <c r="A400" s="4">
        <v>42033</v>
      </c>
      <c r="B400" s="5">
        <v>42.009998000000003</v>
      </c>
      <c r="C400" s="5">
        <v>15.44</v>
      </c>
      <c r="D400" s="5">
        <v>34.209999000000003</v>
      </c>
      <c r="E400" s="5">
        <f t="shared" si="20"/>
        <v>0.81999900000000281</v>
      </c>
      <c r="F400" s="5">
        <f t="shared" si="21"/>
        <v>2.9999999999999361E-2</v>
      </c>
      <c r="G400" s="5">
        <f t="shared" si="22"/>
        <v>0.43000000000000682</v>
      </c>
    </row>
    <row r="401" spans="1:7">
      <c r="A401" s="4">
        <v>42034</v>
      </c>
      <c r="B401" s="5">
        <v>40.400002000000001</v>
      </c>
      <c r="C401" s="5">
        <v>14.89</v>
      </c>
      <c r="D401" s="5">
        <v>33.040000999999997</v>
      </c>
      <c r="E401" s="5">
        <f t="shared" si="20"/>
        <v>-1.6099960000000024</v>
      </c>
      <c r="F401" s="5">
        <f t="shared" si="21"/>
        <v>-0.54999999999999893</v>
      </c>
      <c r="G401" s="5">
        <f t="shared" si="22"/>
        <v>-1.1699980000000068</v>
      </c>
    </row>
    <row r="402" spans="1:7">
      <c r="A402" s="4">
        <v>42037</v>
      </c>
      <c r="B402" s="5">
        <v>41.279998999999997</v>
      </c>
      <c r="C402" s="5">
        <v>14.91</v>
      </c>
      <c r="D402" s="5">
        <v>33.650002000000001</v>
      </c>
      <c r="E402" s="5">
        <f t="shared" si="20"/>
        <v>0.87999699999999592</v>
      </c>
      <c r="F402" s="5">
        <f t="shared" si="21"/>
        <v>1.9999999999999574E-2</v>
      </c>
      <c r="G402" s="5">
        <f t="shared" si="22"/>
        <v>0.61000100000000401</v>
      </c>
    </row>
    <row r="403" spans="1:7">
      <c r="A403" s="4">
        <v>42038</v>
      </c>
      <c r="B403" s="5">
        <v>41.599997999999999</v>
      </c>
      <c r="C403" s="5">
        <v>15.63</v>
      </c>
      <c r="D403" s="5">
        <v>33.700001</v>
      </c>
      <c r="E403" s="5">
        <f t="shared" si="20"/>
        <v>0.31999900000000281</v>
      </c>
      <c r="F403" s="5">
        <f t="shared" si="21"/>
        <v>0.72000000000000064</v>
      </c>
      <c r="G403" s="5">
        <f t="shared" si="22"/>
        <v>4.9998999999999683E-2</v>
      </c>
    </row>
    <row r="404" spans="1:7">
      <c r="A404" s="4">
        <v>42039</v>
      </c>
      <c r="B404" s="5">
        <v>41.84</v>
      </c>
      <c r="C404" s="5">
        <v>15.42</v>
      </c>
      <c r="D404" s="5">
        <v>33.599997999999999</v>
      </c>
      <c r="E404" s="5">
        <f t="shared" si="20"/>
        <v>0.24000200000000405</v>
      </c>
      <c r="F404" s="5">
        <f t="shared" si="21"/>
        <v>-0.21000000000000085</v>
      </c>
      <c r="G404" s="5">
        <f t="shared" si="22"/>
        <v>-0.10000300000000095</v>
      </c>
    </row>
    <row r="405" spans="1:7">
      <c r="A405" s="4">
        <v>42040</v>
      </c>
      <c r="B405" s="5">
        <v>42.450001</v>
      </c>
      <c r="C405" s="5">
        <v>16.239999999999998</v>
      </c>
      <c r="D405" s="5">
        <v>33.939999</v>
      </c>
      <c r="E405" s="5">
        <f t="shared" si="20"/>
        <v>0.61000099999999691</v>
      </c>
      <c r="F405" s="5">
        <f t="shared" si="21"/>
        <v>0.81999999999999851</v>
      </c>
      <c r="G405" s="5">
        <f t="shared" si="22"/>
        <v>0.34000100000000089</v>
      </c>
    </row>
    <row r="406" spans="1:7">
      <c r="A406" s="4">
        <v>42041</v>
      </c>
      <c r="B406" s="5">
        <v>42.41</v>
      </c>
      <c r="C406" s="5">
        <v>16.120000999999998</v>
      </c>
      <c r="D406" s="5">
        <v>33.299999</v>
      </c>
      <c r="E406" s="5">
        <f t="shared" si="20"/>
        <v>-4.0001000000003728E-2</v>
      </c>
      <c r="F406" s="5">
        <f t="shared" si="21"/>
        <v>-0.11999899999999997</v>
      </c>
      <c r="G406" s="5">
        <f t="shared" si="22"/>
        <v>-0.64000000000000057</v>
      </c>
    </row>
    <row r="407" spans="1:7">
      <c r="A407" s="4">
        <v>42044</v>
      </c>
      <c r="B407" s="5">
        <v>42.360000999999997</v>
      </c>
      <c r="C407" s="5">
        <v>15.87</v>
      </c>
      <c r="D407" s="5">
        <v>32.93</v>
      </c>
      <c r="E407" s="5">
        <f t="shared" si="20"/>
        <v>-4.9998999999999683E-2</v>
      </c>
      <c r="F407" s="5">
        <f t="shared" si="21"/>
        <v>-0.25000099999999925</v>
      </c>
      <c r="G407" s="5">
        <f t="shared" si="22"/>
        <v>-0.36999899999999997</v>
      </c>
    </row>
    <row r="408" spans="1:7">
      <c r="A408" s="4">
        <v>42045</v>
      </c>
      <c r="B408" s="5">
        <v>42.599997999999999</v>
      </c>
      <c r="C408" s="5">
        <v>15.73</v>
      </c>
      <c r="D408" s="5">
        <v>33.700001</v>
      </c>
      <c r="E408" s="5">
        <f t="shared" si="20"/>
        <v>0.23999700000000246</v>
      </c>
      <c r="F408" s="5">
        <f t="shared" si="21"/>
        <v>-0.13999999999999879</v>
      </c>
      <c r="G408" s="5">
        <f t="shared" si="22"/>
        <v>0.7700010000000006</v>
      </c>
    </row>
    <row r="409" spans="1:7">
      <c r="A409" s="4">
        <v>42046</v>
      </c>
      <c r="B409" s="5">
        <v>42.380001</v>
      </c>
      <c r="C409" s="5">
        <v>16</v>
      </c>
      <c r="D409" s="5">
        <v>33.549999</v>
      </c>
      <c r="E409" s="5">
        <f t="shared" si="20"/>
        <v>-0.21999699999999933</v>
      </c>
      <c r="F409" s="5">
        <f t="shared" si="21"/>
        <v>0.26999999999999957</v>
      </c>
      <c r="G409" s="5">
        <f t="shared" si="22"/>
        <v>-0.15000200000000063</v>
      </c>
    </row>
    <row r="410" spans="1:7">
      <c r="A410" s="4">
        <v>42047</v>
      </c>
      <c r="B410" s="5">
        <v>43.09</v>
      </c>
      <c r="C410" s="5">
        <v>16.41</v>
      </c>
      <c r="D410" s="5">
        <v>34.130001</v>
      </c>
      <c r="E410" s="5">
        <f t="shared" si="20"/>
        <v>0.70999900000000338</v>
      </c>
      <c r="F410" s="5">
        <f t="shared" si="21"/>
        <v>0.41000000000000014</v>
      </c>
      <c r="G410" s="5">
        <f t="shared" si="22"/>
        <v>0.58000200000000035</v>
      </c>
    </row>
    <row r="411" spans="1:7">
      <c r="A411" s="4">
        <v>42048</v>
      </c>
      <c r="B411" s="5">
        <v>43.869999</v>
      </c>
      <c r="C411" s="5">
        <v>17</v>
      </c>
      <c r="D411" s="5">
        <v>34.360000999999997</v>
      </c>
      <c r="E411" s="5">
        <f t="shared" si="20"/>
        <v>0.77999899999999656</v>
      </c>
      <c r="F411" s="5">
        <f t="shared" si="21"/>
        <v>0.58999999999999986</v>
      </c>
      <c r="G411" s="5">
        <f t="shared" si="22"/>
        <v>0.22999999999999687</v>
      </c>
    </row>
    <row r="412" spans="1:7">
      <c r="A412" s="4">
        <v>42052</v>
      </c>
      <c r="B412" s="5">
        <v>43.580002</v>
      </c>
      <c r="C412" s="5">
        <v>16.649999999999999</v>
      </c>
      <c r="D412" s="5">
        <v>34.740001999999997</v>
      </c>
      <c r="E412" s="5">
        <f t="shared" si="20"/>
        <v>-0.28999699999999962</v>
      </c>
      <c r="F412" s="5">
        <f t="shared" si="21"/>
        <v>-0.35000000000000142</v>
      </c>
      <c r="G412" s="5">
        <f t="shared" si="22"/>
        <v>0.38000100000000003</v>
      </c>
    </row>
    <row r="413" spans="1:7">
      <c r="A413" s="4">
        <v>42053</v>
      </c>
      <c r="B413" s="5">
        <v>43.529998999999997</v>
      </c>
      <c r="C413" s="5">
        <v>16.850000000000001</v>
      </c>
      <c r="D413" s="5">
        <v>34.270000000000003</v>
      </c>
      <c r="E413" s="5">
        <f t="shared" si="20"/>
        <v>-5.0003000000003794E-2</v>
      </c>
      <c r="F413" s="5">
        <f t="shared" si="21"/>
        <v>0.20000000000000284</v>
      </c>
      <c r="G413" s="5">
        <f t="shared" si="22"/>
        <v>-0.47000199999999381</v>
      </c>
    </row>
    <row r="414" spans="1:7">
      <c r="A414" s="4">
        <v>42054</v>
      </c>
      <c r="B414" s="5">
        <v>43.5</v>
      </c>
      <c r="C414" s="5">
        <v>16.870000999999998</v>
      </c>
      <c r="D414" s="5">
        <v>34.209999000000003</v>
      </c>
      <c r="E414" s="5">
        <f t="shared" si="20"/>
        <v>-2.9998999999996556E-2</v>
      </c>
      <c r="F414" s="5">
        <f t="shared" si="21"/>
        <v>2.0000999999997049E-2</v>
      </c>
      <c r="G414" s="5">
        <f t="shared" si="22"/>
        <v>-6.0000999999999749E-2</v>
      </c>
    </row>
    <row r="415" spans="1:7">
      <c r="A415" s="4">
        <v>42055</v>
      </c>
      <c r="B415" s="5">
        <v>43.860000999999997</v>
      </c>
      <c r="C415" s="5">
        <v>17.010000000000002</v>
      </c>
      <c r="D415" s="5">
        <v>34.409999999999997</v>
      </c>
      <c r="E415" s="5">
        <f t="shared" si="20"/>
        <v>0.36000099999999691</v>
      </c>
      <c r="F415" s="5">
        <f t="shared" si="21"/>
        <v>0.13999900000000309</v>
      </c>
      <c r="G415" s="5">
        <f t="shared" si="22"/>
        <v>0.20000099999999321</v>
      </c>
    </row>
    <row r="416" spans="1:7">
      <c r="A416" s="4">
        <v>42058</v>
      </c>
      <c r="B416" s="5">
        <v>44.150002000000001</v>
      </c>
      <c r="C416" s="5">
        <v>16.25</v>
      </c>
      <c r="D416" s="5">
        <v>33.759998000000003</v>
      </c>
      <c r="E416" s="5">
        <f t="shared" si="20"/>
        <v>0.29000100000000373</v>
      </c>
      <c r="F416" s="5">
        <f t="shared" si="21"/>
        <v>-0.76000000000000156</v>
      </c>
      <c r="G416" s="5">
        <f t="shared" si="22"/>
        <v>-0.65000199999999353</v>
      </c>
    </row>
    <row r="417" spans="1:7">
      <c r="A417" s="4">
        <v>42059</v>
      </c>
      <c r="B417" s="5">
        <v>44.09</v>
      </c>
      <c r="C417" s="5">
        <v>16.350000000000001</v>
      </c>
      <c r="D417" s="5">
        <v>34.409999999999997</v>
      </c>
      <c r="E417" s="5">
        <f t="shared" si="20"/>
        <v>-6.0001999999997224E-2</v>
      </c>
      <c r="F417" s="5">
        <f t="shared" si="21"/>
        <v>0.10000000000000142</v>
      </c>
      <c r="G417" s="5">
        <f t="shared" si="22"/>
        <v>0.65000199999999353</v>
      </c>
    </row>
    <row r="418" spans="1:7">
      <c r="A418" s="4">
        <v>42060</v>
      </c>
      <c r="B418" s="5">
        <v>43.990001999999997</v>
      </c>
      <c r="C418" s="5">
        <v>16.370000999999998</v>
      </c>
      <c r="D418" s="5">
        <v>33.950001</v>
      </c>
      <c r="E418" s="5">
        <f t="shared" si="20"/>
        <v>-9.9998000000006471E-2</v>
      </c>
      <c r="F418" s="5">
        <f t="shared" si="21"/>
        <v>2.0000999999997049E-2</v>
      </c>
      <c r="G418" s="5">
        <f t="shared" si="22"/>
        <v>-0.45999899999999627</v>
      </c>
    </row>
    <row r="419" spans="1:7">
      <c r="A419" s="4">
        <v>42061</v>
      </c>
      <c r="B419" s="5">
        <v>44.060001</v>
      </c>
      <c r="C419" s="5">
        <v>16.540001</v>
      </c>
      <c r="D419" s="5">
        <v>33.650002000000001</v>
      </c>
      <c r="E419" s="5">
        <f t="shared" si="20"/>
        <v>6.9999000000002809E-2</v>
      </c>
      <c r="F419" s="5">
        <f t="shared" si="21"/>
        <v>0.17000000000000171</v>
      </c>
      <c r="G419" s="5">
        <f t="shared" si="22"/>
        <v>-0.29999899999999968</v>
      </c>
    </row>
    <row r="420" spans="1:7">
      <c r="A420" s="4">
        <v>42062</v>
      </c>
      <c r="B420" s="5">
        <v>43.849997999999999</v>
      </c>
      <c r="C420" s="5">
        <v>16.450001</v>
      </c>
      <c r="D420" s="5">
        <v>33.25</v>
      </c>
      <c r="E420" s="5">
        <f t="shared" si="20"/>
        <v>-0.21000300000000038</v>
      </c>
      <c r="F420" s="5">
        <f t="shared" si="21"/>
        <v>-8.9999999999999858E-2</v>
      </c>
      <c r="G420" s="5">
        <f t="shared" si="22"/>
        <v>-0.40000200000000063</v>
      </c>
    </row>
    <row r="421" spans="1:7">
      <c r="A421" s="4">
        <v>42065</v>
      </c>
      <c r="B421" s="5">
        <v>43.880001</v>
      </c>
      <c r="C421" s="5">
        <v>16.02</v>
      </c>
      <c r="D421" s="5">
        <v>34.060001</v>
      </c>
      <c r="E421" s="5">
        <f t="shared" si="20"/>
        <v>3.0003000000000668E-2</v>
      </c>
      <c r="F421" s="5">
        <f t="shared" si="21"/>
        <v>-0.43000100000000074</v>
      </c>
      <c r="G421" s="5">
        <f t="shared" si="22"/>
        <v>0.81000099999999975</v>
      </c>
    </row>
    <row r="422" spans="1:7">
      <c r="A422" s="4">
        <v>42066</v>
      </c>
      <c r="B422" s="5">
        <v>43.279998999999997</v>
      </c>
      <c r="C422" s="5">
        <v>15.95</v>
      </c>
      <c r="D422" s="5">
        <v>34.099997999999999</v>
      </c>
      <c r="E422" s="5">
        <f t="shared" si="20"/>
        <v>-0.60000200000000348</v>
      </c>
      <c r="F422" s="5">
        <f t="shared" si="21"/>
        <v>-7.0000000000000284E-2</v>
      </c>
      <c r="G422" s="5">
        <f t="shared" si="22"/>
        <v>3.9996999999999616E-2</v>
      </c>
    </row>
    <row r="423" spans="1:7">
      <c r="A423" s="4">
        <v>42067</v>
      </c>
      <c r="B423" s="5">
        <v>43.060001</v>
      </c>
      <c r="C423" s="5">
        <v>15.76</v>
      </c>
      <c r="D423" s="5">
        <v>34.119999</v>
      </c>
      <c r="E423" s="5">
        <f t="shared" si="20"/>
        <v>-0.21999799999999681</v>
      </c>
      <c r="F423" s="5">
        <f t="shared" si="21"/>
        <v>-0.1899999999999995</v>
      </c>
      <c r="G423" s="5">
        <f t="shared" si="22"/>
        <v>2.0001000000000602E-2</v>
      </c>
    </row>
    <row r="424" spans="1:7">
      <c r="A424" s="4">
        <v>42068</v>
      </c>
      <c r="B424" s="5">
        <v>43.110000999999997</v>
      </c>
      <c r="C424" s="5">
        <v>15.48</v>
      </c>
      <c r="D424" s="5">
        <v>33.729999999999997</v>
      </c>
      <c r="E424" s="5">
        <f t="shared" si="20"/>
        <v>4.9999999999997158E-2</v>
      </c>
      <c r="F424" s="5">
        <f t="shared" si="21"/>
        <v>-0.27999999999999936</v>
      </c>
      <c r="G424" s="5">
        <f t="shared" si="22"/>
        <v>-0.38999900000000309</v>
      </c>
    </row>
    <row r="425" spans="1:7">
      <c r="A425" s="4">
        <v>42069</v>
      </c>
      <c r="B425" s="5">
        <v>42.360000999999997</v>
      </c>
      <c r="C425" s="5">
        <v>15.13</v>
      </c>
      <c r="D425" s="5">
        <v>33.189999</v>
      </c>
      <c r="E425" s="5">
        <f t="shared" si="20"/>
        <v>-0.75</v>
      </c>
      <c r="F425" s="5">
        <f t="shared" si="21"/>
        <v>-0.34999999999999964</v>
      </c>
      <c r="G425" s="5">
        <f t="shared" si="22"/>
        <v>-0.54000099999999662</v>
      </c>
    </row>
    <row r="426" spans="1:7">
      <c r="A426" s="4">
        <v>42072</v>
      </c>
      <c r="B426" s="5">
        <v>42.849997999999999</v>
      </c>
      <c r="C426" s="5">
        <v>14.68</v>
      </c>
      <c r="D426" s="5">
        <v>32.720001000000003</v>
      </c>
      <c r="E426" s="5">
        <f t="shared" si="20"/>
        <v>0.48999700000000246</v>
      </c>
      <c r="F426" s="5">
        <f t="shared" si="21"/>
        <v>-0.45000000000000107</v>
      </c>
      <c r="G426" s="5">
        <f t="shared" si="22"/>
        <v>-0.46999799999999681</v>
      </c>
    </row>
    <row r="427" spans="1:7">
      <c r="A427" s="4">
        <v>42073</v>
      </c>
      <c r="B427" s="5">
        <v>42.029998999999997</v>
      </c>
      <c r="C427" s="5">
        <v>14.12</v>
      </c>
      <c r="D427" s="5">
        <v>31.700001</v>
      </c>
      <c r="E427" s="5">
        <f t="shared" si="20"/>
        <v>-0.81999900000000281</v>
      </c>
      <c r="F427" s="5">
        <f t="shared" si="21"/>
        <v>-0.5600000000000005</v>
      </c>
      <c r="G427" s="5">
        <f t="shared" si="22"/>
        <v>-1.0200000000000031</v>
      </c>
    </row>
    <row r="428" spans="1:7">
      <c r="A428" s="4">
        <v>42074</v>
      </c>
      <c r="B428" s="5">
        <v>41.98</v>
      </c>
      <c r="C428" s="5">
        <v>14.5</v>
      </c>
      <c r="D428" s="5">
        <v>32.330002</v>
      </c>
      <c r="E428" s="5">
        <f t="shared" si="20"/>
        <v>-4.9998999999999683E-2</v>
      </c>
      <c r="F428" s="5">
        <f t="shared" si="21"/>
        <v>0.38000000000000078</v>
      </c>
      <c r="G428" s="5">
        <f t="shared" si="22"/>
        <v>0.63000100000000003</v>
      </c>
    </row>
    <row r="429" spans="1:7">
      <c r="A429" s="4">
        <v>42075</v>
      </c>
      <c r="B429" s="5">
        <v>41.02</v>
      </c>
      <c r="C429" s="5">
        <v>14.53</v>
      </c>
      <c r="D429" s="5">
        <v>30.799999</v>
      </c>
      <c r="E429" s="5">
        <f t="shared" si="20"/>
        <v>-0.95999999999999375</v>
      </c>
      <c r="F429" s="5">
        <f t="shared" si="21"/>
        <v>2.9999999999999361E-2</v>
      </c>
      <c r="G429" s="5">
        <f t="shared" si="22"/>
        <v>-1.5300030000000007</v>
      </c>
    </row>
    <row r="430" spans="1:7">
      <c r="A430" s="4">
        <v>42076</v>
      </c>
      <c r="B430" s="5">
        <v>41.380001</v>
      </c>
      <c r="C430" s="5">
        <v>14.68</v>
      </c>
      <c r="D430" s="5">
        <v>30.93</v>
      </c>
      <c r="E430" s="5">
        <f t="shared" si="20"/>
        <v>0.36000099999999691</v>
      </c>
      <c r="F430" s="5">
        <f t="shared" si="21"/>
        <v>0.15000000000000036</v>
      </c>
      <c r="G430" s="5">
        <f t="shared" si="22"/>
        <v>0.13000100000000003</v>
      </c>
    </row>
    <row r="431" spans="1:7">
      <c r="A431" s="4">
        <v>42079</v>
      </c>
      <c r="B431" s="5">
        <v>41.560001</v>
      </c>
      <c r="C431" s="5">
        <v>14.21</v>
      </c>
      <c r="D431" s="5">
        <v>30.83</v>
      </c>
      <c r="E431" s="5">
        <f t="shared" si="20"/>
        <v>0.17999999999999972</v>
      </c>
      <c r="F431" s="5">
        <f t="shared" si="21"/>
        <v>-0.46999999999999886</v>
      </c>
      <c r="G431" s="5">
        <f t="shared" si="22"/>
        <v>-0.10000000000000142</v>
      </c>
    </row>
    <row r="432" spans="1:7">
      <c r="A432" s="4">
        <v>42080</v>
      </c>
      <c r="B432" s="5">
        <v>41.700001</v>
      </c>
      <c r="C432" s="5">
        <v>14.49</v>
      </c>
      <c r="D432" s="5">
        <v>30.59</v>
      </c>
      <c r="E432" s="5">
        <f t="shared" si="20"/>
        <v>0.14000000000000057</v>
      </c>
      <c r="F432" s="5">
        <f t="shared" si="21"/>
        <v>0.27999999999999936</v>
      </c>
      <c r="G432" s="5">
        <f t="shared" si="22"/>
        <v>-0.23999999999999844</v>
      </c>
    </row>
    <row r="433" spans="1:7">
      <c r="A433" s="4">
        <v>42081</v>
      </c>
      <c r="B433" s="5">
        <v>42.5</v>
      </c>
      <c r="C433" s="5">
        <v>14.49</v>
      </c>
      <c r="D433" s="5">
        <v>30.889999</v>
      </c>
      <c r="E433" s="5">
        <f t="shared" si="20"/>
        <v>0.79999899999999968</v>
      </c>
      <c r="F433" s="5">
        <f t="shared" si="21"/>
        <v>0</v>
      </c>
      <c r="G433" s="5">
        <f t="shared" si="22"/>
        <v>0.29999899999999968</v>
      </c>
    </row>
    <row r="434" spans="1:7">
      <c r="A434" s="4">
        <v>42082</v>
      </c>
      <c r="B434" s="5">
        <v>42.290000999999997</v>
      </c>
      <c r="C434" s="5">
        <v>14.46</v>
      </c>
      <c r="D434" s="5">
        <v>30.74</v>
      </c>
      <c r="E434" s="5">
        <f t="shared" si="20"/>
        <v>-0.20999900000000338</v>
      </c>
      <c r="F434" s="5">
        <f t="shared" si="21"/>
        <v>-2.9999999999999361E-2</v>
      </c>
      <c r="G434" s="5">
        <f t="shared" si="22"/>
        <v>-0.1499990000000011</v>
      </c>
    </row>
    <row r="435" spans="1:7">
      <c r="A435" s="4">
        <v>42083</v>
      </c>
      <c r="B435" s="5">
        <v>42.880001</v>
      </c>
      <c r="C435" s="5">
        <v>14.63</v>
      </c>
      <c r="D435" s="5">
        <v>31.309999000000001</v>
      </c>
      <c r="E435" s="5">
        <f t="shared" si="20"/>
        <v>0.59000000000000341</v>
      </c>
      <c r="F435" s="5">
        <f t="shared" si="21"/>
        <v>0.16999999999999993</v>
      </c>
      <c r="G435" s="5">
        <f t="shared" si="22"/>
        <v>0.56999900000000281</v>
      </c>
    </row>
    <row r="436" spans="1:7">
      <c r="A436" s="4">
        <v>42086</v>
      </c>
      <c r="B436" s="5">
        <v>42.860000999999997</v>
      </c>
      <c r="C436" s="5">
        <v>14.74</v>
      </c>
      <c r="D436" s="5">
        <v>31.200001</v>
      </c>
      <c r="E436" s="5">
        <f t="shared" si="20"/>
        <v>-2.0000000000003126E-2</v>
      </c>
      <c r="F436" s="5">
        <f t="shared" si="21"/>
        <v>0.10999999999999943</v>
      </c>
      <c r="G436" s="5">
        <f t="shared" si="22"/>
        <v>-0.10999800000000093</v>
      </c>
    </row>
    <row r="437" spans="1:7">
      <c r="A437" s="4">
        <v>42087</v>
      </c>
      <c r="B437" s="5">
        <v>42.900002000000001</v>
      </c>
      <c r="C437" s="5">
        <v>15.27</v>
      </c>
      <c r="D437" s="5">
        <v>30.790001</v>
      </c>
      <c r="E437" s="5">
        <f t="shared" si="20"/>
        <v>4.0001000000003728E-2</v>
      </c>
      <c r="F437" s="5">
        <f t="shared" si="21"/>
        <v>0.52999999999999936</v>
      </c>
      <c r="G437" s="5">
        <f t="shared" si="22"/>
        <v>-0.41000000000000014</v>
      </c>
    </row>
    <row r="438" spans="1:7">
      <c r="A438" s="4">
        <v>42088</v>
      </c>
      <c r="B438" s="5">
        <v>41.459999000000003</v>
      </c>
      <c r="C438" s="5">
        <v>15.27</v>
      </c>
      <c r="D438" s="5">
        <v>29.889999</v>
      </c>
      <c r="E438" s="5">
        <f t="shared" si="20"/>
        <v>-1.4400029999999973</v>
      </c>
      <c r="F438" s="5">
        <f t="shared" si="21"/>
        <v>0</v>
      </c>
      <c r="G438" s="5">
        <f t="shared" si="22"/>
        <v>-0.90000200000000063</v>
      </c>
    </row>
    <row r="439" spans="1:7">
      <c r="A439" s="4">
        <v>42089</v>
      </c>
      <c r="B439" s="5">
        <v>41.209999000000003</v>
      </c>
      <c r="C439" s="5">
        <v>15.19</v>
      </c>
      <c r="D439" s="5">
        <v>30.08</v>
      </c>
      <c r="E439" s="5">
        <f t="shared" si="20"/>
        <v>-0.25</v>
      </c>
      <c r="F439" s="5">
        <f t="shared" si="21"/>
        <v>-8.0000000000000071E-2</v>
      </c>
      <c r="G439" s="5">
        <f t="shared" si="22"/>
        <v>0.19000099999999875</v>
      </c>
    </row>
    <row r="440" spans="1:7">
      <c r="A440" s="4">
        <v>42090</v>
      </c>
      <c r="B440" s="5">
        <v>40.970001000000003</v>
      </c>
      <c r="C440" s="5">
        <v>15.45</v>
      </c>
      <c r="D440" s="5">
        <v>32</v>
      </c>
      <c r="E440" s="5">
        <f t="shared" si="20"/>
        <v>-0.23999799999999993</v>
      </c>
      <c r="F440" s="5">
        <f t="shared" si="21"/>
        <v>0.25999999999999979</v>
      </c>
      <c r="G440" s="5">
        <f t="shared" si="22"/>
        <v>1.9200000000000017</v>
      </c>
    </row>
    <row r="441" spans="1:7">
      <c r="A441" s="4">
        <v>42093</v>
      </c>
      <c r="B441" s="5">
        <v>40.959999000000003</v>
      </c>
      <c r="C441" s="5">
        <v>15.3</v>
      </c>
      <c r="D441" s="5">
        <v>31.459999</v>
      </c>
      <c r="E441" s="5">
        <f t="shared" si="20"/>
        <v>-1.0002000000000066E-2</v>
      </c>
      <c r="F441" s="5">
        <f t="shared" si="21"/>
        <v>-0.14999999999999858</v>
      </c>
      <c r="G441" s="5">
        <f t="shared" si="22"/>
        <v>-0.54000100000000018</v>
      </c>
    </row>
    <row r="442" spans="1:7">
      <c r="A442" s="4">
        <v>42094</v>
      </c>
      <c r="B442" s="5">
        <v>40.659999999999997</v>
      </c>
      <c r="C442" s="5">
        <v>15.17</v>
      </c>
      <c r="D442" s="5">
        <v>31.27</v>
      </c>
      <c r="E442" s="5">
        <f t="shared" si="20"/>
        <v>-0.29999900000000679</v>
      </c>
      <c r="F442" s="5">
        <f t="shared" si="21"/>
        <v>-0.13000000000000078</v>
      </c>
      <c r="G442" s="5">
        <f t="shared" si="22"/>
        <v>-0.18999900000000025</v>
      </c>
    </row>
    <row r="443" spans="1:7">
      <c r="A443" s="4">
        <v>42095</v>
      </c>
      <c r="B443" s="5">
        <v>40.720001000000003</v>
      </c>
      <c r="C443" s="5">
        <v>15.77</v>
      </c>
      <c r="D443" s="5">
        <v>30.809999000000001</v>
      </c>
      <c r="E443" s="5">
        <f t="shared" si="20"/>
        <v>6.0001000000006854E-2</v>
      </c>
      <c r="F443" s="5">
        <f t="shared" si="21"/>
        <v>0.59999999999999964</v>
      </c>
      <c r="G443" s="5">
        <f t="shared" si="22"/>
        <v>-0.46000099999999833</v>
      </c>
    </row>
    <row r="444" spans="1:7">
      <c r="A444" s="4">
        <v>42096</v>
      </c>
      <c r="B444" s="5">
        <v>40.290000999999997</v>
      </c>
      <c r="C444" s="5">
        <v>16.239999999999998</v>
      </c>
      <c r="D444" s="5">
        <v>30.809999000000001</v>
      </c>
      <c r="E444" s="5">
        <f t="shared" si="20"/>
        <v>-0.43000000000000682</v>
      </c>
      <c r="F444" s="5">
        <f t="shared" si="21"/>
        <v>0.46999999999999886</v>
      </c>
      <c r="G444" s="5">
        <f t="shared" si="22"/>
        <v>0</v>
      </c>
    </row>
    <row r="445" spans="1:7">
      <c r="A445" s="4">
        <v>42100</v>
      </c>
      <c r="B445" s="5">
        <v>41.549999</v>
      </c>
      <c r="C445" s="5">
        <v>17.18</v>
      </c>
      <c r="D445" s="5">
        <v>31.040001</v>
      </c>
      <c r="E445" s="5">
        <f t="shared" si="20"/>
        <v>1.2599980000000031</v>
      </c>
      <c r="F445" s="5">
        <f t="shared" si="21"/>
        <v>0.94000000000000128</v>
      </c>
      <c r="G445" s="5">
        <f t="shared" si="22"/>
        <v>0.23000199999999893</v>
      </c>
    </row>
    <row r="446" spans="1:7">
      <c r="A446" s="4">
        <v>42101</v>
      </c>
      <c r="B446" s="5">
        <v>41.529998999999997</v>
      </c>
      <c r="C446" s="5">
        <v>17.02</v>
      </c>
      <c r="D446" s="5">
        <v>31.26</v>
      </c>
      <c r="E446" s="5">
        <f t="shared" si="20"/>
        <v>-2.0000000000003126E-2</v>
      </c>
      <c r="F446" s="5">
        <f t="shared" si="21"/>
        <v>-0.16000000000000014</v>
      </c>
      <c r="G446" s="5">
        <f t="shared" si="22"/>
        <v>0.21999900000000139</v>
      </c>
    </row>
    <row r="447" spans="1:7">
      <c r="A447" s="4">
        <v>42102</v>
      </c>
      <c r="B447" s="5">
        <v>41.419998</v>
      </c>
      <c r="C447" s="5">
        <v>17.48</v>
      </c>
      <c r="D447" s="5">
        <v>31.309999000000001</v>
      </c>
      <c r="E447" s="5">
        <f t="shared" si="20"/>
        <v>-0.11000099999999691</v>
      </c>
      <c r="F447" s="5">
        <f t="shared" si="21"/>
        <v>0.46000000000000085</v>
      </c>
      <c r="G447" s="5">
        <f t="shared" si="22"/>
        <v>4.9998999999999683E-2</v>
      </c>
    </row>
    <row r="448" spans="1:7">
      <c r="A448" s="4">
        <v>42103</v>
      </c>
      <c r="B448" s="5">
        <v>41.48</v>
      </c>
      <c r="C448" s="5">
        <v>17.989999999999998</v>
      </c>
      <c r="D448" s="5">
        <v>31.24</v>
      </c>
      <c r="E448" s="5">
        <f t="shared" si="20"/>
        <v>6.0001999999997224E-2</v>
      </c>
      <c r="F448" s="5">
        <f t="shared" si="21"/>
        <v>0.50999999999999801</v>
      </c>
      <c r="G448" s="5">
        <f t="shared" si="22"/>
        <v>-6.9999000000002809E-2</v>
      </c>
    </row>
    <row r="449" spans="1:7">
      <c r="A449" s="4">
        <v>42104</v>
      </c>
      <c r="B449" s="5">
        <v>41.720001000000003</v>
      </c>
      <c r="C449" s="5">
        <v>17.84</v>
      </c>
      <c r="D449" s="5">
        <v>31.93</v>
      </c>
      <c r="E449" s="5">
        <f t="shared" si="20"/>
        <v>0.24000100000000657</v>
      </c>
      <c r="F449" s="5">
        <f t="shared" si="21"/>
        <v>-0.14999999999999858</v>
      </c>
      <c r="G449" s="5">
        <f t="shared" si="22"/>
        <v>0.69000000000000128</v>
      </c>
    </row>
    <row r="450" spans="1:7">
      <c r="A450" s="4">
        <v>42107</v>
      </c>
      <c r="B450" s="5">
        <v>41.759998000000003</v>
      </c>
      <c r="C450" s="5">
        <v>17.84</v>
      </c>
      <c r="D450" s="5">
        <v>31.73</v>
      </c>
      <c r="E450" s="5">
        <f t="shared" si="20"/>
        <v>3.9996999999999616E-2</v>
      </c>
      <c r="F450" s="5">
        <f t="shared" si="21"/>
        <v>0</v>
      </c>
      <c r="G450" s="5">
        <f t="shared" si="22"/>
        <v>-0.19999999999999929</v>
      </c>
    </row>
    <row r="451" spans="1:7">
      <c r="A451" s="4">
        <v>42108</v>
      </c>
      <c r="B451" s="5">
        <v>41.650002000000001</v>
      </c>
      <c r="C451" s="5">
        <v>17.91</v>
      </c>
      <c r="D451" s="5">
        <v>31.49</v>
      </c>
      <c r="E451" s="5">
        <f t="shared" si="20"/>
        <v>-0.10999600000000243</v>
      </c>
      <c r="F451" s="5">
        <f t="shared" si="21"/>
        <v>7.0000000000000284E-2</v>
      </c>
      <c r="G451" s="5">
        <f t="shared" si="22"/>
        <v>-0.24000000000000199</v>
      </c>
    </row>
    <row r="452" spans="1:7">
      <c r="A452" s="4">
        <v>42109</v>
      </c>
      <c r="B452" s="5">
        <v>42.259998000000003</v>
      </c>
      <c r="C452" s="5">
        <v>20.399999999999999</v>
      </c>
      <c r="D452" s="5">
        <v>32.830002</v>
      </c>
      <c r="E452" s="5">
        <f t="shared" ref="E452:E515" si="23">B452-B451</f>
        <v>0.60999600000000243</v>
      </c>
      <c r="F452" s="5">
        <f t="shared" ref="F452:F515" si="24">C452-C451</f>
        <v>2.4899999999999984</v>
      </c>
      <c r="G452" s="5">
        <f t="shared" ref="G452:G515" si="25">D452-D451</f>
        <v>1.3400020000000019</v>
      </c>
    </row>
    <row r="453" spans="1:7">
      <c r="A453" s="4">
        <v>42110</v>
      </c>
      <c r="B453" s="5">
        <v>42.16</v>
      </c>
      <c r="C453" s="5">
        <v>20.9</v>
      </c>
      <c r="D453" s="5">
        <v>32.869999</v>
      </c>
      <c r="E453" s="5">
        <f t="shared" si="23"/>
        <v>-9.9998000000006471E-2</v>
      </c>
      <c r="F453" s="5">
        <f t="shared" si="24"/>
        <v>0.5</v>
      </c>
      <c r="G453" s="5">
        <f t="shared" si="25"/>
        <v>3.9996999999999616E-2</v>
      </c>
    </row>
    <row r="454" spans="1:7">
      <c r="A454" s="4">
        <v>42111</v>
      </c>
      <c r="B454" s="5">
        <v>41.619999</v>
      </c>
      <c r="C454" s="5">
        <v>20.59</v>
      </c>
      <c r="D454" s="5">
        <v>32.470001000000003</v>
      </c>
      <c r="E454" s="5">
        <f t="shared" si="23"/>
        <v>-0.54000099999999662</v>
      </c>
      <c r="F454" s="5">
        <f t="shared" si="24"/>
        <v>-0.30999999999999872</v>
      </c>
      <c r="G454" s="5">
        <f t="shared" si="25"/>
        <v>-0.39999799999999652</v>
      </c>
    </row>
    <row r="455" spans="1:7">
      <c r="A455" s="4">
        <v>42114</v>
      </c>
      <c r="B455" s="5">
        <v>42.91</v>
      </c>
      <c r="C455" s="5">
        <v>20.540001</v>
      </c>
      <c r="D455" s="5">
        <v>32.729999999999997</v>
      </c>
      <c r="E455" s="5">
        <f t="shared" si="23"/>
        <v>1.2900009999999966</v>
      </c>
      <c r="F455" s="5">
        <f t="shared" si="24"/>
        <v>-4.9998999999999683E-2</v>
      </c>
      <c r="G455" s="5">
        <f t="shared" si="25"/>
        <v>0.25999899999999343</v>
      </c>
    </row>
    <row r="456" spans="1:7">
      <c r="A456" s="4">
        <v>42115</v>
      </c>
      <c r="B456" s="5">
        <v>42.639999000000003</v>
      </c>
      <c r="C456" s="5">
        <v>20.440000999999999</v>
      </c>
      <c r="D456" s="5">
        <v>32.43</v>
      </c>
      <c r="E456" s="5">
        <f t="shared" si="23"/>
        <v>-0.2700009999999935</v>
      </c>
      <c r="F456" s="5">
        <f t="shared" si="24"/>
        <v>-0.10000000000000142</v>
      </c>
      <c r="G456" s="5">
        <f t="shared" si="25"/>
        <v>-0.29999999999999716</v>
      </c>
    </row>
    <row r="457" spans="1:7">
      <c r="A457" s="4">
        <v>42116</v>
      </c>
      <c r="B457" s="5">
        <v>42.990001999999997</v>
      </c>
      <c r="C457" s="5">
        <v>20.700001</v>
      </c>
      <c r="D457" s="5">
        <v>32.700001</v>
      </c>
      <c r="E457" s="5">
        <f t="shared" si="23"/>
        <v>0.35000299999999385</v>
      </c>
      <c r="F457" s="5">
        <f t="shared" si="24"/>
        <v>0.26000000000000156</v>
      </c>
      <c r="G457" s="5">
        <f t="shared" si="25"/>
        <v>0.2700010000000006</v>
      </c>
    </row>
    <row r="458" spans="1:7">
      <c r="A458" s="4">
        <v>42117</v>
      </c>
      <c r="B458" s="5">
        <v>43.34</v>
      </c>
      <c r="C458" s="5">
        <v>20.75</v>
      </c>
      <c r="D458" s="5">
        <v>32.349997999999999</v>
      </c>
      <c r="E458" s="5">
        <f t="shared" si="23"/>
        <v>0.34999800000000647</v>
      </c>
      <c r="F458" s="5">
        <f t="shared" si="24"/>
        <v>4.9998999999999683E-2</v>
      </c>
      <c r="G458" s="5">
        <f t="shared" si="25"/>
        <v>-0.35000300000000095</v>
      </c>
    </row>
    <row r="459" spans="1:7">
      <c r="A459" s="4">
        <v>42118</v>
      </c>
      <c r="B459" s="5">
        <v>47.869999</v>
      </c>
      <c r="C459" s="5">
        <v>20.67</v>
      </c>
      <c r="D459" s="5">
        <v>32.080002</v>
      </c>
      <c r="E459" s="5">
        <f t="shared" si="23"/>
        <v>4.5299989999999966</v>
      </c>
      <c r="F459" s="5">
        <f t="shared" si="24"/>
        <v>-7.9999999999998295E-2</v>
      </c>
      <c r="G459" s="5">
        <f t="shared" si="25"/>
        <v>-0.26999599999999901</v>
      </c>
    </row>
    <row r="460" spans="1:7">
      <c r="A460" s="4">
        <v>42121</v>
      </c>
      <c r="B460" s="5">
        <v>48.029998999999997</v>
      </c>
      <c r="C460" s="5">
        <v>20.27</v>
      </c>
      <c r="D460" s="5">
        <v>32.5</v>
      </c>
      <c r="E460" s="5">
        <f t="shared" si="23"/>
        <v>0.15999999999999659</v>
      </c>
      <c r="F460" s="5">
        <f t="shared" si="24"/>
        <v>-0.40000000000000213</v>
      </c>
      <c r="G460" s="5">
        <f t="shared" si="25"/>
        <v>0.41999799999999965</v>
      </c>
    </row>
    <row r="461" spans="1:7">
      <c r="A461" s="4">
        <v>42122</v>
      </c>
      <c r="B461" s="5">
        <v>49.16</v>
      </c>
      <c r="C461" s="5">
        <v>19.200001</v>
      </c>
      <c r="D461" s="5">
        <v>33.020000000000003</v>
      </c>
      <c r="E461" s="5">
        <f t="shared" si="23"/>
        <v>1.130001</v>
      </c>
      <c r="F461" s="5">
        <f t="shared" si="24"/>
        <v>-1.0699989999999993</v>
      </c>
      <c r="G461" s="5">
        <f t="shared" si="25"/>
        <v>0.52000000000000313</v>
      </c>
    </row>
    <row r="462" spans="1:7">
      <c r="A462" s="4">
        <v>42123</v>
      </c>
      <c r="B462" s="5">
        <v>49.060001</v>
      </c>
      <c r="C462" s="5">
        <v>19.68</v>
      </c>
      <c r="D462" s="5">
        <v>32.889999000000003</v>
      </c>
      <c r="E462" s="5">
        <f t="shared" si="23"/>
        <v>-9.999899999999684E-2</v>
      </c>
      <c r="F462" s="5">
        <f t="shared" si="24"/>
        <v>0.4799989999999994</v>
      </c>
      <c r="G462" s="5">
        <f t="shared" si="25"/>
        <v>-0.13000100000000003</v>
      </c>
    </row>
    <row r="463" spans="1:7">
      <c r="A463" s="4">
        <v>42124</v>
      </c>
      <c r="B463" s="5">
        <v>48.639999000000003</v>
      </c>
      <c r="C463" s="5">
        <v>19.239999999999998</v>
      </c>
      <c r="D463" s="5">
        <v>32.549999</v>
      </c>
      <c r="E463" s="5">
        <f t="shared" si="23"/>
        <v>-0.42000199999999666</v>
      </c>
      <c r="F463" s="5">
        <f t="shared" si="24"/>
        <v>-0.44000000000000128</v>
      </c>
      <c r="G463" s="5">
        <f t="shared" si="25"/>
        <v>-0.34000000000000341</v>
      </c>
    </row>
    <row r="464" spans="1:7">
      <c r="A464" s="4">
        <v>42125</v>
      </c>
      <c r="B464" s="5">
        <v>48.66</v>
      </c>
      <c r="C464" s="5">
        <v>19.57</v>
      </c>
      <c r="D464" s="5">
        <v>33.419998</v>
      </c>
      <c r="E464" s="5">
        <f t="shared" si="23"/>
        <v>2.0000999999993496E-2</v>
      </c>
      <c r="F464" s="5">
        <f t="shared" si="24"/>
        <v>0.33000000000000185</v>
      </c>
      <c r="G464" s="5">
        <f t="shared" si="25"/>
        <v>0.86999899999999997</v>
      </c>
    </row>
    <row r="465" spans="1:7">
      <c r="A465" s="4">
        <v>42128</v>
      </c>
      <c r="B465" s="5">
        <v>48.240001999999997</v>
      </c>
      <c r="C465" s="5">
        <v>19.190000999999999</v>
      </c>
      <c r="D465" s="5">
        <v>33.43</v>
      </c>
      <c r="E465" s="5">
        <f t="shared" si="23"/>
        <v>-0.41999799999999965</v>
      </c>
      <c r="F465" s="5">
        <f t="shared" si="24"/>
        <v>-0.37999900000000153</v>
      </c>
      <c r="G465" s="5">
        <f t="shared" si="25"/>
        <v>1.0002000000000066E-2</v>
      </c>
    </row>
    <row r="466" spans="1:7">
      <c r="A466" s="4">
        <v>42129</v>
      </c>
      <c r="B466" s="5">
        <v>47.599997999999999</v>
      </c>
      <c r="C466" s="5">
        <v>19.420000000000002</v>
      </c>
      <c r="D466" s="5">
        <v>32.639999000000003</v>
      </c>
      <c r="E466" s="5">
        <f t="shared" si="23"/>
        <v>-0.64000399999999757</v>
      </c>
      <c r="F466" s="5">
        <f t="shared" si="24"/>
        <v>0.22999900000000295</v>
      </c>
      <c r="G466" s="5">
        <f t="shared" si="25"/>
        <v>-0.79000099999999662</v>
      </c>
    </row>
    <row r="467" spans="1:7">
      <c r="A467" s="4">
        <v>42130</v>
      </c>
      <c r="B467" s="5">
        <v>46.279998999999997</v>
      </c>
      <c r="C467" s="5">
        <v>19.600000000000001</v>
      </c>
      <c r="D467" s="5">
        <v>32.220001000000003</v>
      </c>
      <c r="E467" s="5">
        <f t="shared" si="23"/>
        <v>-1.3199990000000028</v>
      </c>
      <c r="F467" s="5">
        <f t="shared" si="24"/>
        <v>0.17999999999999972</v>
      </c>
      <c r="G467" s="5">
        <f t="shared" si="25"/>
        <v>-0.41999799999999965</v>
      </c>
    </row>
    <row r="468" spans="1:7">
      <c r="A468" s="4">
        <v>42131</v>
      </c>
      <c r="B468" s="5">
        <v>46.700001</v>
      </c>
      <c r="C468" s="5">
        <v>19.149999999999999</v>
      </c>
      <c r="D468" s="5">
        <v>32.240001999999997</v>
      </c>
      <c r="E468" s="5">
        <f t="shared" si="23"/>
        <v>0.42000200000000376</v>
      </c>
      <c r="F468" s="5">
        <f t="shared" si="24"/>
        <v>-0.45000000000000284</v>
      </c>
      <c r="G468" s="5">
        <f t="shared" si="25"/>
        <v>2.0000999999993496E-2</v>
      </c>
    </row>
    <row r="469" spans="1:7">
      <c r="A469" s="4">
        <v>42132</v>
      </c>
      <c r="B469" s="5">
        <v>47.75</v>
      </c>
      <c r="C469" s="5">
        <v>19.639999</v>
      </c>
      <c r="D469" s="5">
        <v>32.799999</v>
      </c>
      <c r="E469" s="5">
        <f t="shared" si="23"/>
        <v>1.0499989999999997</v>
      </c>
      <c r="F469" s="5">
        <f t="shared" si="24"/>
        <v>0.48999900000000096</v>
      </c>
      <c r="G469" s="5">
        <f t="shared" si="25"/>
        <v>0.55999700000000274</v>
      </c>
    </row>
    <row r="470" spans="1:7">
      <c r="A470" s="4">
        <v>42135</v>
      </c>
      <c r="B470" s="5">
        <v>47.369999</v>
      </c>
      <c r="C470" s="5">
        <v>19.309999000000001</v>
      </c>
      <c r="D470" s="5">
        <v>32.689999</v>
      </c>
      <c r="E470" s="5">
        <f t="shared" si="23"/>
        <v>-0.38000100000000003</v>
      </c>
      <c r="F470" s="5">
        <f t="shared" si="24"/>
        <v>-0.32999999999999829</v>
      </c>
      <c r="G470" s="5">
        <f t="shared" si="25"/>
        <v>-0.10999999999999943</v>
      </c>
    </row>
    <row r="471" spans="1:7">
      <c r="A471" s="4">
        <v>42136</v>
      </c>
      <c r="B471" s="5">
        <v>47.349997999999999</v>
      </c>
      <c r="C471" s="5">
        <v>19.200001</v>
      </c>
      <c r="D471" s="5">
        <v>32.25</v>
      </c>
      <c r="E471" s="5">
        <f t="shared" si="23"/>
        <v>-2.0001000000000602E-2</v>
      </c>
      <c r="F471" s="5">
        <f t="shared" si="24"/>
        <v>-0.10999800000000093</v>
      </c>
      <c r="G471" s="5">
        <f t="shared" si="25"/>
        <v>-0.43999900000000025</v>
      </c>
    </row>
    <row r="472" spans="1:7">
      <c r="A472" s="4">
        <v>42137</v>
      </c>
      <c r="B472" s="5">
        <v>47.630001</v>
      </c>
      <c r="C472" s="5">
        <v>19.43</v>
      </c>
      <c r="D472" s="5">
        <v>32.639999000000003</v>
      </c>
      <c r="E472" s="5">
        <f t="shared" si="23"/>
        <v>0.28000300000000067</v>
      </c>
      <c r="F472" s="5">
        <f t="shared" si="24"/>
        <v>0.2299989999999994</v>
      </c>
      <c r="G472" s="5">
        <f t="shared" si="25"/>
        <v>0.38999900000000309</v>
      </c>
    </row>
    <row r="473" spans="1:7">
      <c r="A473" s="4">
        <v>42138</v>
      </c>
      <c r="B473" s="5">
        <v>48.720001000000003</v>
      </c>
      <c r="C473" s="5">
        <v>19.489999999999998</v>
      </c>
      <c r="D473" s="5">
        <v>32.970001000000003</v>
      </c>
      <c r="E473" s="5">
        <f t="shared" si="23"/>
        <v>1.0900000000000034</v>
      </c>
      <c r="F473" s="5">
        <f t="shared" si="24"/>
        <v>5.9999999999998721E-2</v>
      </c>
      <c r="G473" s="5">
        <f t="shared" si="25"/>
        <v>0.33000200000000035</v>
      </c>
    </row>
    <row r="474" spans="1:7">
      <c r="A474" s="4">
        <v>42139</v>
      </c>
      <c r="B474" s="5">
        <v>48.299999</v>
      </c>
      <c r="C474" s="5">
        <v>19.010000000000002</v>
      </c>
      <c r="D474" s="5">
        <v>32.990001999999997</v>
      </c>
      <c r="E474" s="5">
        <f t="shared" si="23"/>
        <v>-0.42000200000000376</v>
      </c>
      <c r="F474" s="5">
        <f t="shared" si="24"/>
        <v>-0.47999999999999687</v>
      </c>
      <c r="G474" s="5">
        <f t="shared" si="25"/>
        <v>2.0000999999993496E-2</v>
      </c>
    </row>
    <row r="475" spans="1:7">
      <c r="A475" s="4">
        <v>42142</v>
      </c>
      <c r="B475" s="5">
        <v>48.009998000000003</v>
      </c>
      <c r="C475" s="5">
        <v>19.350000000000001</v>
      </c>
      <c r="D475" s="5">
        <v>33.409999999999997</v>
      </c>
      <c r="E475" s="5">
        <f t="shared" si="23"/>
        <v>-0.29000099999999662</v>
      </c>
      <c r="F475" s="5">
        <f t="shared" si="24"/>
        <v>0.33999999999999986</v>
      </c>
      <c r="G475" s="5">
        <f t="shared" si="25"/>
        <v>0.41999799999999965</v>
      </c>
    </row>
    <row r="476" spans="1:7">
      <c r="A476" s="4">
        <v>42143</v>
      </c>
      <c r="B476" s="5">
        <v>47.580002</v>
      </c>
      <c r="C476" s="5">
        <v>18.75</v>
      </c>
      <c r="D476" s="5">
        <v>33.150002000000001</v>
      </c>
      <c r="E476" s="5">
        <f t="shared" si="23"/>
        <v>-0.42999600000000271</v>
      </c>
      <c r="F476" s="5">
        <f t="shared" si="24"/>
        <v>-0.60000000000000142</v>
      </c>
      <c r="G476" s="5">
        <f t="shared" si="25"/>
        <v>-0.25999799999999595</v>
      </c>
    </row>
    <row r="477" spans="1:7">
      <c r="A477" s="4">
        <v>42144</v>
      </c>
      <c r="B477" s="5">
        <v>47.580002</v>
      </c>
      <c r="C477" s="5">
        <v>18.59</v>
      </c>
      <c r="D477" s="5">
        <v>33.369999</v>
      </c>
      <c r="E477" s="5">
        <f t="shared" si="23"/>
        <v>0</v>
      </c>
      <c r="F477" s="5">
        <f t="shared" si="24"/>
        <v>-0.16000000000000014</v>
      </c>
      <c r="G477" s="5">
        <f t="shared" si="25"/>
        <v>0.21999699999999933</v>
      </c>
    </row>
    <row r="478" spans="1:7">
      <c r="A478" s="4">
        <v>42145</v>
      </c>
      <c r="B478" s="5">
        <v>47.419998</v>
      </c>
      <c r="C478" s="5">
        <v>18.610001</v>
      </c>
      <c r="D478" s="5">
        <v>33.549999</v>
      </c>
      <c r="E478" s="5">
        <f t="shared" si="23"/>
        <v>-0.1600040000000007</v>
      </c>
      <c r="F478" s="5">
        <f t="shared" si="24"/>
        <v>2.0001000000000602E-2</v>
      </c>
      <c r="G478" s="5">
        <f t="shared" si="25"/>
        <v>0.17999999999999972</v>
      </c>
    </row>
    <row r="479" spans="1:7">
      <c r="A479" s="4">
        <v>42146</v>
      </c>
      <c r="B479" s="5">
        <v>46.900002000000001</v>
      </c>
      <c r="C479" s="5">
        <v>18.5</v>
      </c>
      <c r="D479" s="5">
        <v>33.450001</v>
      </c>
      <c r="E479" s="5">
        <f t="shared" si="23"/>
        <v>-0.51999599999999901</v>
      </c>
      <c r="F479" s="5">
        <f t="shared" si="24"/>
        <v>-0.11000100000000046</v>
      </c>
      <c r="G479" s="5">
        <f t="shared" si="25"/>
        <v>-9.9997999999999365E-2</v>
      </c>
    </row>
    <row r="480" spans="1:7">
      <c r="A480" s="4">
        <v>42150</v>
      </c>
      <c r="B480" s="5">
        <v>46.59</v>
      </c>
      <c r="C480" s="5">
        <v>18.170000000000002</v>
      </c>
      <c r="D480" s="5">
        <v>33.099997999999999</v>
      </c>
      <c r="E480" s="5">
        <f t="shared" si="23"/>
        <v>-0.31000199999999722</v>
      </c>
      <c r="F480" s="5">
        <f t="shared" si="24"/>
        <v>-0.32999999999999829</v>
      </c>
      <c r="G480" s="5">
        <f t="shared" si="25"/>
        <v>-0.35000300000000095</v>
      </c>
    </row>
    <row r="481" spans="1:7">
      <c r="A481" s="4">
        <v>42151</v>
      </c>
      <c r="B481" s="5">
        <v>47.610000999999997</v>
      </c>
      <c r="C481" s="5">
        <v>17.93</v>
      </c>
      <c r="D481" s="5">
        <v>33.709999000000003</v>
      </c>
      <c r="E481" s="5">
        <f t="shared" si="23"/>
        <v>1.0200009999999935</v>
      </c>
      <c r="F481" s="5">
        <f t="shared" si="24"/>
        <v>-0.24000000000000199</v>
      </c>
      <c r="G481" s="5">
        <f t="shared" si="25"/>
        <v>0.61000100000000401</v>
      </c>
    </row>
    <row r="482" spans="1:7">
      <c r="A482" s="4">
        <v>42152</v>
      </c>
      <c r="B482" s="5">
        <v>47.450001</v>
      </c>
      <c r="C482" s="5">
        <v>18.329999999999998</v>
      </c>
      <c r="D482" s="5">
        <v>34.009998000000003</v>
      </c>
      <c r="E482" s="5">
        <f t="shared" si="23"/>
        <v>-0.15999999999999659</v>
      </c>
      <c r="F482" s="5">
        <f t="shared" si="24"/>
        <v>0.39999999999999858</v>
      </c>
      <c r="G482" s="5">
        <f t="shared" si="25"/>
        <v>0.29999899999999968</v>
      </c>
    </row>
    <row r="483" spans="1:7">
      <c r="A483" s="4">
        <v>42153</v>
      </c>
      <c r="B483" s="5">
        <v>46.860000999999997</v>
      </c>
      <c r="C483" s="5">
        <v>18.030000999999999</v>
      </c>
      <c r="D483" s="5">
        <v>34.459999000000003</v>
      </c>
      <c r="E483" s="5">
        <f t="shared" si="23"/>
        <v>-0.59000000000000341</v>
      </c>
      <c r="F483" s="5">
        <f t="shared" si="24"/>
        <v>-0.29999899999999968</v>
      </c>
      <c r="G483" s="5">
        <f t="shared" si="25"/>
        <v>0.45000100000000032</v>
      </c>
    </row>
    <row r="484" spans="1:7">
      <c r="A484" s="4">
        <v>42156</v>
      </c>
      <c r="B484" s="5">
        <v>47.23</v>
      </c>
      <c r="C484" s="5">
        <v>18.07</v>
      </c>
      <c r="D484" s="5">
        <v>33.909999999999997</v>
      </c>
      <c r="E484" s="5">
        <f t="shared" si="23"/>
        <v>0.36999899999999997</v>
      </c>
      <c r="F484" s="5">
        <f t="shared" si="24"/>
        <v>3.9999000000001672E-2</v>
      </c>
      <c r="G484" s="5">
        <f t="shared" si="25"/>
        <v>-0.54999900000000679</v>
      </c>
    </row>
    <row r="485" spans="1:7">
      <c r="A485" s="4">
        <v>42157</v>
      </c>
      <c r="B485" s="5">
        <v>46.919998</v>
      </c>
      <c r="C485" s="5">
        <v>18.93</v>
      </c>
      <c r="D485" s="5">
        <v>33.270000000000003</v>
      </c>
      <c r="E485" s="5">
        <f t="shared" si="23"/>
        <v>-0.31000199999999722</v>
      </c>
      <c r="F485" s="5">
        <f t="shared" si="24"/>
        <v>0.85999999999999943</v>
      </c>
      <c r="G485" s="5">
        <f t="shared" si="25"/>
        <v>-0.63999999999999346</v>
      </c>
    </row>
    <row r="486" spans="1:7">
      <c r="A486" s="4">
        <v>42158</v>
      </c>
      <c r="B486" s="5">
        <v>46.849997999999999</v>
      </c>
      <c r="C486" s="5">
        <v>18.170000000000002</v>
      </c>
      <c r="D486" s="5">
        <v>32.729999999999997</v>
      </c>
      <c r="E486" s="5">
        <f t="shared" si="23"/>
        <v>-7.0000000000000284E-2</v>
      </c>
      <c r="F486" s="5">
        <f t="shared" si="24"/>
        <v>-0.75999999999999801</v>
      </c>
      <c r="G486" s="5">
        <f t="shared" si="25"/>
        <v>-0.54000000000000625</v>
      </c>
    </row>
    <row r="487" spans="1:7">
      <c r="A487" s="4">
        <v>42159</v>
      </c>
      <c r="B487" s="5">
        <v>46.360000999999997</v>
      </c>
      <c r="C487" s="5">
        <v>17.57</v>
      </c>
      <c r="D487" s="5">
        <v>32.310001</v>
      </c>
      <c r="E487" s="5">
        <f t="shared" si="23"/>
        <v>-0.48999700000000246</v>
      </c>
      <c r="F487" s="5">
        <f t="shared" si="24"/>
        <v>-0.60000000000000142</v>
      </c>
      <c r="G487" s="5">
        <f t="shared" si="25"/>
        <v>-0.41999899999999712</v>
      </c>
    </row>
    <row r="488" spans="1:7">
      <c r="A488" s="4">
        <v>42160</v>
      </c>
      <c r="B488" s="5">
        <v>46.139999000000003</v>
      </c>
      <c r="C488" s="5">
        <v>17.559999000000001</v>
      </c>
      <c r="D488" s="5">
        <v>31.84</v>
      </c>
      <c r="E488" s="5">
        <f t="shared" si="23"/>
        <v>-0.22000199999999381</v>
      </c>
      <c r="F488" s="5">
        <f t="shared" si="24"/>
        <v>-1.0000999999999038E-2</v>
      </c>
      <c r="G488" s="5">
        <f t="shared" si="25"/>
        <v>-0.47000099999999989</v>
      </c>
    </row>
    <row r="489" spans="1:7">
      <c r="A489" s="4">
        <v>42163</v>
      </c>
      <c r="B489" s="5">
        <v>45.73</v>
      </c>
      <c r="C489" s="5">
        <v>17.239999999999998</v>
      </c>
      <c r="D489" s="5">
        <v>31.299999</v>
      </c>
      <c r="E489" s="5">
        <f t="shared" si="23"/>
        <v>-0.40999900000000622</v>
      </c>
      <c r="F489" s="5">
        <f t="shared" si="24"/>
        <v>-0.31999900000000281</v>
      </c>
      <c r="G489" s="5">
        <f t="shared" si="25"/>
        <v>-0.54000100000000018</v>
      </c>
    </row>
    <row r="490" spans="1:7">
      <c r="A490" s="4">
        <v>42164</v>
      </c>
      <c r="B490" s="5">
        <v>45.650002000000001</v>
      </c>
      <c r="C490" s="5">
        <v>17.360001</v>
      </c>
      <c r="D490" s="5">
        <v>31.25</v>
      </c>
      <c r="E490" s="5">
        <f t="shared" si="23"/>
        <v>-7.9997999999996239E-2</v>
      </c>
      <c r="F490" s="5">
        <f t="shared" si="24"/>
        <v>0.12000100000000202</v>
      </c>
      <c r="G490" s="5">
        <f t="shared" si="25"/>
        <v>-4.9998999999999683E-2</v>
      </c>
    </row>
    <row r="491" spans="1:7">
      <c r="A491" s="4">
        <v>42165</v>
      </c>
      <c r="B491" s="5">
        <v>46.610000999999997</v>
      </c>
      <c r="C491" s="5">
        <v>17.399999999999999</v>
      </c>
      <c r="D491" s="5">
        <v>31.82</v>
      </c>
      <c r="E491" s="5">
        <f t="shared" si="23"/>
        <v>0.95999899999999627</v>
      </c>
      <c r="F491" s="5">
        <f t="shared" si="24"/>
        <v>3.9998999999998119E-2</v>
      </c>
      <c r="G491" s="5">
        <f t="shared" si="25"/>
        <v>0.57000000000000028</v>
      </c>
    </row>
    <row r="492" spans="1:7">
      <c r="A492" s="4">
        <v>42166</v>
      </c>
      <c r="B492" s="5">
        <v>46.439999</v>
      </c>
      <c r="C492" s="5">
        <v>17.440000999999999</v>
      </c>
      <c r="D492" s="5">
        <v>31.85</v>
      </c>
      <c r="E492" s="5">
        <f t="shared" si="23"/>
        <v>-0.17000199999999666</v>
      </c>
      <c r="F492" s="5">
        <f t="shared" si="24"/>
        <v>4.0001000000000175E-2</v>
      </c>
      <c r="G492" s="5">
        <f t="shared" si="25"/>
        <v>3.0000000000001137E-2</v>
      </c>
    </row>
    <row r="493" spans="1:7">
      <c r="A493" s="4">
        <v>42167</v>
      </c>
      <c r="B493" s="5">
        <v>45.970001000000003</v>
      </c>
      <c r="C493" s="5">
        <v>17.629999000000002</v>
      </c>
      <c r="D493" s="5">
        <v>31.32</v>
      </c>
      <c r="E493" s="5">
        <f t="shared" si="23"/>
        <v>-0.46999799999999681</v>
      </c>
      <c r="F493" s="5">
        <f t="shared" si="24"/>
        <v>0.18999800000000278</v>
      </c>
      <c r="G493" s="5">
        <f t="shared" si="25"/>
        <v>-0.53000000000000114</v>
      </c>
    </row>
    <row r="494" spans="1:7">
      <c r="A494" s="4">
        <v>42170</v>
      </c>
      <c r="B494" s="5">
        <v>45.48</v>
      </c>
      <c r="C494" s="5">
        <v>17.25</v>
      </c>
      <c r="D494" s="5">
        <v>31.389999</v>
      </c>
      <c r="E494" s="5">
        <f t="shared" si="23"/>
        <v>-0.49000100000000657</v>
      </c>
      <c r="F494" s="5">
        <f t="shared" si="24"/>
        <v>-0.37999900000000153</v>
      </c>
      <c r="G494" s="5">
        <f t="shared" si="25"/>
        <v>6.9998999999999256E-2</v>
      </c>
    </row>
    <row r="495" spans="1:7">
      <c r="A495" s="4">
        <v>42171</v>
      </c>
      <c r="B495" s="5">
        <v>45.830002</v>
      </c>
      <c r="C495" s="5">
        <v>17.190000999999999</v>
      </c>
      <c r="D495" s="5">
        <v>31.639999</v>
      </c>
      <c r="E495" s="5">
        <f t="shared" si="23"/>
        <v>0.35000200000000348</v>
      </c>
      <c r="F495" s="5">
        <f t="shared" si="24"/>
        <v>-5.9999000000001246E-2</v>
      </c>
      <c r="G495" s="5">
        <f t="shared" si="25"/>
        <v>0.25</v>
      </c>
    </row>
    <row r="496" spans="1:7">
      <c r="A496" s="4">
        <v>42172</v>
      </c>
      <c r="B496" s="5">
        <v>45.970001000000003</v>
      </c>
      <c r="C496" s="5">
        <v>17.139999</v>
      </c>
      <c r="D496" s="5">
        <v>31.950001</v>
      </c>
      <c r="E496" s="5">
        <f t="shared" si="23"/>
        <v>0.13999900000000309</v>
      </c>
      <c r="F496" s="5">
        <f t="shared" si="24"/>
        <v>-5.0001999999999214E-2</v>
      </c>
      <c r="G496" s="5">
        <f t="shared" si="25"/>
        <v>0.31000200000000078</v>
      </c>
    </row>
    <row r="497" spans="1:7">
      <c r="A497" s="4">
        <v>42173</v>
      </c>
      <c r="B497" s="5">
        <v>46.720001000000003</v>
      </c>
      <c r="C497" s="5">
        <v>16.93</v>
      </c>
      <c r="D497" s="5">
        <v>32.380001</v>
      </c>
      <c r="E497" s="5">
        <f t="shared" si="23"/>
        <v>0.75</v>
      </c>
      <c r="F497" s="5">
        <f t="shared" si="24"/>
        <v>-0.20999899999999982</v>
      </c>
      <c r="G497" s="5">
        <f t="shared" si="25"/>
        <v>0.42999999999999972</v>
      </c>
    </row>
    <row r="498" spans="1:7">
      <c r="A498" s="4">
        <v>42174</v>
      </c>
      <c r="B498" s="5">
        <v>46.099997999999999</v>
      </c>
      <c r="C498" s="5">
        <v>16.77</v>
      </c>
      <c r="D498" s="5">
        <v>32.07</v>
      </c>
      <c r="E498" s="5">
        <f t="shared" si="23"/>
        <v>-0.62000300000000408</v>
      </c>
      <c r="F498" s="5">
        <f t="shared" si="24"/>
        <v>-0.16000000000000014</v>
      </c>
      <c r="G498" s="5">
        <f t="shared" si="25"/>
        <v>-0.31000099999999975</v>
      </c>
    </row>
    <row r="499" spans="1:7">
      <c r="A499" s="4">
        <v>42177</v>
      </c>
      <c r="B499" s="5">
        <v>46.23</v>
      </c>
      <c r="C499" s="5">
        <v>16.260000000000002</v>
      </c>
      <c r="D499" s="5">
        <v>32.259998000000003</v>
      </c>
      <c r="E499" s="5">
        <f t="shared" si="23"/>
        <v>0.13000199999999751</v>
      </c>
      <c r="F499" s="5">
        <f t="shared" si="24"/>
        <v>-0.50999999999999801</v>
      </c>
      <c r="G499" s="5">
        <f t="shared" si="25"/>
        <v>0.18999800000000278</v>
      </c>
    </row>
    <row r="500" spans="1:7">
      <c r="A500" s="4">
        <v>42178</v>
      </c>
      <c r="B500" s="5">
        <v>45.91</v>
      </c>
      <c r="C500" s="5">
        <v>15.93</v>
      </c>
      <c r="D500" s="5">
        <v>32.090000000000003</v>
      </c>
      <c r="E500" s="5">
        <f t="shared" si="23"/>
        <v>-0.32000000000000028</v>
      </c>
      <c r="F500" s="5">
        <f t="shared" si="24"/>
        <v>-0.33000000000000185</v>
      </c>
      <c r="G500" s="5">
        <f t="shared" si="25"/>
        <v>-0.16999799999999965</v>
      </c>
    </row>
    <row r="501" spans="1:7">
      <c r="A501" s="4">
        <v>42179</v>
      </c>
      <c r="B501" s="5">
        <v>45.639999000000003</v>
      </c>
      <c r="C501" s="5">
        <v>15.95</v>
      </c>
      <c r="D501" s="5">
        <v>31.91</v>
      </c>
      <c r="E501" s="5">
        <f t="shared" si="23"/>
        <v>-0.2700009999999935</v>
      </c>
      <c r="F501" s="5">
        <f t="shared" si="24"/>
        <v>1.9999999999999574E-2</v>
      </c>
      <c r="G501" s="5">
        <f t="shared" si="25"/>
        <v>-0.18000000000000327</v>
      </c>
    </row>
    <row r="502" spans="1:7">
      <c r="A502" s="4">
        <v>42180</v>
      </c>
      <c r="B502" s="5">
        <v>45.650002000000001</v>
      </c>
      <c r="C502" s="5">
        <v>15.9</v>
      </c>
      <c r="D502" s="5">
        <v>31.99</v>
      </c>
      <c r="E502" s="5">
        <f t="shared" si="23"/>
        <v>1.0002999999997542E-2</v>
      </c>
      <c r="F502" s="5">
        <f t="shared" si="24"/>
        <v>-4.9999999999998934E-2</v>
      </c>
      <c r="G502" s="5">
        <f t="shared" si="25"/>
        <v>7.9999999999998295E-2</v>
      </c>
    </row>
    <row r="503" spans="1:7">
      <c r="A503" s="4">
        <v>42181</v>
      </c>
      <c r="B503" s="5">
        <v>45.259998000000003</v>
      </c>
      <c r="C503" s="5">
        <v>15.81</v>
      </c>
      <c r="D503" s="5">
        <v>31.02</v>
      </c>
      <c r="E503" s="5">
        <f t="shared" si="23"/>
        <v>-0.39000399999999757</v>
      </c>
      <c r="F503" s="5">
        <f t="shared" si="24"/>
        <v>-8.9999999999999858E-2</v>
      </c>
      <c r="G503" s="5">
        <f t="shared" si="25"/>
        <v>-0.96999999999999886</v>
      </c>
    </row>
    <row r="504" spans="1:7">
      <c r="A504" s="4">
        <v>42184</v>
      </c>
      <c r="B504" s="5">
        <v>44.369999</v>
      </c>
      <c r="C504" s="5">
        <v>14.84</v>
      </c>
      <c r="D504" s="5">
        <v>30.389999</v>
      </c>
      <c r="E504" s="5">
        <f t="shared" si="23"/>
        <v>-0.88999900000000309</v>
      </c>
      <c r="F504" s="5">
        <f t="shared" si="24"/>
        <v>-0.97000000000000064</v>
      </c>
      <c r="G504" s="5">
        <f t="shared" si="25"/>
        <v>-0.63000100000000003</v>
      </c>
    </row>
    <row r="505" spans="1:7">
      <c r="A505" s="4">
        <v>42185</v>
      </c>
      <c r="B505" s="5">
        <v>44.150002000000001</v>
      </c>
      <c r="C505" s="5">
        <v>15.22</v>
      </c>
      <c r="D505" s="5">
        <v>30.42</v>
      </c>
      <c r="E505" s="5">
        <f t="shared" si="23"/>
        <v>-0.21999699999999933</v>
      </c>
      <c r="F505" s="5">
        <f t="shared" si="24"/>
        <v>0.38000000000000078</v>
      </c>
      <c r="G505" s="5">
        <f t="shared" si="25"/>
        <v>3.0001000000002165E-2</v>
      </c>
    </row>
    <row r="506" spans="1:7">
      <c r="A506" s="4">
        <v>42186</v>
      </c>
      <c r="B506" s="5">
        <v>44.450001</v>
      </c>
      <c r="C506" s="5">
        <v>15.03</v>
      </c>
      <c r="D506" s="5">
        <v>30.18</v>
      </c>
      <c r="E506" s="5">
        <f t="shared" si="23"/>
        <v>0.29999899999999968</v>
      </c>
      <c r="F506" s="5">
        <f t="shared" si="24"/>
        <v>-0.19000000000000128</v>
      </c>
      <c r="G506" s="5">
        <f t="shared" si="25"/>
        <v>-0.24000000000000199</v>
      </c>
    </row>
    <row r="507" spans="1:7">
      <c r="A507" s="4">
        <v>42187</v>
      </c>
      <c r="B507" s="5">
        <v>44.400002000000001</v>
      </c>
      <c r="C507" s="5">
        <v>15.38</v>
      </c>
      <c r="D507" s="5">
        <v>30.559999000000001</v>
      </c>
      <c r="E507" s="5">
        <f t="shared" si="23"/>
        <v>-4.9998999999999683E-2</v>
      </c>
      <c r="F507" s="5">
        <f t="shared" si="24"/>
        <v>0.35000000000000142</v>
      </c>
      <c r="G507" s="5">
        <f t="shared" si="25"/>
        <v>0.37999900000000153</v>
      </c>
    </row>
    <row r="508" spans="1:7">
      <c r="A508" s="4">
        <v>42191</v>
      </c>
      <c r="B508" s="5">
        <v>44.389999000000003</v>
      </c>
      <c r="C508" s="5">
        <v>14.91</v>
      </c>
      <c r="D508" s="5">
        <v>30.040001</v>
      </c>
      <c r="E508" s="5">
        <f t="shared" si="23"/>
        <v>-1.0002999999997542E-2</v>
      </c>
      <c r="F508" s="5">
        <f t="shared" si="24"/>
        <v>-0.47000000000000064</v>
      </c>
      <c r="G508" s="5">
        <f t="shared" si="25"/>
        <v>-0.51999800000000107</v>
      </c>
    </row>
    <row r="509" spans="1:7">
      <c r="A509" s="4">
        <v>42192</v>
      </c>
      <c r="B509" s="5">
        <v>44.299999</v>
      </c>
      <c r="C509" s="5">
        <v>14.93</v>
      </c>
      <c r="D509" s="5">
        <v>29.9</v>
      </c>
      <c r="E509" s="5">
        <f t="shared" si="23"/>
        <v>-9.0000000000003411E-2</v>
      </c>
      <c r="F509" s="5">
        <f t="shared" si="24"/>
        <v>1.9999999999999574E-2</v>
      </c>
      <c r="G509" s="5">
        <f t="shared" si="25"/>
        <v>-0.1400010000000016</v>
      </c>
    </row>
    <row r="510" spans="1:7">
      <c r="A510" s="4">
        <v>42193</v>
      </c>
      <c r="B510" s="5">
        <v>44.240001999999997</v>
      </c>
      <c r="C510" s="5">
        <v>14.47</v>
      </c>
      <c r="D510" s="5">
        <v>29.5</v>
      </c>
      <c r="E510" s="5">
        <f t="shared" si="23"/>
        <v>-5.9997000000002743E-2</v>
      </c>
      <c r="F510" s="5">
        <f t="shared" si="24"/>
        <v>-0.45999999999999908</v>
      </c>
      <c r="G510" s="5">
        <f t="shared" si="25"/>
        <v>-0.39999999999999858</v>
      </c>
    </row>
    <row r="511" spans="1:7">
      <c r="A511" s="4">
        <v>42194</v>
      </c>
      <c r="B511" s="5">
        <v>44.52</v>
      </c>
      <c r="C511" s="5">
        <v>14.81</v>
      </c>
      <c r="D511" s="5">
        <v>28.93</v>
      </c>
      <c r="E511" s="5">
        <f t="shared" si="23"/>
        <v>0.27999800000000619</v>
      </c>
      <c r="F511" s="5">
        <f t="shared" si="24"/>
        <v>0.33999999999999986</v>
      </c>
      <c r="G511" s="5">
        <f t="shared" si="25"/>
        <v>-0.57000000000000028</v>
      </c>
    </row>
    <row r="512" spans="1:7">
      <c r="A512" s="4">
        <v>42195</v>
      </c>
      <c r="B512" s="5">
        <v>44.610000999999997</v>
      </c>
      <c r="C512" s="5">
        <v>14.85</v>
      </c>
      <c r="D512" s="5">
        <v>29.17</v>
      </c>
      <c r="E512" s="5">
        <f t="shared" si="23"/>
        <v>9.000099999999378E-2</v>
      </c>
      <c r="F512" s="5">
        <f t="shared" si="24"/>
        <v>3.9999999999999147E-2</v>
      </c>
      <c r="G512" s="5">
        <f t="shared" si="25"/>
        <v>0.24000000000000199</v>
      </c>
    </row>
    <row r="513" spans="1:7">
      <c r="A513" s="4">
        <v>42198</v>
      </c>
      <c r="B513" s="5">
        <v>45.540000999999997</v>
      </c>
      <c r="C513" s="5">
        <v>15.33</v>
      </c>
      <c r="D513" s="5">
        <v>29.73</v>
      </c>
      <c r="E513" s="5">
        <f t="shared" si="23"/>
        <v>0.92999999999999972</v>
      </c>
      <c r="F513" s="5">
        <f t="shared" si="24"/>
        <v>0.48000000000000043</v>
      </c>
      <c r="G513" s="5">
        <f t="shared" si="25"/>
        <v>0.55999999999999872</v>
      </c>
    </row>
    <row r="514" spans="1:7">
      <c r="A514" s="4">
        <v>42199</v>
      </c>
      <c r="B514" s="5">
        <v>45.619999</v>
      </c>
      <c r="C514" s="5">
        <v>15.47</v>
      </c>
      <c r="D514" s="5">
        <v>29.65</v>
      </c>
      <c r="E514" s="5">
        <f t="shared" si="23"/>
        <v>7.9998000000003344E-2</v>
      </c>
      <c r="F514" s="5">
        <f t="shared" si="24"/>
        <v>0.14000000000000057</v>
      </c>
      <c r="G514" s="5">
        <f t="shared" si="25"/>
        <v>-8.0000000000001847E-2</v>
      </c>
    </row>
    <row r="515" spans="1:7">
      <c r="A515" s="4">
        <v>42200</v>
      </c>
      <c r="B515" s="5">
        <v>45.759998000000003</v>
      </c>
      <c r="C515" s="5">
        <v>15.19</v>
      </c>
      <c r="D515" s="5">
        <v>29.690000999999999</v>
      </c>
      <c r="E515" s="5">
        <f t="shared" si="23"/>
        <v>0.13999900000000309</v>
      </c>
      <c r="F515" s="5">
        <f t="shared" si="24"/>
        <v>-0.28000000000000114</v>
      </c>
      <c r="G515" s="5">
        <f t="shared" si="25"/>
        <v>4.0001000000000175E-2</v>
      </c>
    </row>
    <row r="516" spans="1:7">
      <c r="A516" s="4">
        <v>42201</v>
      </c>
      <c r="B516" s="5">
        <v>46.66</v>
      </c>
      <c r="C516" s="5">
        <v>15.45</v>
      </c>
      <c r="D516" s="5">
        <v>29.9</v>
      </c>
      <c r="E516" s="5">
        <f t="shared" ref="E516:E579" si="26">B516-B515</f>
        <v>0.90000199999999353</v>
      </c>
      <c r="F516" s="5">
        <f t="shared" ref="F516:F579" si="27">C516-C515</f>
        <v>0.25999999999999979</v>
      </c>
      <c r="G516" s="5">
        <f t="shared" ref="G516:G579" si="28">D516-D515</f>
        <v>0.20999899999999982</v>
      </c>
    </row>
    <row r="517" spans="1:7">
      <c r="A517" s="4">
        <v>42202</v>
      </c>
      <c r="B517" s="5">
        <v>46.619999</v>
      </c>
      <c r="C517" s="5">
        <v>15.78</v>
      </c>
      <c r="D517" s="5">
        <v>29.469999000000001</v>
      </c>
      <c r="E517" s="5">
        <f t="shared" si="26"/>
        <v>-4.0000999999996623E-2</v>
      </c>
      <c r="F517" s="5">
        <f t="shared" si="27"/>
        <v>0.33000000000000007</v>
      </c>
      <c r="G517" s="5">
        <f t="shared" si="28"/>
        <v>-0.43000099999999719</v>
      </c>
    </row>
    <row r="518" spans="1:7">
      <c r="A518" s="4">
        <v>42205</v>
      </c>
      <c r="B518" s="5">
        <v>46.919998</v>
      </c>
      <c r="C518" s="5">
        <v>15.48</v>
      </c>
      <c r="D518" s="5">
        <v>29.1</v>
      </c>
      <c r="E518" s="5">
        <f t="shared" si="26"/>
        <v>0.29999899999999968</v>
      </c>
      <c r="F518" s="5">
        <f t="shared" si="27"/>
        <v>-0.29999999999999893</v>
      </c>
      <c r="G518" s="5">
        <f t="shared" si="28"/>
        <v>-0.36999899999999997</v>
      </c>
    </row>
    <row r="519" spans="1:7">
      <c r="A519" s="4">
        <v>42206</v>
      </c>
      <c r="B519" s="5">
        <v>47.279998999999997</v>
      </c>
      <c r="C519" s="5">
        <v>15.49</v>
      </c>
      <c r="D519" s="5">
        <v>28.719999000000001</v>
      </c>
      <c r="E519" s="5">
        <f t="shared" si="26"/>
        <v>0.36000099999999691</v>
      </c>
      <c r="F519" s="5">
        <f t="shared" si="27"/>
        <v>9.9999999999997868E-3</v>
      </c>
      <c r="G519" s="5">
        <f t="shared" si="28"/>
        <v>-0.38000100000000003</v>
      </c>
    </row>
    <row r="520" spans="1:7">
      <c r="A520" s="4">
        <v>42207</v>
      </c>
      <c r="B520" s="5">
        <v>45.540000999999997</v>
      </c>
      <c r="C520" s="5">
        <v>15.15</v>
      </c>
      <c r="D520" s="5">
        <v>28.610001</v>
      </c>
      <c r="E520" s="5">
        <f t="shared" si="26"/>
        <v>-1.7399979999999999</v>
      </c>
      <c r="F520" s="5">
        <f t="shared" si="27"/>
        <v>-0.33999999999999986</v>
      </c>
      <c r="G520" s="5">
        <f t="shared" si="28"/>
        <v>-0.10999800000000093</v>
      </c>
    </row>
    <row r="521" spans="1:7">
      <c r="A521" s="4">
        <v>42208</v>
      </c>
      <c r="B521" s="5">
        <v>46.110000999999997</v>
      </c>
      <c r="C521" s="5">
        <v>15.26</v>
      </c>
      <c r="D521" s="5">
        <v>28.6</v>
      </c>
      <c r="E521" s="5">
        <f t="shared" si="26"/>
        <v>0.57000000000000028</v>
      </c>
      <c r="F521" s="5">
        <f t="shared" si="27"/>
        <v>0.10999999999999943</v>
      </c>
      <c r="G521" s="5">
        <f t="shared" si="28"/>
        <v>-1.0000999999999038E-2</v>
      </c>
    </row>
    <row r="522" spans="1:7">
      <c r="A522" s="4">
        <v>42209</v>
      </c>
      <c r="B522" s="5">
        <v>45.939999</v>
      </c>
      <c r="C522" s="5">
        <v>14.84</v>
      </c>
      <c r="D522" s="5">
        <v>28.059999000000001</v>
      </c>
      <c r="E522" s="5">
        <f t="shared" si="26"/>
        <v>-0.17000199999999666</v>
      </c>
      <c r="F522" s="5">
        <f t="shared" si="27"/>
        <v>-0.41999999999999993</v>
      </c>
      <c r="G522" s="5">
        <f t="shared" si="28"/>
        <v>-0.54000100000000018</v>
      </c>
    </row>
    <row r="523" spans="1:7">
      <c r="A523" s="4">
        <v>42212</v>
      </c>
      <c r="B523" s="5">
        <v>45.349997999999999</v>
      </c>
      <c r="C523" s="5">
        <v>14.53</v>
      </c>
      <c r="D523" s="5">
        <v>28.35</v>
      </c>
      <c r="E523" s="5">
        <f t="shared" si="26"/>
        <v>-0.59000100000000089</v>
      </c>
      <c r="F523" s="5">
        <f t="shared" si="27"/>
        <v>-0.3100000000000005</v>
      </c>
      <c r="G523" s="5">
        <f t="shared" si="28"/>
        <v>0.29000100000000018</v>
      </c>
    </row>
    <row r="524" spans="1:7">
      <c r="A524" s="4">
        <v>42213</v>
      </c>
      <c r="B524" s="5">
        <v>45.34</v>
      </c>
      <c r="C524" s="5">
        <v>14.89</v>
      </c>
      <c r="D524" s="5">
        <v>28.959999</v>
      </c>
      <c r="E524" s="5">
        <f t="shared" si="26"/>
        <v>-9.9979999999959546E-3</v>
      </c>
      <c r="F524" s="5">
        <f t="shared" si="27"/>
        <v>0.36000000000000121</v>
      </c>
      <c r="G524" s="5">
        <f t="shared" si="28"/>
        <v>0.6099989999999984</v>
      </c>
    </row>
    <row r="525" spans="1:7">
      <c r="A525" s="4">
        <v>42214</v>
      </c>
      <c r="B525" s="5">
        <v>46.290000999999997</v>
      </c>
      <c r="C525" s="5">
        <v>15.41</v>
      </c>
      <c r="D525" s="5">
        <v>29.01</v>
      </c>
      <c r="E525" s="5">
        <f t="shared" si="26"/>
        <v>0.95000099999999321</v>
      </c>
      <c r="F525" s="5">
        <f t="shared" si="27"/>
        <v>0.51999999999999957</v>
      </c>
      <c r="G525" s="5">
        <f t="shared" si="28"/>
        <v>5.0001000000001738E-2</v>
      </c>
    </row>
    <row r="526" spans="1:7">
      <c r="A526" s="4">
        <v>42215</v>
      </c>
      <c r="B526" s="5">
        <v>46.880001</v>
      </c>
      <c r="C526" s="5">
        <v>14.38</v>
      </c>
      <c r="D526" s="5">
        <v>28.91</v>
      </c>
      <c r="E526" s="5">
        <f t="shared" si="26"/>
        <v>0.59000000000000341</v>
      </c>
      <c r="F526" s="5">
        <f t="shared" si="27"/>
        <v>-1.0299999999999994</v>
      </c>
      <c r="G526" s="5">
        <f t="shared" si="28"/>
        <v>-0.10000000000000142</v>
      </c>
    </row>
    <row r="527" spans="1:7">
      <c r="A527" s="4">
        <v>42216</v>
      </c>
      <c r="B527" s="5">
        <v>46.700001</v>
      </c>
      <c r="C527" s="5">
        <v>13.91</v>
      </c>
      <c r="D527" s="5">
        <v>28.950001</v>
      </c>
      <c r="E527" s="5">
        <f t="shared" si="26"/>
        <v>-0.17999999999999972</v>
      </c>
      <c r="F527" s="5">
        <f t="shared" si="27"/>
        <v>-0.47000000000000064</v>
      </c>
      <c r="G527" s="5">
        <f t="shared" si="28"/>
        <v>4.0001000000000175E-2</v>
      </c>
    </row>
    <row r="528" spans="1:7">
      <c r="A528" s="4">
        <v>42219</v>
      </c>
      <c r="B528" s="5">
        <v>46.810001</v>
      </c>
      <c r="C528" s="5">
        <v>13.65</v>
      </c>
      <c r="D528" s="5">
        <v>29.049999</v>
      </c>
      <c r="E528" s="5">
        <f t="shared" si="26"/>
        <v>0.10999999999999943</v>
      </c>
      <c r="F528" s="5">
        <f t="shared" si="27"/>
        <v>-0.25999999999999979</v>
      </c>
      <c r="G528" s="5">
        <f t="shared" si="28"/>
        <v>9.9997999999999365E-2</v>
      </c>
    </row>
    <row r="529" spans="1:7">
      <c r="A529" s="4">
        <v>42220</v>
      </c>
      <c r="B529" s="5">
        <v>47.540000999999997</v>
      </c>
      <c r="C529" s="5">
        <v>13.76</v>
      </c>
      <c r="D529" s="5">
        <v>29.129999000000002</v>
      </c>
      <c r="E529" s="5">
        <f t="shared" si="26"/>
        <v>0.72999999999999687</v>
      </c>
      <c r="F529" s="5">
        <f t="shared" si="27"/>
        <v>0.10999999999999943</v>
      </c>
      <c r="G529" s="5">
        <f t="shared" si="28"/>
        <v>8.0000000000001847E-2</v>
      </c>
    </row>
    <row r="530" spans="1:7">
      <c r="A530" s="4">
        <v>42221</v>
      </c>
      <c r="B530" s="5">
        <v>47.580002</v>
      </c>
      <c r="C530" s="5">
        <v>13.75</v>
      </c>
      <c r="D530" s="5">
        <v>29.120000999999998</v>
      </c>
      <c r="E530" s="5">
        <f t="shared" si="26"/>
        <v>4.0001000000003728E-2</v>
      </c>
      <c r="F530" s="5">
        <f t="shared" si="27"/>
        <v>-9.9999999999997868E-3</v>
      </c>
      <c r="G530" s="5">
        <f t="shared" si="28"/>
        <v>-9.99800000000306E-3</v>
      </c>
    </row>
    <row r="531" spans="1:7">
      <c r="A531" s="4">
        <v>42222</v>
      </c>
      <c r="B531" s="5">
        <v>46.619999</v>
      </c>
      <c r="C531" s="5">
        <v>13.31</v>
      </c>
      <c r="D531" s="5">
        <v>29.01</v>
      </c>
      <c r="E531" s="5">
        <f t="shared" si="26"/>
        <v>-0.96000300000000038</v>
      </c>
      <c r="F531" s="5">
        <f t="shared" si="27"/>
        <v>-0.4399999999999995</v>
      </c>
      <c r="G531" s="5">
        <f t="shared" si="28"/>
        <v>-0.11000099999999691</v>
      </c>
    </row>
    <row r="532" spans="1:7">
      <c r="A532" s="4">
        <v>42223</v>
      </c>
      <c r="B532" s="5">
        <v>46.740001999999997</v>
      </c>
      <c r="C532" s="5">
        <v>13.33</v>
      </c>
      <c r="D532" s="5">
        <v>28.879999000000002</v>
      </c>
      <c r="E532" s="5">
        <f t="shared" si="26"/>
        <v>0.12000299999999697</v>
      </c>
      <c r="F532" s="5">
        <f t="shared" si="27"/>
        <v>1.9999999999999574E-2</v>
      </c>
      <c r="G532" s="5">
        <f t="shared" si="28"/>
        <v>-0.13000100000000003</v>
      </c>
    </row>
    <row r="533" spans="1:7">
      <c r="A533" s="4">
        <v>42226</v>
      </c>
      <c r="B533" s="5">
        <v>47.330002</v>
      </c>
      <c r="C533" s="5">
        <v>13.65</v>
      </c>
      <c r="D533" s="5">
        <v>29.639999</v>
      </c>
      <c r="E533" s="5">
        <f t="shared" si="26"/>
        <v>0.59000000000000341</v>
      </c>
      <c r="F533" s="5">
        <f t="shared" si="27"/>
        <v>0.32000000000000028</v>
      </c>
      <c r="G533" s="5">
        <f t="shared" si="28"/>
        <v>0.75999999999999801</v>
      </c>
    </row>
    <row r="534" spans="1:7">
      <c r="A534" s="4">
        <v>42227</v>
      </c>
      <c r="B534" s="5">
        <v>46.41</v>
      </c>
      <c r="C534" s="5">
        <v>13.21</v>
      </c>
      <c r="D534" s="5">
        <v>28.969999000000001</v>
      </c>
      <c r="E534" s="5">
        <f t="shared" si="26"/>
        <v>-0.92000200000000376</v>
      </c>
      <c r="F534" s="5">
        <f t="shared" si="27"/>
        <v>-0.4399999999999995</v>
      </c>
      <c r="G534" s="5">
        <f t="shared" si="28"/>
        <v>-0.66999999999999815</v>
      </c>
    </row>
    <row r="535" spans="1:7">
      <c r="A535" s="4">
        <v>42228</v>
      </c>
      <c r="B535" s="5">
        <v>46.740001999999997</v>
      </c>
      <c r="C535" s="5">
        <v>13.06</v>
      </c>
      <c r="D535" s="5">
        <v>29.459999</v>
      </c>
      <c r="E535" s="5">
        <f t="shared" si="26"/>
        <v>0.33000200000000035</v>
      </c>
      <c r="F535" s="5">
        <f t="shared" si="27"/>
        <v>-0.15000000000000036</v>
      </c>
      <c r="G535" s="5">
        <f t="shared" si="28"/>
        <v>0.48999999999999844</v>
      </c>
    </row>
    <row r="536" spans="1:7">
      <c r="A536" s="4">
        <v>42229</v>
      </c>
      <c r="B536" s="5">
        <v>46.73</v>
      </c>
      <c r="C536" s="5">
        <v>12.77</v>
      </c>
      <c r="D536" s="5">
        <v>28.870000999999998</v>
      </c>
      <c r="E536" s="5">
        <f t="shared" si="26"/>
        <v>-1.0002000000000066E-2</v>
      </c>
      <c r="F536" s="5">
        <f t="shared" si="27"/>
        <v>-0.29000000000000092</v>
      </c>
      <c r="G536" s="5">
        <f t="shared" si="28"/>
        <v>-0.58999800000000135</v>
      </c>
    </row>
    <row r="537" spans="1:7">
      <c r="A537" s="4">
        <v>42230</v>
      </c>
      <c r="B537" s="5">
        <v>47</v>
      </c>
      <c r="C537" s="5">
        <v>12.82</v>
      </c>
      <c r="D537" s="5">
        <v>29.02</v>
      </c>
      <c r="E537" s="5">
        <f t="shared" si="26"/>
        <v>0.27000000000000313</v>
      </c>
      <c r="F537" s="5">
        <f t="shared" si="27"/>
        <v>5.0000000000000711E-2</v>
      </c>
      <c r="G537" s="5">
        <f t="shared" si="28"/>
        <v>0.1499990000000011</v>
      </c>
    </row>
    <row r="538" spans="1:7">
      <c r="A538" s="4">
        <v>42233</v>
      </c>
      <c r="B538" s="5">
        <v>47.32</v>
      </c>
      <c r="C538" s="5">
        <v>12.49</v>
      </c>
      <c r="D538" s="5">
        <v>29.08</v>
      </c>
      <c r="E538" s="5">
        <f t="shared" si="26"/>
        <v>0.32000000000000028</v>
      </c>
      <c r="F538" s="5">
        <f t="shared" si="27"/>
        <v>-0.33000000000000007</v>
      </c>
      <c r="G538" s="5">
        <f t="shared" si="28"/>
        <v>5.9999999999998721E-2</v>
      </c>
    </row>
    <row r="539" spans="1:7">
      <c r="A539" s="4">
        <v>42234</v>
      </c>
      <c r="B539" s="5">
        <v>47.27</v>
      </c>
      <c r="C539" s="5">
        <v>12.46</v>
      </c>
      <c r="D539" s="5">
        <v>28.91</v>
      </c>
      <c r="E539" s="5">
        <f t="shared" si="26"/>
        <v>-4.9999999999997158E-2</v>
      </c>
      <c r="F539" s="5">
        <f t="shared" si="27"/>
        <v>-2.9999999999999361E-2</v>
      </c>
      <c r="G539" s="5">
        <f t="shared" si="28"/>
        <v>-0.16999999999999815</v>
      </c>
    </row>
    <row r="540" spans="1:7">
      <c r="A540" s="4">
        <v>42235</v>
      </c>
      <c r="B540" s="5">
        <v>46.610000999999997</v>
      </c>
      <c r="C540" s="5">
        <v>11.91</v>
      </c>
      <c r="D540" s="5">
        <v>28.360001</v>
      </c>
      <c r="E540" s="5">
        <f t="shared" si="26"/>
        <v>-0.65999900000000622</v>
      </c>
      <c r="F540" s="5">
        <f t="shared" si="27"/>
        <v>-0.55000000000000071</v>
      </c>
      <c r="G540" s="5">
        <f t="shared" si="28"/>
        <v>-0.54999899999999968</v>
      </c>
    </row>
    <row r="541" spans="1:7">
      <c r="A541" s="4">
        <v>42236</v>
      </c>
      <c r="B541" s="5">
        <v>45.66</v>
      </c>
      <c r="C541" s="5">
        <v>11.46</v>
      </c>
      <c r="D541" s="5">
        <v>27.530000999999999</v>
      </c>
      <c r="E541" s="5">
        <f t="shared" si="26"/>
        <v>-0.95000100000000032</v>
      </c>
      <c r="F541" s="5">
        <f t="shared" si="27"/>
        <v>-0.44999999999999929</v>
      </c>
      <c r="G541" s="5">
        <f t="shared" si="28"/>
        <v>-0.83000000000000185</v>
      </c>
    </row>
    <row r="542" spans="1:7">
      <c r="A542" s="4">
        <v>42237</v>
      </c>
      <c r="B542" s="5">
        <v>43.07</v>
      </c>
      <c r="C542" s="5">
        <v>11.01</v>
      </c>
      <c r="D542" s="5">
        <v>26.559999000000001</v>
      </c>
      <c r="E542" s="5">
        <f t="shared" si="26"/>
        <v>-2.5899999999999963</v>
      </c>
      <c r="F542" s="5">
        <f t="shared" si="27"/>
        <v>-0.45000000000000107</v>
      </c>
      <c r="G542" s="5">
        <f t="shared" si="28"/>
        <v>-0.97000199999999737</v>
      </c>
    </row>
    <row r="543" spans="1:7">
      <c r="A543" s="4">
        <v>42240</v>
      </c>
      <c r="B543" s="5">
        <v>41.68</v>
      </c>
      <c r="C543" s="5">
        <v>10.18</v>
      </c>
      <c r="D543" s="5">
        <v>26.25</v>
      </c>
      <c r="E543" s="5">
        <f t="shared" si="26"/>
        <v>-1.3900000000000006</v>
      </c>
      <c r="F543" s="5">
        <f t="shared" si="27"/>
        <v>-0.83000000000000007</v>
      </c>
      <c r="G543" s="5">
        <f t="shared" si="28"/>
        <v>-0.30999900000000125</v>
      </c>
    </row>
    <row r="544" spans="1:7">
      <c r="A544" s="4">
        <v>42241</v>
      </c>
      <c r="B544" s="5">
        <v>40.470001000000003</v>
      </c>
      <c r="C544" s="5">
        <v>10.57</v>
      </c>
      <c r="D544" s="5">
        <v>25.870000999999998</v>
      </c>
      <c r="E544" s="5">
        <f t="shared" si="26"/>
        <v>-1.2099989999999963</v>
      </c>
      <c r="F544" s="5">
        <f t="shared" si="27"/>
        <v>0.39000000000000057</v>
      </c>
      <c r="G544" s="5">
        <f t="shared" si="28"/>
        <v>-0.37999900000000153</v>
      </c>
    </row>
    <row r="545" spans="1:7">
      <c r="A545" s="4">
        <v>42242</v>
      </c>
      <c r="B545" s="5">
        <v>42.709999000000003</v>
      </c>
      <c r="C545" s="5">
        <v>10.84</v>
      </c>
      <c r="D545" s="5">
        <v>27.299999</v>
      </c>
      <c r="E545" s="5">
        <f t="shared" si="26"/>
        <v>2.2399979999999999</v>
      </c>
      <c r="F545" s="5">
        <f t="shared" si="27"/>
        <v>0.26999999999999957</v>
      </c>
      <c r="G545" s="5">
        <f t="shared" si="28"/>
        <v>1.4299980000000012</v>
      </c>
    </row>
    <row r="546" spans="1:7">
      <c r="A546" s="4">
        <v>42243</v>
      </c>
      <c r="B546" s="5">
        <v>43.900002000000001</v>
      </c>
      <c r="C546" s="5">
        <v>12.08</v>
      </c>
      <c r="D546" s="5">
        <v>27.719999000000001</v>
      </c>
      <c r="E546" s="5">
        <f t="shared" si="26"/>
        <v>1.1900029999999973</v>
      </c>
      <c r="F546" s="5">
        <f t="shared" si="27"/>
        <v>1.2400000000000002</v>
      </c>
      <c r="G546" s="5">
        <f t="shared" si="28"/>
        <v>0.42000000000000171</v>
      </c>
    </row>
    <row r="547" spans="1:7">
      <c r="A547" s="4">
        <v>42244</v>
      </c>
      <c r="B547" s="5">
        <v>43.93</v>
      </c>
      <c r="C547" s="5">
        <v>12.35</v>
      </c>
      <c r="D547" s="5">
        <v>28.42</v>
      </c>
      <c r="E547" s="5">
        <f t="shared" si="26"/>
        <v>2.9997999999999081E-2</v>
      </c>
      <c r="F547" s="5">
        <f t="shared" si="27"/>
        <v>0.26999999999999957</v>
      </c>
      <c r="G547" s="5">
        <f t="shared" si="28"/>
        <v>0.70000100000000032</v>
      </c>
    </row>
    <row r="548" spans="1:7">
      <c r="A548" s="4">
        <v>42247</v>
      </c>
      <c r="B548" s="5">
        <v>43.52</v>
      </c>
      <c r="C548" s="5">
        <v>12.2</v>
      </c>
      <c r="D548" s="5">
        <v>28.540001</v>
      </c>
      <c r="E548" s="5">
        <f t="shared" si="26"/>
        <v>-0.40999999999999659</v>
      </c>
      <c r="F548" s="5">
        <f t="shared" si="27"/>
        <v>-0.15000000000000036</v>
      </c>
      <c r="G548" s="5">
        <f t="shared" si="28"/>
        <v>0.12000099999999847</v>
      </c>
    </row>
    <row r="549" spans="1:7">
      <c r="A549" s="4">
        <v>42248</v>
      </c>
      <c r="B549" s="5">
        <v>41.82</v>
      </c>
      <c r="C549" s="5">
        <v>11.71</v>
      </c>
      <c r="D549" s="5">
        <v>27.82</v>
      </c>
      <c r="E549" s="5">
        <f t="shared" si="26"/>
        <v>-1.7000000000000028</v>
      </c>
      <c r="F549" s="5">
        <f t="shared" si="27"/>
        <v>-0.48999999999999844</v>
      </c>
      <c r="G549" s="5">
        <f t="shared" si="28"/>
        <v>-0.72000099999999989</v>
      </c>
    </row>
    <row r="550" spans="1:7">
      <c r="A550" s="4">
        <v>42249</v>
      </c>
      <c r="B550" s="5">
        <v>43.360000999999997</v>
      </c>
      <c r="C550" s="5">
        <v>11.73</v>
      </c>
      <c r="D550" s="5">
        <v>28.6</v>
      </c>
      <c r="E550" s="5">
        <f t="shared" si="26"/>
        <v>1.5400009999999966</v>
      </c>
      <c r="F550" s="5">
        <f t="shared" si="27"/>
        <v>1.9999999999999574E-2</v>
      </c>
      <c r="G550" s="5">
        <f t="shared" si="28"/>
        <v>0.78000000000000114</v>
      </c>
    </row>
    <row r="551" spans="1:7">
      <c r="A551" s="4">
        <v>42250</v>
      </c>
      <c r="B551" s="5">
        <v>43.5</v>
      </c>
      <c r="C551" s="5">
        <v>11.74</v>
      </c>
      <c r="D551" s="5">
        <v>29.08</v>
      </c>
      <c r="E551" s="5">
        <f t="shared" si="26"/>
        <v>0.13999900000000309</v>
      </c>
      <c r="F551" s="5">
        <f t="shared" si="27"/>
        <v>9.9999999999997868E-3</v>
      </c>
      <c r="G551" s="5">
        <f t="shared" si="28"/>
        <v>0.47999999999999687</v>
      </c>
    </row>
    <row r="552" spans="1:7">
      <c r="A552" s="4">
        <v>42251</v>
      </c>
      <c r="B552" s="5">
        <v>42.610000999999997</v>
      </c>
      <c r="C552" s="5">
        <v>11.5</v>
      </c>
      <c r="D552" s="5">
        <v>28.52</v>
      </c>
      <c r="E552" s="5">
        <f t="shared" si="26"/>
        <v>-0.88999900000000309</v>
      </c>
      <c r="F552" s="5">
        <f t="shared" si="27"/>
        <v>-0.24000000000000021</v>
      </c>
      <c r="G552" s="5">
        <f t="shared" si="28"/>
        <v>-0.55999999999999872</v>
      </c>
    </row>
    <row r="553" spans="1:7">
      <c r="A553" s="4">
        <v>42255</v>
      </c>
      <c r="B553" s="5">
        <v>43.889999000000003</v>
      </c>
      <c r="C553" s="5">
        <v>11.51</v>
      </c>
      <c r="D553" s="5">
        <v>29.5</v>
      </c>
      <c r="E553" s="5">
        <f t="shared" si="26"/>
        <v>1.2799980000000062</v>
      </c>
      <c r="F553" s="5">
        <f t="shared" si="27"/>
        <v>9.9999999999997868E-3</v>
      </c>
      <c r="G553" s="5">
        <f t="shared" si="28"/>
        <v>0.98000000000000043</v>
      </c>
    </row>
    <row r="554" spans="1:7">
      <c r="A554" s="4">
        <v>42256</v>
      </c>
      <c r="B554" s="5">
        <v>43.07</v>
      </c>
      <c r="C554" s="5">
        <v>11.33</v>
      </c>
      <c r="D554" s="5">
        <v>29.24</v>
      </c>
      <c r="E554" s="5">
        <f t="shared" si="26"/>
        <v>-0.81999900000000281</v>
      </c>
      <c r="F554" s="5">
        <f t="shared" si="27"/>
        <v>-0.17999999999999972</v>
      </c>
      <c r="G554" s="5">
        <f t="shared" si="28"/>
        <v>-0.26000000000000156</v>
      </c>
    </row>
    <row r="555" spans="1:7">
      <c r="A555" s="4">
        <v>42257</v>
      </c>
      <c r="B555" s="5">
        <v>43.290000999999997</v>
      </c>
      <c r="C555" s="5">
        <v>11.45</v>
      </c>
      <c r="D555" s="5">
        <v>29.27</v>
      </c>
      <c r="E555" s="5">
        <f t="shared" si="26"/>
        <v>0.22000099999999634</v>
      </c>
      <c r="F555" s="5">
        <f t="shared" si="27"/>
        <v>0.11999999999999922</v>
      </c>
      <c r="G555" s="5">
        <f t="shared" si="28"/>
        <v>3.0000000000001137E-2</v>
      </c>
    </row>
    <row r="556" spans="1:7">
      <c r="A556" s="4">
        <v>42258</v>
      </c>
      <c r="B556" s="5">
        <v>43.48</v>
      </c>
      <c r="C556" s="5">
        <v>11.27</v>
      </c>
      <c r="D556" s="5">
        <v>29.469999000000001</v>
      </c>
      <c r="E556" s="5">
        <f t="shared" si="26"/>
        <v>0.18999900000000025</v>
      </c>
      <c r="F556" s="5">
        <f t="shared" si="27"/>
        <v>-0.17999999999999972</v>
      </c>
      <c r="G556" s="5">
        <f t="shared" si="28"/>
        <v>0.19999900000000181</v>
      </c>
    </row>
    <row r="557" spans="1:7">
      <c r="A557" s="4">
        <v>42261</v>
      </c>
      <c r="B557" s="5">
        <v>43.040000999999997</v>
      </c>
      <c r="C557" s="5">
        <v>12.05</v>
      </c>
      <c r="D557" s="5">
        <v>29.389999</v>
      </c>
      <c r="E557" s="5">
        <f t="shared" si="26"/>
        <v>-0.43999900000000025</v>
      </c>
      <c r="F557" s="5">
        <f t="shared" si="27"/>
        <v>0.78000000000000114</v>
      </c>
      <c r="G557" s="5">
        <f t="shared" si="28"/>
        <v>-8.0000000000001847E-2</v>
      </c>
    </row>
    <row r="558" spans="1:7">
      <c r="A558" s="4">
        <v>42262</v>
      </c>
      <c r="B558" s="5">
        <v>43.98</v>
      </c>
      <c r="C558" s="5">
        <v>12.24</v>
      </c>
      <c r="D558" s="5">
        <v>29.73</v>
      </c>
      <c r="E558" s="5">
        <f t="shared" si="26"/>
        <v>0.93999900000000025</v>
      </c>
      <c r="F558" s="5">
        <f t="shared" si="27"/>
        <v>0.1899999999999995</v>
      </c>
      <c r="G558" s="5">
        <f t="shared" si="28"/>
        <v>0.34000100000000089</v>
      </c>
    </row>
    <row r="559" spans="1:7">
      <c r="A559" s="4">
        <v>42263</v>
      </c>
      <c r="B559" s="5">
        <v>44.299999</v>
      </c>
      <c r="C559" s="5">
        <v>13.32</v>
      </c>
      <c r="D559" s="5">
        <v>29.77</v>
      </c>
      <c r="E559" s="5">
        <f t="shared" si="26"/>
        <v>0.31999900000000281</v>
      </c>
      <c r="F559" s="5">
        <f t="shared" si="27"/>
        <v>1.08</v>
      </c>
      <c r="G559" s="5">
        <f t="shared" si="28"/>
        <v>3.9999999999999147E-2</v>
      </c>
    </row>
    <row r="560" spans="1:7">
      <c r="A560" s="4">
        <v>42264</v>
      </c>
      <c r="B560" s="5">
        <v>44.25</v>
      </c>
      <c r="C560" s="5">
        <v>13.1</v>
      </c>
      <c r="D560" s="5">
        <v>29.709999</v>
      </c>
      <c r="E560" s="5">
        <f t="shared" si="26"/>
        <v>-4.9998999999999683E-2</v>
      </c>
      <c r="F560" s="5">
        <f t="shared" si="27"/>
        <v>-0.22000000000000064</v>
      </c>
      <c r="G560" s="5">
        <f t="shared" si="28"/>
        <v>-6.0000999999999749E-2</v>
      </c>
    </row>
    <row r="561" spans="1:7">
      <c r="A561" s="4">
        <v>42265</v>
      </c>
      <c r="B561" s="5">
        <v>43.48</v>
      </c>
      <c r="C561" s="5">
        <v>12.49</v>
      </c>
      <c r="D561" s="5">
        <v>29.02</v>
      </c>
      <c r="E561" s="5">
        <f t="shared" si="26"/>
        <v>-0.77000000000000313</v>
      </c>
      <c r="F561" s="5">
        <f t="shared" si="27"/>
        <v>-0.60999999999999943</v>
      </c>
      <c r="G561" s="5">
        <f t="shared" si="28"/>
        <v>-0.68999900000000025</v>
      </c>
    </row>
    <row r="562" spans="1:7">
      <c r="A562" s="4">
        <v>42268</v>
      </c>
      <c r="B562" s="5">
        <v>44.110000999999997</v>
      </c>
      <c r="C562" s="5">
        <v>12.2</v>
      </c>
      <c r="D562" s="5">
        <v>29.16</v>
      </c>
      <c r="E562" s="5">
        <f t="shared" si="26"/>
        <v>0.63000100000000003</v>
      </c>
      <c r="F562" s="5">
        <f t="shared" si="27"/>
        <v>-0.29000000000000092</v>
      </c>
      <c r="G562" s="5">
        <f t="shared" si="28"/>
        <v>0.14000000000000057</v>
      </c>
    </row>
    <row r="563" spans="1:7">
      <c r="A563" s="4">
        <v>42269</v>
      </c>
      <c r="B563" s="5">
        <v>43.900002000000001</v>
      </c>
      <c r="C563" s="5">
        <v>11.57</v>
      </c>
      <c r="D563" s="5">
        <v>28.67</v>
      </c>
      <c r="E563" s="5">
        <f t="shared" si="26"/>
        <v>-0.20999899999999627</v>
      </c>
      <c r="F563" s="5">
        <f t="shared" si="27"/>
        <v>-0.62999999999999901</v>
      </c>
      <c r="G563" s="5">
        <f t="shared" si="28"/>
        <v>-0.48999999999999844</v>
      </c>
    </row>
    <row r="564" spans="1:7">
      <c r="A564" s="4">
        <v>42270</v>
      </c>
      <c r="B564" s="5">
        <v>43.869999</v>
      </c>
      <c r="C564" s="5">
        <v>11.16</v>
      </c>
      <c r="D564" s="5">
        <v>28.74</v>
      </c>
      <c r="E564" s="5">
        <f t="shared" si="26"/>
        <v>-3.0003000000000668E-2</v>
      </c>
      <c r="F564" s="5">
        <f t="shared" si="27"/>
        <v>-0.41000000000000014</v>
      </c>
      <c r="G564" s="5">
        <f t="shared" si="28"/>
        <v>6.9999999999996732E-2</v>
      </c>
    </row>
    <row r="565" spans="1:7">
      <c r="A565" s="4">
        <v>42271</v>
      </c>
      <c r="B565" s="5">
        <v>43.91</v>
      </c>
      <c r="C565" s="5">
        <v>10.85</v>
      </c>
      <c r="D565" s="5">
        <v>28.48</v>
      </c>
      <c r="E565" s="5">
        <f t="shared" si="26"/>
        <v>4.0000999999996623E-2</v>
      </c>
      <c r="F565" s="5">
        <f t="shared" si="27"/>
        <v>-0.3100000000000005</v>
      </c>
      <c r="G565" s="5">
        <f t="shared" si="28"/>
        <v>-0.25999999999999801</v>
      </c>
    </row>
    <row r="566" spans="1:7">
      <c r="A566" s="4">
        <v>42272</v>
      </c>
      <c r="B566" s="5">
        <v>43.939999</v>
      </c>
      <c r="C566" s="5">
        <v>10.69</v>
      </c>
      <c r="D566" s="5">
        <v>28.809999000000001</v>
      </c>
      <c r="E566" s="5">
        <f t="shared" si="26"/>
        <v>2.9999000000003662E-2</v>
      </c>
      <c r="F566" s="5">
        <f t="shared" si="27"/>
        <v>-0.16000000000000014</v>
      </c>
      <c r="G566" s="5">
        <f t="shared" si="28"/>
        <v>0.32999900000000082</v>
      </c>
    </row>
    <row r="567" spans="1:7">
      <c r="A567" s="4">
        <v>42275</v>
      </c>
      <c r="B567" s="5">
        <v>43.290000999999997</v>
      </c>
      <c r="C567" s="5">
        <v>10.3</v>
      </c>
      <c r="D567" s="5">
        <v>28.76</v>
      </c>
      <c r="E567" s="5">
        <f t="shared" si="26"/>
        <v>-0.64999800000000363</v>
      </c>
      <c r="F567" s="5">
        <f t="shared" si="27"/>
        <v>-0.38999999999999879</v>
      </c>
      <c r="G567" s="5">
        <f t="shared" si="28"/>
        <v>-4.9998999999999683E-2</v>
      </c>
    </row>
    <row r="568" spans="1:7">
      <c r="A568" s="4">
        <v>42276</v>
      </c>
      <c r="B568" s="5">
        <v>43.439999</v>
      </c>
      <c r="C568" s="5">
        <v>10.77</v>
      </c>
      <c r="D568" s="5">
        <v>29.24</v>
      </c>
      <c r="E568" s="5">
        <f t="shared" si="26"/>
        <v>0.14999800000000363</v>
      </c>
      <c r="F568" s="5">
        <f t="shared" si="27"/>
        <v>0.46999999999999886</v>
      </c>
      <c r="G568" s="5">
        <f t="shared" si="28"/>
        <v>0.47999999999999687</v>
      </c>
    </row>
    <row r="569" spans="1:7">
      <c r="A569" s="4">
        <v>42277</v>
      </c>
      <c r="B569" s="5">
        <v>44.259998000000003</v>
      </c>
      <c r="C569" s="5">
        <v>10.73</v>
      </c>
      <c r="D569" s="5">
        <v>30.139999</v>
      </c>
      <c r="E569" s="5">
        <f t="shared" si="26"/>
        <v>0.81999900000000281</v>
      </c>
      <c r="F569" s="5">
        <f t="shared" si="27"/>
        <v>-3.9999999999999147E-2</v>
      </c>
      <c r="G569" s="5">
        <f t="shared" si="28"/>
        <v>0.8999990000000011</v>
      </c>
    </row>
    <row r="570" spans="1:7">
      <c r="A570" s="4">
        <v>42278</v>
      </c>
      <c r="B570" s="5">
        <v>44.610000999999997</v>
      </c>
      <c r="C570" s="5">
        <v>10.73</v>
      </c>
      <c r="D570" s="5">
        <v>30</v>
      </c>
      <c r="E570" s="5">
        <f t="shared" si="26"/>
        <v>0.35000299999999385</v>
      </c>
      <c r="F570" s="5">
        <f t="shared" si="27"/>
        <v>0</v>
      </c>
      <c r="G570" s="5">
        <f t="shared" si="28"/>
        <v>-0.13999899999999954</v>
      </c>
    </row>
    <row r="571" spans="1:7">
      <c r="A571" s="4">
        <v>42279</v>
      </c>
      <c r="B571" s="5">
        <v>45.57</v>
      </c>
      <c r="C571" s="5">
        <v>11.34</v>
      </c>
      <c r="D571" s="5">
        <v>30.51</v>
      </c>
      <c r="E571" s="5">
        <f t="shared" si="26"/>
        <v>0.95999900000000338</v>
      </c>
      <c r="F571" s="5">
        <f t="shared" si="27"/>
        <v>0.60999999999999943</v>
      </c>
      <c r="G571" s="5">
        <f t="shared" si="28"/>
        <v>0.51000000000000156</v>
      </c>
    </row>
    <row r="572" spans="1:7">
      <c r="A572" s="4">
        <v>42282</v>
      </c>
      <c r="B572" s="5">
        <v>46.630001</v>
      </c>
      <c r="C572" s="5">
        <v>12.24</v>
      </c>
      <c r="D572" s="5">
        <v>31.209999</v>
      </c>
      <c r="E572" s="5">
        <f t="shared" si="26"/>
        <v>1.0600009999999997</v>
      </c>
      <c r="F572" s="5">
        <f t="shared" si="27"/>
        <v>0.90000000000000036</v>
      </c>
      <c r="G572" s="5">
        <f t="shared" si="28"/>
        <v>0.69999899999999826</v>
      </c>
    </row>
    <row r="573" spans="1:7">
      <c r="A573" s="4">
        <v>42283</v>
      </c>
      <c r="B573" s="5">
        <v>46.75</v>
      </c>
      <c r="C573" s="5">
        <v>11.98</v>
      </c>
      <c r="D573" s="5">
        <v>31.74</v>
      </c>
      <c r="E573" s="5">
        <f t="shared" si="26"/>
        <v>0.11999899999999997</v>
      </c>
      <c r="F573" s="5">
        <f t="shared" si="27"/>
        <v>-0.25999999999999979</v>
      </c>
      <c r="G573" s="5">
        <f t="shared" si="28"/>
        <v>0.53000099999999861</v>
      </c>
    </row>
    <row r="574" spans="1:7">
      <c r="A574" s="4">
        <v>42284</v>
      </c>
      <c r="B574" s="5">
        <v>46.799999</v>
      </c>
      <c r="C574" s="5">
        <v>11.83</v>
      </c>
      <c r="D574" s="5">
        <v>32.32</v>
      </c>
      <c r="E574" s="5">
        <f t="shared" si="26"/>
        <v>4.9998999999999683E-2</v>
      </c>
      <c r="F574" s="5">
        <f t="shared" si="27"/>
        <v>-0.15000000000000036</v>
      </c>
      <c r="G574" s="5">
        <f t="shared" si="28"/>
        <v>0.58000000000000185</v>
      </c>
    </row>
    <row r="575" spans="1:7">
      <c r="A575" s="4">
        <v>42285</v>
      </c>
      <c r="B575" s="5">
        <v>47.450001</v>
      </c>
      <c r="C575" s="5">
        <v>12</v>
      </c>
      <c r="D575" s="5">
        <v>32.520000000000003</v>
      </c>
      <c r="E575" s="5">
        <f t="shared" si="26"/>
        <v>0.65000200000000063</v>
      </c>
      <c r="F575" s="5">
        <f t="shared" si="27"/>
        <v>0.16999999999999993</v>
      </c>
      <c r="G575" s="5">
        <f t="shared" si="28"/>
        <v>0.20000000000000284</v>
      </c>
    </row>
    <row r="576" spans="1:7">
      <c r="A576" s="4">
        <v>42286</v>
      </c>
      <c r="B576" s="5">
        <v>47.110000999999997</v>
      </c>
      <c r="C576" s="5">
        <v>12.37</v>
      </c>
      <c r="D576" s="5">
        <v>32.139999000000003</v>
      </c>
      <c r="E576" s="5">
        <f t="shared" si="26"/>
        <v>-0.34000000000000341</v>
      </c>
      <c r="F576" s="5">
        <f t="shared" si="27"/>
        <v>0.36999999999999922</v>
      </c>
      <c r="G576" s="5">
        <f t="shared" si="28"/>
        <v>-0.38000100000000003</v>
      </c>
    </row>
    <row r="577" spans="1:7">
      <c r="A577" s="4">
        <v>42289</v>
      </c>
      <c r="B577" s="5">
        <v>47</v>
      </c>
      <c r="C577" s="5">
        <v>12.19</v>
      </c>
      <c r="D577" s="5">
        <v>32.209999000000003</v>
      </c>
      <c r="E577" s="5">
        <f t="shared" si="26"/>
        <v>-0.11000099999999691</v>
      </c>
      <c r="F577" s="5">
        <f t="shared" si="27"/>
        <v>-0.17999999999999972</v>
      </c>
      <c r="G577" s="5">
        <f t="shared" si="28"/>
        <v>7.0000000000000284E-2</v>
      </c>
    </row>
    <row r="578" spans="1:7">
      <c r="A578" s="4">
        <v>42290</v>
      </c>
      <c r="B578" s="5">
        <v>46.889999000000003</v>
      </c>
      <c r="C578" s="5">
        <v>12.76</v>
      </c>
      <c r="D578" s="5">
        <v>32.040000999999997</v>
      </c>
      <c r="E578" s="5">
        <f t="shared" si="26"/>
        <v>-0.11000099999999691</v>
      </c>
      <c r="F578" s="5">
        <f t="shared" si="27"/>
        <v>0.57000000000000028</v>
      </c>
      <c r="G578" s="5">
        <f t="shared" si="28"/>
        <v>-0.16999800000000675</v>
      </c>
    </row>
    <row r="579" spans="1:7">
      <c r="A579" s="4">
        <v>42291</v>
      </c>
      <c r="B579" s="5">
        <v>46.68</v>
      </c>
      <c r="C579" s="5">
        <v>13.33</v>
      </c>
      <c r="D579" s="5">
        <v>32.799999</v>
      </c>
      <c r="E579" s="5">
        <f t="shared" si="26"/>
        <v>-0.20999900000000338</v>
      </c>
      <c r="F579" s="5">
        <f t="shared" si="27"/>
        <v>0.57000000000000028</v>
      </c>
      <c r="G579" s="5">
        <f t="shared" si="28"/>
        <v>0.75999800000000306</v>
      </c>
    </row>
    <row r="580" spans="1:7">
      <c r="A580" s="4">
        <v>42292</v>
      </c>
      <c r="B580" s="5">
        <v>47.009998000000003</v>
      </c>
      <c r="C580" s="5">
        <v>13.6</v>
      </c>
      <c r="D580" s="5">
        <v>32.75</v>
      </c>
      <c r="E580" s="5">
        <f t="shared" ref="E580:E643" si="29">B580-B579</f>
        <v>0.32999800000000334</v>
      </c>
      <c r="F580" s="5">
        <f t="shared" ref="F580:F643" si="30">C580-C579</f>
        <v>0.26999999999999957</v>
      </c>
      <c r="G580" s="5">
        <f t="shared" ref="G580:G643" si="31">D580-D579</f>
        <v>-4.9998999999999683E-2</v>
      </c>
    </row>
    <row r="581" spans="1:7">
      <c r="A581" s="4">
        <v>42293</v>
      </c>
      <c r="B581" s="5">
        <v>47.509998000000003</v>
      </c>
      <c r="C581" s="5">
        <v>13.6</v>
      </c>
      <c r="D581" s="5">
        <v>33.040000999999997</v>
      </c>
      <c r="E581" s="5">
        <f t="shared" si="29"/>
        <v>0.5</v>
      </c>
      <c r="F581" s="5">
        <f t="shared" si="30"/>
        <v>0</v>
      </c>
      <c r="G581" s="5">
        <f t="shared" si="31"/>
        <v>0.29000099999999662</v>
      </c>
    </row>
    <row r="582" spans="1:7">
      <c r="A582" s="4">
        <v>42296</v>
      </c>
      <c r="B582" s="5">
        <v>47.619999</v>
      </c>
      <c r="C582" s="5">
        <v>13.53</v>
      </c>
      <c r="D582" s="5">
        <v>33.590000000000003</v>
      </c>
      <c r="E582" s="5">
        <f t="shared" si="29"/>
        <v>0.11000099999999691</v>
      </c>
      <c r="F582" s="5">
        <f t="shared" si="30"/>
        <v>-7.0000000000000284E-2</v>
      </c>
      <c r="G582" s="5">
        <f t="shared" si="31"/>
        <v>0.54999900000000679</v>
      </c>
    </row>
    <row r="583" spans="1:7">
      <c r="A583" s="4">
        <v>42297</v>
      </c>
      <c r="B583" s="5">
        <v>47.77</v>
      </c>
      <c r="C583" s="5">
        <v>13.35</v>
      </c>
      <c r="D583" s="5">
        <v>33.439999</v>
      </c>
      <c r="E583" s="5">
        <f t="shared" si="29"/>
        <v>0.15000100000000316</v>
      </c>
      <c r="F583" s="5">
        <f t="shared" si="30"/>
        <v>-0.17999999999999972</v>
      </c>
      <c r="G583" s="5">
        <f t="shared" si="31"/>
        <v>-0.15000100000000316</v>
      </c>
    </row>
    <row r="584" spans="1:7">
      <c r="A584" s="4">
        <v>42298</v>
      </c>
      <c r="B584" s="5">
        <v>47.200001</v>
      </c>
      <c r="C584" s="5">
        <v>13.04</v>
      </c>
      <c r="D584" s="5">
        <v>33.369999</v>
      </c>
      <c r="E584" s="5">
        <f t="shared" si="29"/>
        <v>-0.56999900000000281</v>
      </c>
      <c r="F584" s="5">
        <f t="shared" si="30"/>
        <v>-0.3100000000000005</v>
      </c>
      <c r="G584" s="5">
        <f t="shared" si="31"/>
        <v>-7.0000000000000284E-2</v>
      </c>
    </row>
    <row r="585" spans="1:7">
      <c r="A585" s="4">
        <v>42299</v>
      </c>
      <c r="B585" s="5">
        <v>48.029998999999997</v>
      </c>
      <c r="C585" s="5">
        <v>12.86</v>
      </c>
      <c r="D585" s="5">
        <v>34.400002000000001</v>
      </c>
      <c r="E585" s="5">
        <f t="shared" si="29"/>
        <v>0.82999799999999624</v>
      </c>
      <c r="F585" s="5">
        <f t="shared" si="30"/>
        <v>-0.17999999999999972</v>
      </c>
      <c r="G585" s="5">
        <f t="shared" si="31"/>
        <v>1.0300030000000007</v>
      </c>
    </row>
    <row r="586" spans="1:7">
      <c r="A586" s="4">
        <v>42300</v>
      </c>
      <c r="B586" s="5">
        <v>52.869999</v>
      </c>
      <c r="C586" s="5">
        <v>13.22</v>
      </c>
      <c r="D586" s="5">
        <v>34.900002000000001</v>
      </c>
      <c r="E586" s="5">
        <f t="shared" si="29"/>
        <v>4.8400000000000034</v>
      </c>
      <c r="F586" s="5">
        <f t="shared" si="30"/>
        <v>0.36000000000000121</v>
      </c>
      <c r="G586" s="5">
        <f t="shared" si="31"/>
        <v>0.5</v>
      </c>
    </row>
    <row r="587" spans="1:7">
      <c r="A587" s="4">
        <v>42303</v>
      </c>
      <c r="B587" s="5">
        <v>54.25</v>
      </c>
      <c r="C587" s="5">
        <v>14.05</v>
      </c>
      <c r="D587" s="5">
        <v>34.590000000000003</v>
      </c>
      <c r="E587" s="5">
        <f t="shared" si="29"/>
        <v>1.380001</v>
      </c>
      <c r="F587" s="5">
        <f t="shared" si="30"/>
        <v>0.83000000000000007</v>
      </c>
      <c r="G587" s="5">
        <f t="shared" si="31"/>
        <v>-0.31000199999999722</v>
      </c>
    </row>
    <row r="588" spans="1:7">
      <c r="A588" s="4">
        <v>42304</v>
      </c>
      <c r="B588" s="5">
        <v>53.689999</v>
      </c>
      <c r="C588" s="5">
        <v>14.99</v>
      </c>
      <c r="D588" s="5">
        <v>34.470001000000003</v>
      </c>
      <c r="E588" s="5">
        <f t="shared" si="29"/>
        <v>-0.56000099999999975</v>
      </c>
      <c r="F588" s="5">
        <f t="shared" si="30"/>
        <v>0.9399999999999995</v>
      </c>
      <c r="G588" s="5">
        <f t="shared" si="31"/>
        <v>-0.11999899999999997</v>
      </c>
    </row>
    <row r="589" spans="1:7">
      <c r="A589" s="4">
        <v>42305</v>
      </c>
      <c r="B589" s="5">
        <v>53.98</v>
      </c>
      <c r="C589" s="5">
        <v>15.71</v>
      </c>
      <c r="D589" s="5">
        <v>34.709999000000003</v>
      </c>
      <c r="E589" s="5">
        <f t="shared" si="29"/>
        <v>0.29000099999999662</v>
      </c>
      <c r="F589" s="5">
        <f t="shared" si="30"/>
        <v>0.72000000000000064</v>
      </c>
      <c r="G589" s="5">
        <f t="shared" si="31"/>
        <v>0.23999799999999993</v>
      </c>
    </row>
    <row r="590" spans="1:7">
      <c r="A590" s="4">
        <v>42306</v>
      </c>
      <c r="B590" s="5">
        <v>53.360000999999997</v>
      </c>
      <c r="C590" s="5">
        <v>15.62</v>
      </c>
      <c r="D590" s="5">
        <v>34.029998999999997</v>
      </c>
      <c r="E590" s="5">
        <f t="shared" si="29"/>
        <v>-0.61999899999999997</v>
      </c>
      <c r="F590" s="5">
        <f t="shared" si="30"/>
        <v>-9.0000000000001634E-2</v>
      </c>
      <c r="G590" s="5">
        <f t="shared" si="31"/>
        <v>-0.68000000000000682</v>
      </c>
    </row>
    <row r="591" spans="1:7">
      <c r="A591" s="4">
        <v>42307</v>
      </c>
      <c r="B591" s="5">
        <v>52.639999000000003</v>
      </c>
      <c r="C591" s="5">
        <v>16.100000000000001</v>
      </c>
      <c r="D591" s="5">
        <v>33.860000999999997</v>
      </c>
      <c r="E591" s="5">
        <f t="shared" si="29"/>
        <v>-0.72000199999999381</v>
      </c>
      <c r="F591" s="5">
        <f t="shared" si="30"/>
        <v>0.4800000000000022</v>
      </c>
      <c r="G591" s="5">
        <f t="shared" si="31"/>
        <v>-0.16999799999999965</v>
      </c>
    </row>
    <row r="592" spans="1:7">
      <c r="A592" s="4">
        <v>42310</v>
      </c>
      <c r="B592" s="5">
        <v>53.240001999999997</v>
      </c>
      <c r="C592" s="5">
        <v>16.389999</v>
      </c>
      <c r="D592" s="5">
        <v>34.110000999999997</v>
      </c>
      <c r="E592" s="5">
        <f t="shared" si="29"/>
        <v>0.60000299999999385</v>
      </c>
      <c r="F592" s="5">
        <f t="shared" si="30"/>
        <v>0.28999899999999812</v>
      </c>
      <c r="G592" s="5">
        <f t="shared" si="31"/>
        <v>0.25</v>
      </c>
    </row>
    <row r="593" spans="1:7">
      <c r="A593" s="4">
        <v>42311</v>
      </c>
      <c r="B593" s="5">
        <v>54.150002000000001</v>
      </c>
      <c r="C593" s="5">
        <v>16.360001</v>
      </c>
      <c r="D593" s="5">
        <v>34.310001</v>
      </c>
      <c r="E593" s="5">
        <f t="shared" si="29"/>
        <v>0.91000000000000369</v>
      </c>
      <c r="F593" s="5">
        <f t="shared" si="30"/>
        <v>-2.9997999999999081E-2</v>
      </c>
      <c r="G593" s="5">
        <f t="shared" si="31"/>
        <v>0.20000000000000284</v>
      </c>
    </row>
    <row r="594" spans="1:7">
      <c r="A594" s="4">
        <v>42312</v>
      </c>
      <c r="B594" s="5">
        <v>54.400002000000001</v>
      </c>
      <c r="C594" s="5">
        <v>16</v>
      </c>
      <c r="D594" s="5">
        <v>34.150002000000001</v>
      </c>
      <c r="E594" s="5">
        <f t="shared" si="29"/>
        <v>0.25</v>
      </c>
      <c r="F594" s="5">
        <f t="shared" si="30"/>
        <v>-0.36000100000000046</v>
      </c>
      <c r="G594" s="5">
        <f t="shared" si="31"/>
        <v>-0.15999899999999911</v>
      </c>
    </row>
    <row r="595" spans="1:7">
      <c r="A595" s="4">
        <v>42313</v>
      </c>
      <c r="B595" s="5">
        <v>54.380001</v>
      </c>
      <c r="C595" s="5">
        <v>15.74</v>
      </c>
      <c r="D595" s="5">
        <v>34</v>
      </c>
      <c r="E595" s="5">
        <f t="shared" si="29"/>
        <v>-2.0001000000000602E-2</v>
      </c>
      <c r="F595" s="5">
        <f t="shared" si="30"/>
        <v>-0.25999999999999979</v>
      </c>
      <c r="G595" s="5">
        <f t="shared" si="31"/>
        <v>-0.15000200000000063</v>
      </c>
    </row>
    <row r="596" spans="1:7">
      <c r="A596" s="4">
        <v>42314</v>
      </c>
      <c r="B596" s="5">
        <v>54.919998</v>
      </c>
      <c r="C596" s="5">
        <v>15.83</v>
      </c>
      <c r="D596" s="5">
        <v>33.840000000000003</v>
      </c>
      <c r="E596" s="5">
        <f t="shared" si="29"/>
        <v>0.53999699999999962</v>
      </c>
      <c r="F596" s="5">
        <f t="shared" si="30"/>
        <v>8.9999999999999858E-2</v>
      </c>
      <c r="G596" s="5">
        <f t="shared" si="31"/>
        <v>-0.15999999999999659</v>
      </c>
    </row>
    <row r="597" spans="1:7">
      <c r="A597" s="4">
        <v>42317</v>
      </c>
      <c r="B597" s="5">
        <v>54.16</v>
      </c>
      <c r="C597" s="5">
        <v>16.07</v>
      </c>
      <c r="D597" s="5">
        <v>33.349997999999999</v>
      </c>
      <c r="E597" s="5">
        <f t="shared" si="29"/>
        <v>-0.75999800000000306</v>
      </c>
      <c r="F597" s="5">
        <f t="shared" si="30"/>
        <v>0.24000000000000021</v>
      </c>
      <c r="G597" s="5">
        <f t="shared" si="31"/>
        <v>-0.49000200000000405</v>
      </c>
    </row>
    <row r="598" spans="1:7">
      <c r="A598" s="4">
        <v>42318</v>
      </c>
      <c r="B598" s="5">
        <v>53.509998000000003</v>
      </c>
      <c r="C598" s="5">
        <v>15.92</v>
      </c>
      <c r="D598" s="5">
        <v>33.209999000000003</v>
      </c>
      <c r="E598" s="5">
        <f t="shared" si="29"/>
        <v>-0.65000199999999353</v>
      </c>
      <c r="F598" s="5">
        <f t="shared" si="30"/>
        <v>-0.15000000000000036</v>
      </c>
      <c r="G598" s="5">
        <f t="shared" si="31"/>
        <v>-0.13999899999999599</v>
      </c>
    </row>
    <row r="599" spans="1:7">
      <c r="A599" s="4">
        <v>42319</v>
      </c>
      <c r="B599" s="5">
        <v>53.650002000000001</v>
      </c>
      <c r="C599" s="5">
        <v>15.93</v>
      </c>
      <c r="D599" s="5">
        <v>32.860000999999997</v>
      </c>
      <c r="E599" s="5">
        <f t="shared" si="29"/>
        <v>0.14000399999999757</v>
      </c>
      <c r="F599" s="5">
        <f t="shared" si="30"/>
        <v>9.9999999999997868E-3</v>
      </c>
      <c r="G599" s="5">
        <f t="shared" si="31"/>
        <v>-0.34999800000000647</v>
      </c>
    </row>
    <row r="600" spans="1:7">
      <c r="A600" s="4">
        <v>42320</v>
      </c>
      <c r="B600" s="5">
        <v>53.32</v>
      </c>
      <c r="C600" s="5">
        <v>15.23</v>
      </c>
      <c r="D600" s="5">
        <v>32.400002000000001</v>
      </c>
      <c r="E600" s="5">
        <f t="shared" si="29"/>
        <v>-0.33000200000000035</v>
      </c>
      <c r="F600" s="5">
        <f t="shared" si="30"/>
        <v>-0.69999999999999929</v>
      </c>
      <c r="G600" s="5">
        <f t="shared" si="31"/>
        <v>-0.45999899999999627</v>
      </c>
    </row>
    <row r="601" spans="1:7">
      <c r="A601" s="4">
        <v>42321</v>
      </c>
      <c r="B601" s="5">
        <v>52.84</v>
      </c>
      <c r="C601" s="5">
        <v>15.17</v>
      </c>
      <c r="D601" s="5">
        <v>32.110000999999997</v>
      </c>
      <c r="E601" s="5">
        <f t="shared" si="29"/>
        <v>-0.47999999999999687</v>
      </c>
      <c r="F601" s="5">
        <f t="shared" si="30"/>
        <v>-6.0000000000000497E-2</v>
      </c>
      <c r="G601" s="5">
        <f t="shared" si="31"/>
        <v>-0.29000100000000373</v>
      </c>
    </row>
    <row r="602" spans="1:7">
      <c r="A602" s="4">
        <v>42324</v>
      </c>
      <c r="B602" s="5">
        <v>53.77</v>
      </c>
      <c r="C602" s="5">
        <v>15.34</v>
      </c>
      <c r="D602" s="5">
        <v>32.099997999999999</v>
      </c>
      <c r="E602" s="5">
        <f t="shared" si="29"/>
        <v>0.92999999999999972</v>
      </c>
      <c r="F602" s="5">
        <f t="shared" si="30"/>
        <v>0.16999999999999993</v>
      </c>
      <c r="G602" s="5">
        <f t="shared" si="31"/>
        <v>-1.0002999999997542E-2</v>
      </c>
    </row>
    <row r="603" spans="1:7">
      <c r="A603" s="4">
        <v>42325</v>
      </c>
      <c r="B603" s="5">
        <v>52.970001000000003</v>
      </c>
      <c r="C603" s="5">
        <v>16.27</v>
      </c>
      <c r="D603" s="5">
        <v>32.639999000000003</v>
      </c>
      <c r="E603" s="5">
        <f t="shared" si="29"/>
        <v>-0.79999899999999968</v>
      </c>
      <c r="F603" s="5">
        <f t="shared" si="30"/>
        <v>0.92999999999999972</v>
      </c>
      <c r="G603" s="5">
        <f t="shared" si="31"/>
        <v>0.54000100000000373</v>
      </c>
    </row>
    <row r="604" spans="1:7">
      <c r="A604" s="4">
        <v>42326</v>
      </c>
      <c r="B604" s="5">
        <v>53.849997999999999</v>
      </c>
      <c r="C604" s="5">
        <v>17.16</v>
      </c>
      <c r="D604" s="5">
        <v>33.159999999999997</v>
      </c>
      <c r="E604" s="5">
        <f t="shared" si="29"/>
        <v>0.87999699999999592</v>
      </c>
      <c r="F604" s="5">
        <f t="shared" si="30"/>
        <v>0.89000000000000057</v>
      </c>
      <c r="G604" s="5">
        <f t="shared" si="31"/>
        <v>0.5200009999999935</v>
      </c>
    </row>
    <row r="605" spans="1:7">
      <c r="A605" s="4">
        <v>42327</v>
      </c>
      <c r="B605" s="5">
        <v>53.939999</v>
      </c>
      <c r="C605" s="5">
        <v>17.07</v>
      </c>
      <c r="D605" s="5">
        <v>34.299999</v>
      </c>
      <c r="E605" s="5">
        <f t="shared" si="29"/>
        <v>9.0001000000000886E-2</v>
      </c>
      <c r="F605" s="5">
        <f t="shared" si="30"/>
        <v>-8.9999999999999858E-2</v>
      </c>
      <c r="G605" s="5">
        <f t="shared" si="31"/>
        <v>1.1399990000000031</v>
      </c>
    </row>
    <row r="606" spans="1:7">
      <c r="A606" s="4">
        <v>42328</v>
      </c>
      <c r="B606" s="5">
        <v>54.189999</v>
      </c>
      <c r="C606" s="5">
        <v>17.510000000000002</v>
      </c>
      <c r="D606" s="5">
        <v>34.659999999999997</v>
      </c>
      <c r="E606" s="5">
        <f t="shared" si="29"/>
        <v>0.25</v>
      </c>
      <c r="F606" s="5">
        <f t="shared" si="30"/>
        <v>0.44000000000000128</v>
      </c>
      <c r="G606" s="5">
        <f t="shared" si="31"/>
        <v>0.36000099999999691</v>
      </c>
    </row>
    <row r="607" spans="1:7">
      <c r="A607" s="4">
        <v>42331</v>
      </c>
      <c r="B607" s="5">
        <v>54.189999</v>
      </c>
      <c r="C607" s="5">
        <v>17.049999</v>
      </c>
      <c r="D607" s="5">
        <v>34.479999999999997</v>
      </c>
      <c r="E607" s="5">
        <f t="shared" si="29"/>
        <v>0</v>
      </c>
      <c r="F607" s="5">
        <f t="shared" si="30"/>
        <v>-0.46000100000000188</v>
      </c>
      <c r="G607" s="5">
        <f t="shared" si="31"/>
        <v>-0.17999999999999972</v>
      </c>
    </row>
    <row r="608" spans="1:7">
      <c r="A608" s="4">
        <v>42332</v>
      </c>
      <c r="B608" s="5">
        <v>54.25</v>
      </c>
      <c r="C608" s="5">
        <v>17.09</v>
      </c>
      <c r="D608" s="5">
        <v>34.360000999999997</v>
      </c>
      <c r="E608" s="5">
        <f t="shared" si="29"/>
        <v>6.0000999999999749E-2</v>
      </c>
      <c r="F608" s="5">
        <f t="shared" si="30"/>
        <v>4.0001000000000175E-2</v>
      </c>
      <c r="G608" s="5">
        <f t="shared" si="31"/>
        <v>-0.11999899999999997</v>
      </c>
    </row>
    <row r="609" spans="1:7">
      <c r="A609" s="4">
        <v>42333</v>
      </c>
      <c r="B609" s="5">
        <v>53.689999</v>
      </c>
      <c r="C609" s="5">
        <v>17.02</v>
      </c>
      <c r="D609" s="5">
        <v>34.450001</v>
      </c>
      <c r="E609" s="5">
        <f t="shared" si="29"/>
        <v>-0.56000099999999975</v>
      </c>
      <c r="F609" s="5">
        <f t="shared" si="30"/>
        <v>-7.0000000000000284E-2</v>
      </c>
      <c r="G609" s="5">
        <f t="shared" si="31"/>
        <v>9.0000000000003411E-2</v>
      </c>
    </row>
    <row r="610" spans="1:7">
      <c r="A610" s="4">
        <v>42335</v>
      </c>
      <c r="B610" s="5">
        <v>53.93</v>
      </c>
      <c r="C610" s="5">
        <v>16.57</v>
      </c>
      <c r="D610" s="5">
        <v>34.459999000000003</v>
      </c>
      <c r="E610" s="5">
        <f t="shared" si="29"/>
        <v>0.24000099999999946</v>
      </c>
      <c r="F610" s="5">
        <f t="shared" si="30"/>
        <v>-0.44999999999999929</v>
      </c>
      <c r="G610" s="5">
        <f t="shared" si="31"/>
        <v>9.99800000000306E-3</v>
      </c>
    </row>
    <row r="611" spans="1:7">
      <c r="A611" s="4">
        <v>42338</v>
      </c>
      <c r="B611" s="5">
        <v>54.349997999999999</v>
      </c>
      <c r="C611" s="5">
        <v>16.629999000000002</v>
      </c>
      <c r="D611" s="5">
        <v>34.770000000000003</v>
      </c>
      <c r="E611" s="5">
        <f t="shared" si="29"/>
        <v>0.41999799999999965</v>
      </c>
      <c r="F611" s="5">
        <f t="shared" si="30"/>
        <v>5.9999000000001246E-2</v>
      </c>
      <c r="G611" s="5">
        <f t="shared" si="31"/>
        <v>0.31000099999999975</v>
      </c>
    </row>
    <row r="612" spans="1:7">
      <c r="A612" s="4">
        <v>42339</v>
      </c>
      <c r="B612" s="5">
        <v>55.220001000000003</v>
      </c>
      <c r="C612" s="5">
        <v>15.89</v>
      </c>
      <c r="D612" s="5">
        <v>35.090000000000003</v>
      </c>
      <c r="E612" s="5">
        <f t="shared" si="29"/>
        <v>0.87000300000000408</v>
      </c>
      <c r="F612" s="5">
        <f t="shared" si="30"/>
        <v>-0.73999900000000096</v>
      </c>
      <c r="G612" s="5">
        <f t="shared" si="31"/>
        <v>0.32000000000000028</v>
      </c>
    </row>
    <row r="613" spans="1:7">
      <c r="A613" s="4">
        <v>42340</v>
      </c>
      <c r="B613" s="5">
        <v>55.209999000000003</v>
      </c>
      <c r="C613" s="5">
        <v>16.370000999999998</v>
      </c>
      <c r="D613" s="5">
        <v>34.830002</v>
      </c>
      <c r="E613" s="5">
        <f t="shared" si="29"/>
        <v>-1.0002000000000066E-2</v>
      </c>
      <c r="F613" s="5">
        <f t="shared" si="30"/>
        <v>0.4800009999999979</v>
      </c>
      <c r="G613" s="5">
        <f t="shared" si="31"/>
        <v>-0.25999800000000306</v>
      </c>
    </row>
    <row r="614" spans="1:7">
      <c r="A614" s="4">
        <v>42341</v>
      </c>
      <c r="B614" s="5">
        <v>54.200001</v>
      </c>
      <c r="C614" s="5">
        <v>16.07</v>
      </c>
      <c r="D614" s="5">
        <v>34.040000999999997</v>
      </c>
      <c r="E614" s="5">
        <f t="shared" si="29"/>
        <v>-1.0099980000000031</v>
      </c>
      <c r="F614" s="5">
        <f t="shared" si="30"/>
        <v>-0.30000099999999819</v>
      </c>
      <c r="G614" s="5">
        <f t="shared" si="31"/>
        <v>-0.79000100000000373</v>
      </c>
    </row>
    <row r="615" spans="1:7">
      <c r="A615" s="4">
        <v>42342</v>
      </c>
      <c r="B615" s="5">
        <v>55.91</v>
      </c>
      <c r="C615" s="5">
        <v>15.79</v>
      </c>
      <c r="D615" s="5">
        <v>34.939999</v>
      </c>
      <c r="E615" s="5">
        <f t="shared" si="29"/>
        <v>1.7099989999999963</v>
      </c>
      <c r="F615" s="5">
        <f t="shared" si="30"/>
        <v>-0.28000000000000114</v>
      </c>
      <c r="G615" s="5">
        <f t="shared" si="31"/>
        <v>0.89999800000000363</v>
      </c>
    </row>
    <row r="616" spans="1:7">
      <c r="A616" s="4">
        <v>42345</v>
      </c>
      <c r="B616" s="5">
        <v>55.810001</v>
      </c>
      <c r="C616" s="5">
        <v>15.3</v>
      </c>
      <c r="D616" s="5">
        <v>34.990001999999997</v>
      </c>
      <c r="E616" s="5">
        <f t="shared" si="29"/>
        <v>-9.999899999999684E-2</v>
      </c>
      <c r="F616" s="5">
        <f t="shared" si="30"/>
        <v>-0.48999999999999844</v>
      </c>
      <c r="G616" s="5">
        <f t="shared" si="31"/>
        <v>5.0002999999996689E-2</v>
      </c>
    </row>
    <row r="617" spans="1:7">
      <c r="A617" s="4">
        <v>42346</v>
      </c>
      <c r="B617" s="5">
        <v>55.790000999999997</v>
      </c>
      <c r="C617" s="5">
        <v>15.06</v>
      </c>
      <c r="D617" s="5">
        <v>34.75</v>
      </c>
      <c r="E617" s="5">
        <f t="shared" si="29"/>
        <v>-2.0000000000003126E-2</v>
      </c>
      <c r="F617" s="5">
        <f t="shared" si="30"/>
        <v>-0.24000000000000021</v>
      </c>
      <c r="G617" s="5">
        <f t="shared" si="31"/>
        <v>-0.24000199999999694</v>
      </c>
    </row>
    <row r="618" spans="1:7">
      <c r="A618" s="4">
        <v>42347</v>
      </c>
      <c r="B618" s="5">
        <v>54.98</v>
      </c>
      <c r="C618" s="5">
        <v>14.9</v>
      </c>
      <c r="D618" s="5">
        <v>34.810001</v>
      </c>
      <c r="E618" s="5">
        <f t="shared" si="29"/>
        <v>-0.81000099999999975</v>
      </c>
      <c r="F618" s="5">
        <f t="shared" si="30"/>
        <v>-0.16000000000000014</v>
      </c>
      <c r="G618" s="5">
        <f t="shared" si="31"/>
        <v>6.0000999999999749E-2</v>
      </c>
    </row>
    <row r="619" spans="1:7">
      <c r="A619" s="4">
        <v>42348</v>
      </c>
      <c r="B619" s="5">
        <v>55.27</v>
      </c>
      <c r="C619" s="5">
        <v>15.29</v>
      </c>
      <c r="D619" s="5">
        <v>34.770000000000003</v>
      </c>
      <c r="E619" s="5">
        <f t="shared" si="29"/>
        <v>0.29000000000000625</v>
      </c>
      <c r="F619" s="5">
        <f t="shared" si="30"/>
        <v>0.38999999999999879</v>
      </c>
      <c r="G619" s="5">
        <f t="shared" si="31"/>
        <v>-4.0000999999996623E-2</v>
      </c>
    </row>
    <row r="620" spans="1:7">
      <c r="A620" s="4">
        <v>42349</v>
      </c>
      <c r="B620" s="5">
        <v>54.060001</v>
      </c>
      <c r="C620" s="5">
        <v>14.4</v>
      </c>
      <c r="D620" s="5">
        <v>34.270000000000003</v>
      </c>
      <c r="E620" s="5">
        <f t="shared" si="29"/>
        <v>-1.2099990000000034</v>
      </c>
      <c r="F620" s="5">
        <f t="shared" si="30"/>
        <v>-0.88999999999999879</v>
      </c>
      <c r="G620" s="5">
        <f t="shared" si="31"/>
        <v>-0.5</v>
      </c>
    </row>
    <row r="621" spans="1:7">
      <c r="A621" s="4">
        <v>42352</v>
      </c>
      <c r="B621" s="5">
        <v>55.139999000000003</v>
      </c>
      <c r="C621" s="5">
        <v>14.46</v>
      </c>
      <c r="D621" s="5">
        <v>34.470001000000003</v>
      </c>
      <c r="E621" s="5">
        <f t="shared" si="29"/>
        <v>1.0799980000000033</v>
      </c>
      <c r="F621" s="5">
        <f t="shared" si="30"/>
        <v>6.0000000000000497E-2</v>
      </c>
      <c r="G621" s="5">
        <f t="shared" si="31"/>
        <v>0.20000100000000032</v>
      </c>
    </row>
    <row r="622" spans="1:7">
      <c r="A622" s="4">
        <v>42353</v>
      </c>
      <c r="B622" s="5">
        <v>55.200001</v>
      </c>
      <c r="C622" s="5">
        <v>15.12</v>
      </c>
      <c r="D622" s="5">
        <v>35.18</v>
      </c>
      <c r="E622" s="5">
        <f t="shared" si="29"/>
        <v>6.0001999999997224E-2</v>
      </c>
      <c r="F622" s="5">
        <f t="shared" si="30"/>
        <v>0.65999999999999837</v>
      </c>
      <c r="G622" s="5">
        <f t="shared" si="31"/>
        <v>0.70999899999999627</v>
      </c>
    </row>
    <row r="623" spans="1:7">
      <c r="A623" s="4">
        <v>42354</v>
      </c>
      <c r="B623" s="5">
        <v>56.130001</v>
      </c>
      <c r="C623" s="5">
        <v>15.19</v>
      </c>
      <c r="D623" s="5">
        <v>35.299999</v>
      </c>
      <c r="E623" s="5">
        <f t="shared" si="29"/>
        <v>0.92999999999999972</v>
      </c>
      <c r="F623" s="5">
        <f t="shared" si="30"/>
        <v>7.0000000000000284E-2</v>
      </c>
      <c r="G623" s="5">
        <f t="shared" si="31"/>
        <v>0.11999899999999997</v>
      </c>
    </row>
    <row r="624" spans="1:7">
      <c r="A624" s="4">
        <v>42355</v>
      </c>
      <c r="B624" s="5">
        <v>55.700001</v>
      </c>
      <c r="C624" s="5">
        <v>15.37</v>
      </c>
      <c r="D624" s="5">
        <v>34.909999999999997</v>
      </c>
      <c r="E624" s="5">
        <f t="shared" si="29"/>
        <v>-0.42999999999999972</v>
      </c>
      <c r="F624" s="5">
        <f t="shared" si="30"/>
        <v>0.17999999999999972</v>
      </c>
      <c r="G624" s="5">
        <f t="shared" si="31"/>
        <v>-0.38999900000000309</v>
      </c>
    </row>
    <row r="625" spans="1:7">
      <c r="A625" s="4">
        <v>42356</v>
      </c>
      <c r="B625" s="5">
        <v>54.130001</v>
      </c>
      <c r="C625" s="5">
        <v>15.32</v>
      </c>
      <c r="D625" s="5">
        <v>33.869999</v>
      </c>
      <c r="E625" s="5">
        <f t="shared" si="29"/>
        <v>-1.5700000000000003</v>
      </c>
      <c r="F625" s="5">
        <f t="shared" si="30"/>
        <v>-4.9999999999998934E-2</v>
      </c>
      <c r="G625" s="5">
        <f t="shared" si="31"/>
        <v>-1.0400009999999966</v>
      </c>
    </row>
    <row r="626" spans="1:7">
      <c r="A626" s="4">
        <v>42359</v>
      </c>
      <c r="B626" s="5">
        <v>54.830002</v>
      </c>
      <c r="C626" s="5">
        <v>15.64</v>
      </c>
      <c r="D626" s="5">
        <v>34.240001999999997</v>
      </c>
      <c r="E626" s="5">
        <f t="shared" si="29"/>
        <v>0.70000100000000032</v>
      </c>
      <c r="F626" s="5">
        <f t="shared" si="30"/>
        <v>0.32000000000000028</v>
      </c>
      <c r="G626" s="5">
        <f t="shared" si="31"/>
        <v>0.37000299999999697</v>
      </c>
    </row>
    <row r="627" spans="1:7">
      <c r="A627" s="4">
        <v>42360</v>
      </c>
      <c r="B627" s="5">
        <v>55.349997999999999</v>
      </c>
      <c r="C627" s="5">
        <v>15.8</v>
      </c>
      <c r="D627" s="5">
        <v>34.729999999999997</v>
      </c>
      <c r="E627" s="5">
        <f t="shared" si="29"/>
        <v>0.51999599999999901</v>
      </c>
      <c r="F627" s="5">
        <f t="shared" si="30"/>
        <v>0.16000000000000014</v>
      </c>
      <c r="G627" s="5">
        <f t="shared" si="31"/>
        <v>0.48999799999999993</v>
      </c>
    </row>
    <row r="628" spans="1:7">
      <c r="A628" s="4">
        <v>42361</v>
      </c>
      <c r="B628" s="5">
        <v>55.82</v>
      </c>
      <c r="C628" s="5">
        <v>16.030000999999999</v>
      </c>
      <c r="D628" s="5">
        <v>35</v>
      </c>
      <c r="E628" s="5">
        <f t="shared" si="29"/>
        <v>0.47000200000000092</v>
      </c>
      <c r="F628" s="5">
        <f t="shared" si="30"/>
        <v>0.2300009999999979</v>
      </c>
      <c r="G628" s="5">
        <f t="shared" si="31"/>
        <v>0.27000000000000313</v>
      </c>
    </row>
    <row r="629" spans="1:7">
      <c r="A629" s="4">
        <v>42362</v>
      </c>
      <c r="B629" s="5">
        <v>55.669998</v>
      </c>
      <c r="C629" s="5">
        <v>16.100000000000001</v>
      </c>
      <c r="D629" s="5">
        <v>34.979999999999997</v>
      </c>
      <c r="E629" s="5">
        <f t="shared" si="29"/>
        <v>-0.15000200000000063</v>
      </c>
      <c r="F629" s="5">
        <f t="shared" si="30"/>
        <v>6.9999000000002809E-2</v>
      </c>
      <c r="G629" s="5">
        <f t="shared" si="31"/>
        <v>-2.0000000000003126E-2</v>
      </c>
    </row>
    <row r="630" spans="1:7">
      <c r="A630" s="4">
        <v>42366</v>
      </c>
      <c r="B630" s="5">
        <v>55.950001</v>
      </c>
      <c r="C630" s="5">
        <v>15.63</v>
      </c>
      <c r="D630" s="5">
        <v>34.93</v>
      </c>
      <c r="E630" s="5">
        <f t="shared" si="29"/>
        <v>0.28000300000000067</v>
      </c>
      <c r="F630" s="5">
        <f t="shared" si="30"/>
        <v>-0.47000000000000064</v>
      </c>
      <c r="G630" s="5">
        <f t="shared" si="31"/>
        <v>-4.9999999999997158E-2</v>
      </c>
    </row>
    <row r="631" spans="1:7">
      <c r="A631" s="4">
        <v>42367</v>
      </c>
      <c r="B631" s="5">
        <v>56.549999</v>
      </c>
      <c r="C631" s="5">
        <v>15.82</v>
      </c>
      <c r="D631" s="5">
        <v>35.439999</v>
      </c>
      <c r="E631" s="5">
        <f t="shared" si="29"/>
        <v>0.59999799999999937</v>
      </c>
      <c r="F631" s="5">
        <f t="shared" si="30"/>
        <v>0.1899999999999995</v>
      </c>
      <c r="G631" s="5">
        <f t="shared" si="31"/>
        <v>0.50999900000000054</v>
      </c>
    </row>
    <row r="632" spans="1:7">
      <c r="A632" s="4">
        <v>42368</v>
      </c>
      <c r="B632" s="5">
        <v>56.310001</v>
      </c>
      <c r="C632" s="5">
        <v>15.43</v>
      </c>
      <c r="D632" s="5">
        <v>34.990001999999997</v>
      </c>
      <c r="E632" s="5">
        <f t="shared" si="29"/>
        <v>-0.23999799999999993</v>
      </c>
      <c r="F632" s="5">
        <f t="shared" si="30"/>
        <v>-0.39000000000000057</v>
      </c>
      <c r="G632" s="5">
        <f t="shared" si="31"/>
        <v>-0.44999700000000331</v>
      </c>
    </row>
    <row r="633" spans="1:7">
      <c r="A633" s="4">
        <v>42369</v>
      </c>
      <c r="B633" s="5">
        <v>55.48</v>
      </c>
      <c r="C633" s="5">
        <v>15.72</v>
      </c>
      <c r="D633" s="5">
        <v>34.450001</v>
      </c>
      <c r="E633" s="5">
        <f t="shared" si="29"/>
        <v>-0.83000100000000288</v>
      </c>
      <c r="F633" s="5">
        <f t="shared" si="30"/>
        <v>0.29000000000000092</v>
      </c>
      <c r="G633" s="5">
        <f t="shared" si="31"/>
        <v>-0.54000099999999662</v>
      </c>
    </row>
    <row r="634" spans="1:7">
      <c r="A634" s="4">
        <v>42373</v>
      </c>
      <c r="B634" s="5">
        <v>54.799999</v>
      </c>
      <c r="C634" s="5">
        <v>15.22</v>
      </c>
      <c r="D634" s="5">
        <v>33.990001999999997</v>
      </c>
      <c r="E634" s="5">
        <f t="shared" si="29"/>
        <v>-0.68000099999999719</v>
      </c>
      <c r="F634" s="5">
        <f t="shared" si="30"/>
        <v>-0.5</v>
      </c>
      <c r="G634" s="5">
        <f t="shared" si="31"/>
        <v>-0.45999900000000338</v>
      </c>
    </row>
    <row r="635" spans="1:7">
      <c r="A635" s="4">
        <v>42374</v>
      </c>
      <c r="B635" s="5">
        <v>55.049999</v>
      </c>
      <c r="C635" s="5">
        <v>15.41</v>
      </c>
      <c r="D635" s="5">
        <v>33.830002</v>
      </c>
      <c r="E635" s="5">
        <f t="shared" si="29"/>
        <v>0.25</v>
      </c>
      <c r="F635" s="5">
        <f t="shared" si="30"/>
        <v>0.1899999999999995</v>
      </c>
      <c r="G635" s="5">
        <f t="shared" si="31"/>
        <v>-0.15999999999999659</v>
      </c>
    </row>
    <row r="636" spans="1:7">
      <c r="A636" s="4">
        <v>42375</v>
      </c>
      <c r="B636" s="5">
        <v>54.049999</v>
      </c>
      <c r="C636" s="5">
        <v>14.97</v>
      </c>
      <c r="D636" s="5">
        <v>33.080002</v>
      </c>
      <c r="E636" s="5">
        <f t="shared" si="29"/>
        <v>-1</v>
      </c>
      <c r="F636" s="5">
        <f t="shared" si="30"/>
        <v>-0.4399999999999995</v>
      </c>
      <c r="G636" s="5">
        <f t="shared" si="31"/>
        <v>-0.75</v>
      </c>
    </row>
    <row r="637" spans="1:7">
      <c r="A637" s="4">
        <v>42376</v>
      </c>
      <c r="B637" s="5">
        <v>52.169998</v>
      </c>
      <c r="C637" s="5">
        <v>13.96</v>
      </c>
      <c r="D637" s="5">
        <v>31.84</v>
      </c>
      <c r="E637" s="5">
        <f t="shared" si="29"/>
        <v>-1.880001</v>
      </c>
      <c r="F637" s="5">
        <f t="shared" si="30"/>
        <v>-1.0099999999999998</v>
      </c>
      <c r="G637" s="5">
        <f t="shared" si="31"/>
        <v>-1.2400020000000005</v>
      </c>
    </row>
    <row r="638" spans="1:7">
      <c r="A638" s="4">
        <v>42377</v>
      </c>
      <c r="B638" s="5">
        <v>52.330002</v>
      </c>
      <c r="C638" s="5">
        <v>13.42</v>
      </c>
      <c r="D638" s="5">
        <v>31.51</v>
      </c>
      <c r="E638" s="5">
        <f t="shared" si="29"/>
        <v>0.1600040000000007</v>
      </c>
      <c r="F638" s="5">
        <f t="shared" si="30"/>
        <v>-0.54000000000000092</v>
      </c>
      <c r="G638" s="5">
        <f t="shared" si="31"/>
        <v>-0.32999999999999829</v>
      </c>
    </row>
    <row r="639" spans="1:7">
      <c r="A639" s="4">
        <v>42380</v>
      </c>
      <c r="B639" s="5">
        <v>52.299999</v>
      </c>
      <c r="C639" s="5">
        <v>12.86</v>
      </c>
      <c r="D639" s="5">
        <v>32.060001</v>
      </c>
      <c r="E639" s="5">
        <f t="shared" si="29"/>
        <v>-3.0003000000000668E-2</v>
      </c>
      <c r="F639" s="5">
        <f t="shared" si="30"/>
        <v>-0.5600000000000005</v>
      </c>
      <c r="G639" s="5">
        <f t="shared" si="31"/>
        <v>0.55000099999999819</v>
      </c>
    </row>
    <row r="640" spans="1:7">
      <c r="A640" s="4">
        <v>42381</v>
      </c>
      <c r="B640" s="5">
        <v>52.779998999999997</v>
      </c>
      <c r="C640" s="5">
        <v>13.09</v>
      </c>
      <c r="D640" s="5">
        <v>32.68</v>
      </c>
      <c r="E640" s="5">
        <f t="shared" si="29"/>
        <v>0.47999999999999687</v>
      </c>
      <c r="F640" s="5">
        <f t="shared" si="30"/>
        <v>0.23000000000000043</v>
      </c>
      <c r="G640" s="5">
        <f t="shared" si="31"/>
        <v>0.61999899999999997</v>
      </c>
    </row>
    <row r="641" spans="1:7">
      <c r="A641" s="4">
        <v>42382</v>
      </c>
      <c r="B641" s="5">
        <v>51.639999000000003</v>
      </c>
      <c r="C641" s="5">
        <v>12.98</v>
      </c>
      <c r="D641" s="5">
        <v>31.91</v>
      </c>
      <c r="E641" s="5">
        <f t="shared" si="29"/>
        <v>-1.1399999999999935</v>
      </c>
      <c r="F641" s="5">
        <f t="shared" si="30"/>
        <v>-0.10999999999999943</v>
      </c>
      <c r="G641" s="5">
        <f t="shared" si="31"/>
        <v>-0.76999999999999957</v>
      </c>
    </row>
    <row r="642" spans="1:7">
      <c r="A642" s="4">
        <v>42383</v>
      </c>
      <c r="B642" s="5">
        <v>53.110000999999997</v>
      </c>
      <c r="C642" s="5">
        <v>13.18</v>
      </c>
      <c r="D642" s="5">
        <v>32.740001999999997</v>
      </c>
      <c r="E642" s="5">
        <f t="shared" si="29"/>
        <v>1.4700019999999938</v>
      </c>
      <c r="F642" s="5">
        <f t="shared" si="30"/>
        <v>0.19999999999999929</v>
      </c>
      <c r="G642" s="5">
        <f t="shared" si="31"/>
        <v>0.8300019999999968</v>
      </c>
    </row>
    <row r="643" spans="1:7">
      <c r="A643" s="4">
        <v>42384</v>
      </c>
      <c r="B643" s="5">
        <v>50.990001999999997</v>
      </c>
      <c r="C643" s="5">
        <v>12.22</v>
      </c>
      <c r="D643" s="5">
        <v>29.76</v>
      </c>
      <c r="E643" s="5">
        <f t="shared" si="29"/>
        <v>-2.119999</v>
      </c>
      <c r="F643" s="5">
        <f t="shared" si="30"/>
        <v>-0.95999999999999908</v>
      </c>
      <c r="G643" s="5">
        <f t="shared" si="31"/>
        <v>-2.9800019999999954</v>
      </c>
    </row>
    <row r="644" spans="1:7">
      <c r="A644" s="4">
        <v>42388</v>
      </c>
      <c r="B644" s="5">
        <v>50.560001</v>
      </c>
      <c r="C644" s="5">
        <v>11.93</v>
      </c>
      <c r="D644" s="5">
        <v>29.799999</v>
      </c>
      <c r="E644" s="5">
        <f t="shared" ref="E644:E707" si="32">B644-B643</f>
        <v>-0.43000099999999719</v>
      </c>
      <c r="F644" s="5">
        <f t="shared" ref="F644:F707" si="33">C644-C643</f>
        <v>-0.29000000000000092</v>
      </c>
      <c r="G644" s="5">
        <f t="shared" ref="G644:G707" si="34">D644-D643</f>
        <v>3.9998999999998119E-2</v>
      </c>
    </row>
    <row r="645" spans="1:7">
      <c r="A645" s="4">
        <v>42389</v>
      </c>
      <c r="B645" s="5">
        <v>50.790000999999997</v>
      </c>
      <c r="C645" s="5">
        <v>11.8</v>
      </c>
      <c r="D645" s="5">
        <v>29.59</v>
      </c>
      <c r="E645" s="5">
        <f t="shared" si="32"/>
        <v>0.22999999999999687</v>
      </c>
      <c r="F645" s="5">
        <f t="shared" si="33"/>
        <v>-0.12999999999999901</v>
      </c>
      <c r="G645" s="5">
        <f t="shared" si="34"/>
        <v>-0.20999899999999982</v>
      </c>
    </row>
    <row r="646" spans="1:7">
      <c r="A646" s="4">
        <v>42390</v>
      </c>
      <c r="B646" s="5">
        <v>50.48</v>
      </c>
      <c r="C646" s="5">
        <v>12.18</v>
      </c>
      <c r="D646" s="5">
        <v>29.66</v>
      </c>
      <c r="E646" s="5">
        <f t="shared" si="32"/>
        <v>-0.31000099999999975</v>
      </c>
      <c r="F646" s="5">
        <f t="shared" si="33"/>
        <v>0.37999999999999901</v>
      </c>
      <c r="G646" s="5">
        <f t="shared" si="34"/>
        <v>7.0000000000000284E-2</v>
      </c>
    </row>
    <row r="647" spans="1:7">
      <c r="A647" s="4">
        <v>42391</v>
      </c>
      <c r="B647" s="5">
        <v>52.290000999999997</v>
      </c>
      <c r="C647" s="5">
        <v>13.13</v>
      </c>
      <c r="D647" s="5">
        <v>29.93</v>
      </c>
      <c r="E647" s="5">
        <f t="shared" si="32"/>
        <v>1.8100009999999997</v>
      </c>
      <c r="F647" s="5">
        <f t="shared" si="33"/>
        <v>0.95000000000000107</v>
      </c>
      <c r="G647" s="5">
        <f t="shared" si="34"/>
        <v>0.26999999999999957</v>
      </c>
    </row>
    <row r="648" spans="1:7">
      <c r="A648" s="4">
        <v>42394</v>
      </c>
      <c r="B648" s="5">
        <v>51.790000999999997</v>
      </c>
      <c r="C648" s="5">
        <v>12.57</v>
      </c>
      <c r="D648" s="5">
        <v>29.6</v>
      </c>
      <c r="E648" s="5">
        <f t="shared" si="32"/>
        <v>-0.5</v>
      </c>
      <c r="F648" s="5">
        <f t="shared" si="33"/>
        <v>-0.5600000000000005</v>
      </c>
      <c r="G648" s="5">
        <f t="shared" si="34"/>
        <v>-0.32999999999999829</v>
      </c>
    </row>
    <row r="649" spans="1:7">
      <c r="A649" s="4">
        <v>42395</v>
      </c>
      <c r="B649" s="5">
        <v>52.169998</v>
      </c>
      <c r="C649" s="5">
        <v>13.26</v>
      </c>
      <c r="D649" s="5">
        <v>29.940000999999999</v>
      </c>
      <c r="E649" s="5">
        <f t="shared" si="32"/>
        <v>0.37999700000000303</v>
      </c>
      <c r="F649" s="5">
        <f t="shared" si="33"/>
        <v>0.6899999999999995</v>
      </c>
      <c r="G649" s="5">
        <f t="shared" si="34"/>
        <v>0.34000099999999733</v>
      </c>
    </row>
    <row r="650" spans="1:7">
      <c r="A650" s="4">
        <v>42396</v>
      </c>
      <c r="B650" s="5">
        <v>51.220001000000003</v>
      </c>
      <c r="C650" s="5">
        <v>13.22</v>
      </c>
      <c r="D650" s="5">
        <v>29.809999000000001</v>
      </c>
      <c r="E650" s="5">
        <f t="shared" si="32"/>
        <v>-0.94999699999999621</v>
      </c>
      <c r="F650" s="5">
        <f t="shared" si="33"/>
        <v>-3.9999999999999147E-2</v>
      </c>
      <c r="G650" s="5">
        <f t="shared" si="34"/>
        <v>-0.13000199999999751</v>
      </c>
    </row>
    <row r="651" spans="1:7">
      <c r="A651" s="4">
        <v>42397</v>
      </c>
      <c r="B651" s="5">
        <v>52.060001</v>
      </c>
      <c r="C651" s="5">
        <v>13.13</v>
      </c>
      <c r="D651" s="5">
        <v>29.969999000000001</v>
      </c>
      <c r="E651" s="5">
        <f t="shared" si="32"/>
        <v>0.83999999999999631</v>
      </c>
      <c r="F651" s="5">
        <f t="shared" si="33"/>
        <v>-8.9999999999999858E-2</v>
      </c>
      <c r="G651" s="5">
        <f t="shared" si="34"/>
        <v>0.16000000000000014</v>
      </c>
    </row>
    <row r="652" spans="1:7">
      <c r="A652" s="4">
        <v>42398</v>
      </c>
      <c r="B652" s="5">
        <v>55.09</v>
      </c>
      <c r="C652" s="5">
        <v>13.42</v>
      </c>
      <c r="D652" s="5">
        <v>31.02</v>
      </c>
      <c r="E652" s="5">
        <f t="shared" si="32"/>
        <v>3.0299990000000037</v>
      </c>
      <c r="F652" s="5">
        <f t="shared" si="33"/>
        <v>0.28999999999999915</v>
      </c>
      <c r="G652" s="5">
        <f t="shared" si="34"/>
        <v>1.0500009999999982</v>
      </c>
    </row>
    <row r="653" spans="1:7">
      <c r="A653" s="4">
        <v>42401</v>
      </c>
      <c r="B653" s="5">
        <v>54.709999000000003</v>
      </c>
      <c r="C653" s="5">
        <v>13.6</v>
      </c>
      <c r="D653" s="5">
        <v>30.82</v>
      </c>
      <c r="E653" s="5">
        <f t="shared" si="32"/>
        <v>-0.38000100000000003</v>
      </c>
      <c r="F653" s="5">
        <f t="shared" si="33"/>
        <v>0.17999999999999972</v>
      </c>
      <c r="G653" s="5">
        <f t="shared" si="34"/>
        <v>-0.19999999999999929</v>
      </c>
    </row>
    <row r="654" spans="1:7">
      <c r="A654" s="4">
        <v>42402</v>
      </c>
      <c r="B654" s="5">
        <v>53</v>
      </c>
      <c r="C654" s="5">
        <v>12.78</v>
      </c>
      <c r="D654" s="5">
        <v>29.799999</v>
      </c>
      <c r="E654" s="5">
        <f t="shared" si="32"/>
        <v>-1.7099990000000034</v>
      </c>
      <c r="F654" s="5">
        <f t="shared" si="33"/>
        <v>-0.82000000000000028</v>
      </c>
      <c r="G654" s="5">
        <f t="shared" si="34"/>
        <v>-1.0200010000000006</v>
      </c>
    </row>
    <row r="655" spans="1:7">
      <c r="A655" s="4">
        <v>42403</v>
      </c>
      <c r="B655" s="5">
        <v>52.16</v>
      </c>
      <c r="C655" s="5">
        <v>13.23</v>
      </c>
      <c r="D655" s="5">
        <v>29.34</v>
      </c>
      <c r="E655" s="5">
        <f t="shared" si="32"/>
        <v>-0.84000000000000341</v>
      </c>
      <c r="F655" s="5">
        <f t="shared" si="33"/>
        <v>0.45000000000000107</v>
      </c>
      <c r="G655" s="5">
        <f t="shared" si="34"/>
        <v>-0.45999899999999982</v>
      </c>
    </row>
    <row r="656" spans="1:7">
      <c r="A656" s="4">
        <v>42404</v>
      </c>
      <c r="B656" s="5">
        <v>52</v>
      </c>
      <c r="C656" s="5">
        <v>13.55</v>
      </c>
      <c r="D656" s="5">
        <v>29.77</v>
      </c>
      <c r="E656" s="5">
        <f t="shared" si="32"/>
        <v>-0.15999999999999659</v>
      </c>
      <c r="F656" s="5">
        <f t="shared" si="33"/>
        <v>0.32000000000000028</v>
      </c>
      <c r="G656" s="5">
        <f t="shared" si="34"/>
        <v>0.42999999999999972</v>
      </c>
    </row>
    <row r="657" spans="1:7">
      <c r="A657" s="4">
        <v>42405</v>
      </c>
      <c r="B657" s="5">
        <v>50.16</v>
      </c>
      <c r="C657" s="5">
        <v>12.88</v>
      </c>
      <c r="D657" s="5">
        <v>29.040001</v>
      </c>
      <c r="E657" s="5">
        <f t="shared" si="32"/>
        <v>-1.8400000000000034</v>
      </c>
      <c r="F657" s="5">
        <f t="shared" si="33"/>
        <v>-0.66999999999999993</v>
      </c>
      <c r="G657" s="5">
        <f t="shared" si="34"/>
        <v>-0.7299989999999994</v>
      </c>
    </row>
    <row r="658" spans="1:7">
      <c r="A658" s="4">
        <v>42408</v>
      </c>
      <c r="B658" s="5">
        <v>49.41</v>
      </c>
      <c r="C658" s="5">
        <v>12.77</v>
      </c>
      <c r="D658" s="5">
        <v>28.82</v>
      </c>
      <c r="E658" s="5">
        <f t="shared" si="32"/>
        <v>-0.75</v>
      </c>
      <c r="F658" s="5">
        <f t="shared" si="33"/>
        <v>-0.11000000000000121</v>
      </c>
      <c r="G658" s="5">
        <f t="shared" si="34"/>
        <v>-0.22000099999999989</v>
      </c>
    </row>
    <row r="659" spans="1:7">
      <c r="A659" s="4">
        <v>42409</v>
      </c>
      <c r="B659" s="5">
        <v>49.279998999999997</v>
      </c>
      <c r="C659" s="5">
        <v>12.5</v>
      </c>
      <c r="D659" s="5">
        <v>28.809999000000001</v>
      </c>
      <c r="E659" s="5">
        <f t="shared" si="32"/>
        <v>-0.13000100000000003</v>
      </c>
      <c r="F659" s="5">
        <f t="shared" si="33"/>
        <v>-0.26999999999999957</v>
      </c>
      <c r="G659" s="5">
        <f t="shared" si="34"/>
        <v>-1.0000999999999038E-2</v>
      </c>
    </row>
    <row r="660" spans="1:7">
      <c r="A660" s="4">
        <v>42410</v>
      </c>
      <c r="B660" s="5">
        <v>49.709999000000003</v>
      </c>
      <c r="C660" s="5">
        <v>12.78</v>
      </c>
      <c r="D660" s="5">
        <v>28.23</v>
      </c>
      <c r="E660" s="5">
        <f t="shared" si="32"/>
        <v>0.43000000000000682</v>
      </c>
      <c r="F660" s="5">
        <f t="shared" si="33"/>
        <v>0.27999999999999936</v>
      </c>
      <c r="G660" s="5">
        <f t="shared" si="34"/>
        <v>-0.57999900000000082</v>
      </c>
    </row>
    <row r="661" spans="1:7">
      <c r="A661" s="4">
        <v>42411</v>
      </c>
      <c r="B661" s="5">
        <v>49.689999</v>
      </c>
      <c r="C661" s="5">
        <v>12.61</v>
      </c>
      <c r="D661" s="5">
        <v>28.219999000000001</v>
      </c>
      <c r="E661" s="5">
        <f t="shared" si="32"/>
        <v>-2.0000000000003126E-2</v>
      </c>
      <c r="F661" s="5">
        <f t="shared" si="33"/>
        <v>-0.16999999999999993</v>
      </c>
      <c r="G661" s="5">
        <f t="shared" si="34"/>
        <v>-1.0000999999999038E-2</v>
      </c>
    </row>
    <row r="662" spans="1:7">
      <c r="A662" s="4">
        <v>42412</v>
      </c>
      <c r="B662" s="5">
        <v>50.5</v>
      </c>
      <c r="C662" s="5">
        <v>12.95</v>
      </c>
      <c r="D662" s="5">
        <v>28.639999</v>
      </c>
      <c r="E662" s="5">
        <f t="shared" si="32"/>
        <v>0.81000099999999975</v>
      </c>
      <c r="F662" s="5">
        <f t="shared" si="33"/>
        <v>0.33999999999999986</v>
      </c>
      <c r="G662" s="5">
        <f t="shared" si="34"/>
        <v>0.41999999999999815</v>
      </c>
    </row>
    <row r="663" spans="1:7">
      <c r="A663" s="4">
        <v>42416</v>
      </c>
      <c r="B663" s="5">
        <v>51.09</v>
      </c>
      <c r="C663" s="5">
        <v>13.57</v>
      </c>
      <c r="D663" s="5">
        <v>28.780000999999999</v>
      </c>
      <c r="E663" s="5">
        <f t="shared" si="32"/>
        <v>0.59000000000000341</v>
      </c>
      <c r="F663" s="5">
        <f t="shared" si="33"/>
        <v>0.62000000000000099</v>
      </c>
      <c r="G663" s="5">
        <f t="shared" si="34"/>
        <v>0.14000199999999907</v>
      </c>
    </row>
    <row r="664" spans="1:7">
      <c r="A664" s="4">
        <v>42417</v>
      </c>
      <c r="B664" s="5">
        <v>52.419998</v>
      </c>
      <c r="C664" s="5">
        <v>13.64</v>
      </c>
      <c r="D664" s="5">
        <v>29.469999000000001</v>
      </c>
      <c r="E664" s="5">
        <f t="shared" si="32"/>
        <v>1.3299979999999962</v>
      </c>
      <c r="F664" s="5">
        <f t="shared" si="33"/>
        <v>7.0000000000000284E-2</v>
      </c>
      <c r="G664" s="5">
        <f t="shared" si="34"/>
        <v>0.68999800000000278</v>
      </c>
    </row>
    <row r="665" spans="1:7">
      <c r="A665" s="4">
        <v>42418</v>
      </c>
      <c r="B665" s="5">
        <v>52.189999</v>
      </c>
      <c r="C665" s="5">
        <v>13.08</v>
      </c>
      <c r="D665" s="5">
        <v>29.42</v>
      </c>
      <c r="E665" s="5">
        <f t="shared" si="32"/>
        <v>-0.2299989999999994</v>
      </c>
      <c r="F665" s="5">
        <f t="shared" si="33"/>
        <v>-0.5600000000000005</v>
      </c>
      <c r="G665" s="5">
        <f t="shared" si="34"/>
        <v>-4.9998999999999683E-2</v>
      </c>
    </row>
    <row r="666" spans="1:7">
      <c r="A666" s="4">
        <v>42419</v>
      </c>
      <c r="B666" s="5">
        <v>51.82</v>
      </c>
      <c r="C666" s="5">
        <v>12.67</v>
      </c>
      <c r="D666" s="5">
        <v>28.709999</v>
      </c>
      <c r="E666" s="5">
        <f t="shared" si="32"/>
        <v>-0.36999899999999997</v>
      </c>
      <c r="F666" s="5">
        <f t="shared" si="33"/>
        <v>-0.41000000000000014</v>
      </c>
      <c r="G666" s="5">
        <f t="shared" si="34"/>
        <v>-0.71000100000000188</v>
      </c>
    </row>
    <row r="667" spans="1:7">
      <c r="A667" s="4">
        <v>42422</v>
      </c>
      <c r="B667" s="5">
        <v>52.650002000000001</v>
      </c>
      <c r="C667" s="5">
        <v>13.33</v>
      </c>
      <c r="D667" s="5">
        <v>29.35</v>
      </c>
      <c r="E667" s="5">
        <f t="shared" si="32"/>
        <v>0.83000200000000035</v>
      </c>
      <c r="F667" s="5">
        <f t="shared" si="33"/>
        <v>0.66000000000000014</v>
      </c>
      <c r="G667" s="5">
        <f t="shared" si="34"/>
        <v>0.6400010000000016</v>
      </c>
    </row>
    <row r="668" spans="1:7">
      <c r="A668" s="4">
        <v>42423</v>
      </c>
      <c r="B668" s="5">
        <v>51.18</v>
      </c>
      <c r="C668" s="5">
        <v>12.91</v>
      </c>
      <c r="D668" s="5">
        <v>28.799999</v>
      </c>
      <c r="E668" s="5">
        <f t="shared" si="32"/>
        <v>-1.4700020000000009</v>
      </c>
      <c r="F668" s="5">
        <f t="shared" si="33"/>
        <v>-0.41999999999999993</v>
      </c>
      <c r="G668" s="5">
        <f t="shared" si="34"/>
        <v>-0.55000100000000174</v>
      </c>
    </row>
    <row r="669" spans="1:7">
      <c r="A669" s="4">
        <v>42424</v>
      </c>
      <c r="B669" s="5">
        <v>51.360000999999997</v>
      </c>
      <c r="C669" s="5">
        <v>13.17</v>
      </c>
      <c r="D669" s="5">
        <v>29.190000999999999</v>
      </c>
      <c r="E669" s="5">
        <f t="shared" si="32"/>
        <v>0.18000099999999719</v>
      </c>
      <c r="F669" s="5">
        <f t="shared" si="33"/>
        <v>0.25999999999999979</v>
      </c>
      <c r="G669" s="5">
        <f t="shared" si="34"/>
        <v>0.39000199999999907</v>
      </c>
    </row>
    <row r="670" spans="1:7">
      <c r="A670" s="4">
        <v>42425</v>
      </c>
      <c r="B670" s="5">
        <v>52.099997999999999</v>
      </c>
      <c r="C670" s="5">
        <v>12.88</v>
      </c>
      <c r="D670" s="5">
        <v>29.620000999999998</v>
      </c>
      <c r="E670" s="5">
        <f t="shared" si="32"/>
        <v>0.73999700000000246</v>
      </c>
      <c r="F670" s="5">
        <f t="shared" si="33"/>
        <v>-0.28999999999999915</v>
      </c>
      <c r="G670" s="5">
        <f t="shared" si="34"/>
        <v>0.42999999999999972</v>
      </c>
    </row>
    <row r="671" spans="1:7">
      <c r="A671" s="4">
        <v>42426</v>
      </c>
      <c r="B671" s="5">
        <v>51.299999</v>
      </c>
      <c r="C671" s="5">
        <v>12.98</v>
      </c>
      <c r="D671" s="5">
        <v>29.799999</v>
      </c>
      <c r="E671" s="5">
        <f t="shared" si="32"/>
        <v>-0.79999899999999968</v>
      </c>
      <c r="F671" s="5">
        <f t="shared" si="33"/>
        <v>9.9999999999999645E-2</v>
      </c>
      <c r="G671" s="5">
        <f t="shared" si="34"/>
        <v>0.17999800000000121</v>
      </c>
    </row>
    <row r="672" spans="1:7">
      <c r="A672" s="4">
        <v>42429</v>
      </c>
      <c r="B672" s="5">
        <v>50.880001</v>
      </c>
      <c r="C672" s="5">
        <v>12.92</v>
      </c>
      <c r="D672" s="5">
        <v>29.59</v>
      </c>
      <c r="E672" s="5">
        <f t="shared" si="32"/>
        <v>-0.41999799999999965</v>
      </c>
      <c r="F672" s="5">
        <f t="shared" si="33"/>
        <v>-6.0000000000000497E-2</v>
      </c>
      <c r="G672" s="5">
        <f t="shared" si="34"/>
        <v>-0.20999899999999982</v>
      </c>
    </row>
    <row r="673" spans="1:7">
      <c r="A673" s="4">
        <v>42430</v>
      </c>
      <c r="B673" s="5">
        <v>52.580002</v>
      </c>
      <c r="C673" s="5">
        <v>13.58</v>
      </c>
      <c r="D673" s="5">
        <v>30.370000999999998</v>
      </c>
      <c r="E673" s="5">
        <f t="shared" si="32"/>
        <v>1.7000010000000003</v>
      </c>
      <c r="F673" s="5">
        <f t="shared" si="33"/>
        <v>0.66000000000000014</v>
      </c>
      <c r="G673" s="5">
        <f t="shared" si="34"/>
        <v>0.78000099999999861</v>
      </c>
    </row>
    <row r="674" spans="1:7">
      <c r="A674" s="4">
        <v>42431</v>
      </c>
      <c r="B674" s="5">
        <v>52.950001</v>
      </c>
      <c r="C674" s="5">
        <v>14.18</v>
      </c>
      <c r="D674" s="5">
        <v>30.540001</v>
      </c>
      <c r="E674" s="5">
        <f t="shared" si="32"/>
        <v>0.36999899999999997</v>
      </c>
      <c r="F674" s="5">
        <f t="shared" si="33"/>
        <v>0.59999999999999964</v>
      </c>
      <c r="G674" s="5">
        <f t="shared" si="34"/>
        <v>0.17000000000000171</v>
      </c>
    </row>
    <row r="675" spans="1:7">
      <c r="A675" s="4">
        <v>42432</v>
      </c>
      <c r="B675" s="5">
        <v>52.349997999999999</v>
      </c>
      <c r="C675" s="5">
        <v>13.74</v>
      </c>
      <c r="D675" s="5">
        <v>30.58</v>
      </c>
      <c r="E675" s="5">
        <f t="shared" si="32"/>
        <v>-0.60000300000000095</v>
      </c>
      <c r="F675" s="5">
        <f t="shared" si="33"/>
        <v>-0.4399999999999995</v>
      </c>
      <c r="G675" s="5">
        <f t="shared" si="34"/>
        <v>3.9998999999998119E-2</v>
      </c>
    </row>
    <row r="676" spans="1:7">
      <c r="A676" s="4">
        <v>42433</v>
      </c>
      <c r="B676" s="5">
        <v>52.029998999999997</v>
      </c>
      <c r="C676" s="5">
        <v>14.48</v>
      </c>
      <c r="D676" s="5">
        <v>30.629999000000002</v>
      </c>
      <c r="E676" s="5">
        <f t="shared" si="32"/>
        <v>-0.31999900000000281</v>
      </c>
      <c r="F676" s="5">
        <f t="shared" si="33"/>
        <v>0.74000000000000021</v>
      </c>
      <c r="G676" s="5">
        <f t="shared" si="34"/>
        <v>4.9999000000003235E-2</v>
      </c>
    </row>
    <row r="677" spans="1:7">
      <c r="A677" s="4">
        <v>42436</v>
      </c>
      <c r="B677" s="5">
        <v>51.029998999999997</v>
      </c>
      <c r="C677" s="5">
        <v>14.54</v>
      </c>
      <c r="D677" s="5">
        <v>30.940000999999999</v>
      </c>
      <c r="E677" s="5">
        <f t="shared" si="32"/>
        <v>-1</v>
      </c>
      <c r="F677" s="5">
        <f t="shared" si="33"/>
        <v>5.9999999999998721E-2</v>
      </c>
      <c r="G677" s="5">
        <f t="shared" si="34"/>
        <v>0.31000199999999722</v>
      </c>
    </row>
    <row r="678" spans="1:7">
      <c r="A678" s="4">
        <v>42437</v>
      </c>
      <c r="B678" s="5">
        <v>51.650002000000001</v>
      </c>
      <c r="C678" s="5">
        <v>13.72</v>
      </c>
      <c r="D678" s="5">
        <v>30.559999000000001</v>
      </c>
      <c r="E678" s="5">
        <f t="shared" si="32"/>
        <v>0.62000300000000408</v>
      </c>
      <c r="F678" s="5">
        <f t="shared" si="33"/>
        <v>-0.81999999999999851</v>
      </c>
      <c r="G678" s="5">
        <f t="shared" si="34"/>
        <v>-0.38000199999999751</v>
      </c>
    </row>
    <row r="679" spans="1:7">
      <c r="A679" s="4">
        <v>42438</v>
      </c>
      <c r="B679" s="5">
        <v>52.84</v>
      </c>
      <c r="C679" s="5">
        <v>13.88</v>
      </c>
      <c r="D679" s="5">
        <v>30.870000999999998</v>
      </c>
      <c r="E679" s="5">
        <f t="shared" si="32"/>
        <v>1.1899980000000028</v>
      </c>
      <c r="F679" s="5">
        <f t="shared" si="33"/>
        <v>0.16000000000000014</v>
      </c>
      <c r="G679" s="5">
        <f t="shared" si="34"/>
        <v>0.31000199999999722</v>
      </c>
    </row>
    <row r="680" spans="1:7">
      <c r="A680" s="4">
        <v>42439</v>
      </c>
      <c r="B680" s="5">
        <v>52.049999</v>
      </c>
      <c r="C680" s="5">
        <v>13.63</v>
      </c>
      <c r="D680" s="5">
        <v>31.25</v>
      </c>
      <c r="E680" s="5">
        <f t="shared" si="32"/>
        <v>-0.79000100000000373</v>
      </c>
      <c r="F680" s="5">
        <f t="shared" si="33"/>
        <v>-0.25</v>
      </c>
      <c r="G680" s="5">
        <f t="shared" si="34"/>
        <v>0.37999900000000153</v>
      </c>
    </row>
    <row r="681" spans="1:7">
      <c r="A681" s="4">
        <v>42440</v>
      </c>
      <c r="B681" s="5">
        <v>53.07</v>
      </c>
      <c r="C681" s="5">
        <v>14.26</v>
      </c>
      <c r="D681" s="5">
        <v>31.76</v>
      </c>
      <c r="E681" s="5">
        <f t="shared" si="32"/>
        <v>1.0200010000000006</v>
      </c>
      <c r="F681" s="5">
        <f t="shared" si="33"/>
        <v>0.62999999999999901</v>
      </c>
      <c r="G681" s="5">
        <f t="shared" si="34"/>
        <v>0.51000000000000156</v>
      </c>
    </row>
    <row r="682" spans="1:7">
      <c r="A682" s="4">
        <v>42443</v>
      </c>
      <c r="B682" s="5">
        <v>53.169998</v>
      </c>
      <c r="C682" s="5">
        <v>14.74</v>
      </c>
      <c r="D682" s="5">
        <v>31.43</v>
      </c>
      <c r="E682" s="5">
        <f t="shared" si="32"/>
        <v>9.9997999999999365E-2</v>
      </c>
      <c r="F682" s="5">
        <f t="shared" si="33"/>
        <v>0.48000000000000043</v>
      </c>
      <c r="G682" s="5">
        <f t="shared" si="34"/>
        <v>-0.33000000000000185</v>
      </c>
    </row>
    <row r="683" spans="1:7">
      <c r="A683" s="4">
        <v>42444</v>
      </c>
      <c r="B683" s="5">
        <v>53.59</v>
      </c>
      <c r="C683" s="5">
        <v>14.05</v>
      </c>
      <c r="D683" s="5">
        <v>31.65</v>
      </c>
      <c r="E683" s="5">
        <f t="shared" si="32"/>
        <v>0.42000200000000376</v>
      </c>
      <c r="F683" s="5">
        <f t="shared" si="33"/>
        <v>-0.6899999999999995</v>
      </c>
      <c r="G683" s="5">
        <f t="shared" si="34"/>
        <v>0.21999999999999886</v>
      </c>
    </row>
    <row r="684" spans="1:7">
      <c r="A684" s="4">
        <v>42445</v>
      </c>
      <c r="B684" s="5">
        <v>54.349997999999999</v>
      </c>
      <c r="C684" s="5">
        <v>15.06</v>
      </c>
      <c r="D684" s="5">
        <v>31.690000999999999</v>
      </c>
      <c r="E684" s="5">
        <f t="shared" si="32"/>
        <v>0.75999799999999595</v>
      </c>
      <c r="F684" s="5">
        <f t="shared" si="33"/>
        <v>1.0099999999999998</v>
      </c>
      <c r="G684" s="5">
        <f t="shared" si="34"/>
        <v>4.0001000000000175E-2</v>
      </c>
    </row>
    <row r="685" spans="1:7">
      <c r="A685" s="4">
        <v>42446</v>
      </c>
      <c r="B685" s="5">
        <v>54.66</v>
      </c>
      <c r="C685" s="5">
        <v>15.41</v>
      </c>
      <c r="D685" s="5">
        <v>31.98</v>
      </c>
      <c r="E685" s="5">
        <f t="shared" si="32"/>
        <v>0.31000199999999722</v>
      </c>
      <c r="F685" s="5">
        <f t="shared" si="33"/>
        <v>0.34999999999999964</v>
      </c>
      <c r="G685" s="5">
        <f t="shared" si="34"/>
        <v>0.28999900000000167</v>
      </c>
    </row>
    <row r="686" spans="1:7">
      <c r="A686" s="4">
        <v>42447</v>
      </c>
      <c r="B686" s="5">
        <v>53.490001999999997</v>
      </c>
      <c r="C686" s="5">
        <v>15.19</v>
      </c>
      <c r="D686" s="5">
        <v>32.68</v>
      </c>
      <c r="E686" s="5">
        <f t="shared" si="32"/>
        <v>-1.1699979999999996</v>
      </c>
      <c r="F686" s="5">
        <f t="shared" si="33"/>
        <v>-0.22000000000000064</v>
      </c>
      <c r="G686" s="5">
        <f t="shared" si="34"/>
        <v>0.69999999999999929</v>
      </c>
    </row>
    <row r="687" spans="1:7">
      <c r="A687" s="4">
        <v>42450</v>
      </c>
      <c r="B687" s="5">
        <v>53.860000999999997</v>
      </c>
      <c r="C687" s="5">
        <v>15.02</v>
      </c>
      <c r="D687" s="5">
        <v>32.340000000000003</v>
      </c>
      <c r="E687" s="5">
        <f t="shared" si="32"/>
        <v>0.36999899999999997</v>
      </c>
      <c r="F687" s="5">
        <f t="shared" si="33"/>
        <v>-0.16999999999999993</v>
      </c>
      <c r="G687" s="5">
        <f t="shared" si="34"/>
        <v>-0.33999999999999631</v>
      </c>
    </row>
    <row r="688" spans="1:7">
      <c r="A688" s="4">
        <v>42451</v>
      </c>
      <c r="B688" s="5">
        <v>54.07</v>
      </c>
      <c r="C688" s="5">
        <v>15.27</v>
      </c>
      <c r="D688" s="5">
        <v>32.32</v>
      </c>
      <c r="E688" s="5">
        <f t="shared" si="32"/>
        <v>0.20999900000000338</v>
      </c>
      <c r="F688" s="5">
        <f t="shared" si="33"/>
        <v>0.25</v>
      </c>
      <c r="G688" s="5">
        <f t="shared" si="34"/>
        <v>-2.0000000000003126E-2</v>
      </c>
    </row>
    <row r="689" spans="1:7">
      <c r="A689" s="4">
        <v>42452</v>
      </c>
      <c r="B689" s="5">
        <v>53.970001000000003</v>
      </c>
      <c r="C689" s="5">
        <v>14.98</v>
      </c>
      <c r="D689" s="5">
        <v>32</v>
      </c>
      <c r="E689" s="5">
        <f t="shared" si="32"/>
        <v>-9.999899999999684E-2</v>
      </c>
      <c r="F689" s="5">
        <f t="shared" si="33"/>
        <v>-0.28999999999999915</v>
      </c>
      <c r="G689" s="5">
        <f t="shared" si="34"/>
        <v>-0.32000000000000028</v>
      </c>
    </row>
    <row r="690" spans="1:7">
      <c r="A690" s="4">
        <v>42453</v>
      </c>
      <c r="B690" s="5">
        <v>54.209999000000003</v>
      </c>
      <c r="C690" s="5">
        <v>15.08</v>
      </c>
      <c r="D690" s="5">
        <v>31.879999000000002</v>
      </c>
      <c r="E690" s="5">
        <f t="shared" si="32"/>
        <v>0.23999799999999993</v>
      </c>
      <c r="F690" s="5">
        <f t="shared" si="33"/>
        <v>9.9999999999999645E-2</v>
      </c>
      <c r="G690" s="5">
        <f t="shared" si="34"/>
        <v>-0.12000099999999847</v>
      </c>
    </row>
    <row r="691" spans="1:7">
      <c r="A691" s="4">
        <v>42457</v>
      </c>
      <c r="B691" s="5">
        <v>53.540000999999997</v>
      </c>
      <c r="C691" s="5">
        <v>14.91</v>
      </c>
      <c r="D691" s="5">
        <v>31.9</v>
      </c>
      <c r="E691" s="5">
        <f t="shared" si="32"/>
        <v>-0.66999800000000675</v>
      </c>
      <c r="F691" s="5">
        <f t="shared" si="33"/>
        <v>-0.16999999999999993</v>
      </c>
      <c r="G691" s="5">
        <f t="shared" si="34"/>
        <v>2.0000999999997049E-2</v>
      </c>
    </row>
    <row r="692" spans="1:7">
      <c r="A692" s="4">
        <v>42458</v>
      </c>
      <c r="B692" s="5">
        <v>54.709999000000003</v>
      </c>
      <c r="C692" s="5">
        <v>15.29</v>
      </c>
      <c r="D692" s="5">
        <v>32.380001</v>
      </c>
      <c r="E692" s="5">
        <f t="shared" si="32"/>
        <v>1.1699980000000068</v>
      </c>
      <c r="F692" s="5">
        <f t="shared" si="33"/>
        <v>0.37999999999999901</v>
      </c>
      <c r="G692" s="5">
        <f t="shared" si="34"/>
        <v>0.48000100000000145</v>
      </c>
    </row>
    <row r="693" spans="1:7">
      <c r="A693" s="4">
        <v>42459</v>
      </c>
      <c r="B693" s="5">
        <v>55.049999</v>
      </c>
      <c r="C693" s="5">
        <v>15.4</v>
      </c>
      <c r="D693" s="5">
        <v>32.709999000000003</v>
      </c>
      <c r="E693" s="5">
        <f t="shared" si="32"/>
        <v>0.33999999999999631</v>
      </c>
      <c r="F693" s="5">
        <f t="shared" si="33"/>
        <v>0.11000000000000121</v>
      </c>
      <c r="G693" s="5">
        <f t="shared" si="34"/>
        <v>0.32999800000000334</v>
      </c>
    </row>
    <row r="694" spans="1:7">
      <c r="A694" s="4">
        <v>42460</v>
      </c>
      <c r="B694" s="5">
        <v>55.23</v>
      </c>
      <c r="C694" s="5">
        <v>15.32</v>
      </c>
      <c r="D694" s="5">
        <v>32.349997999999999</v>
      </c>
      <c r="E694" s="5">
        <f t="shared" si="32"/>
        <v>0.18000099999999719</v>
      </c>
      <c r="F694" s="5">
        <f t="shared" si="33"/>
        <v>-8.0000000000000071E-2</v>
      </c>
      <c r="G694" s="5">
        <f t="shared" si="34"/>
        <v>-0.36000100000000401</v>
      </c>
    </row>
    <row r="695" spans="1:7">
      <c r="A695" s="4">
        <v>42461</v>
      </c>
      <c r="B695" s="5">
        <v>55.57</v>
      </c>
      <c r="C695" s="5">
        <v>15.38</v>
      </c>
      <c r="D695" s="5">
        <v>32.450001</v>
      </c>
      <c r="E695" s="5">
        <f t="shared" si="32"/>
        <v>0.34000000000000341</v>
      </c>
      <c r="F695" s="5">
        <f t="shared" si="33"/>
        <v>6.0000000000000497E-2</v>
      </c>
      <c r="G695" s="5">
        <f t="shared" si="34"/>
        <v>0.10000300000000095</v>
      </c>
    </row>
    <row r="696" spans="1:7">
      <c r="A696" s="4">
        <v>42464</v>
      </c>
      <c r="B696" s="5">
        <v>55.43</v>
      </c>
      <c r="C696" s="5">
        <v>15.06</v>
      </c>
      <c r="D696" s="5">
        <v>32</v>
      </c>
      <c r="E696" s="5">
        <f t="shared" si="32"/>
        <v>-0.14000000000000057</v>
      </c>
      <c r="F696" s="5">
        <f t="shared" si="33"/>
        <v>-0.32000000000000028</v>
      </c>
      <c r="G696" s="5">
        <f t="shared" si="34"/>
        <v>-0.45000100000000032</v>
      </c>
    </row>
    <row r="697" spans="1:7">
      <c r="A697" s="4">
        <v>42465</v>
      </c>
      <c r="B697" s="5">
        <v>54.560001</v>
      </c>
      <c r="C697" s="5">
        <v>15.08</v>
      </c>
      <c r="D697" s="5">
        <v>31.9</v>
      </c>
      <c r="E697" s="5">
        <f t="shared" si="32"/>
        <v>-0.86999899999999997</v>
      </c>
      <c r="F697" s="5">
        <f t="shared" si="33"/>
        <v>1.9999999999999574E-2</v>
      </c>
      <c r="G697" s="5">
        <f t="shared" si="34"/>
        <v>-0.10000000000000142</v>
      </c>
    </row>
    <row r="698" spans="1:7">
      <c r="A698" s="4">
        <v>42466</v>
      </c>
      <c r="B698" s="5">
        <v>55.119999</v>
      </c>
      <c r="C698" s="5">
        <v>15.45</v>
      </c>
      <c r="D698" s="5">
        <v>32.080002</v>
      </c>
      <c r="E698" s="5">
        <f t="shared" si="32"/>
        <v>0.55999800000000022</v>
      </c>
      <c r="F698" s="5">
        <f t="shared" si="33"/>
        <v>0.36999999999999922</v>
      </c>
      <c r="G698" s="5">
        <f t="shared" si="34"/>
        <v>0.18000200000000177</v>
      </c>
    </row>
    <row r="699" spans="1:7">
      <c r="A699" s="4">
        <v>42467</v>
      </c>
      <c r="B699" s="5">
        <v>54.459999000000003</v>
      </c>
      <c r="C699" s="5">
        <v>15.21</v>
      </c>
      <c r="D699" s="5">
        <v>31.549999</v>
      </c>
      <c r="E699" s="5">
        <f t="shared" si="32"/>
        <v>-0.65999999999999659</v>
      </c>
      <c r="F699" s="5">
        <f t="shared" si="33"/>
        <v>-0.23999999999999844</v>
      </c>
      <c r="G699" s="5">
        <f t="shared" si="34"/>
        <v>-0.53000300000000067</v>
      </c>
    </row>
    <row r="700" spans="1:7">
      <c r="A700" s="4">
        <v>42468</v>
      </c>
      <c r="B700" s="5">
        <v>54.419998</v>
      </c>
      <c r="C700" s="5">
        <v>15.05</v>
      </c>
      <c r="D700" s="5">
        <v>31.629999000000002</v>
      </c>
      <c r="E700" s="5">
        <f t="shared" si="32"/>
        <v>-4.0001000000003728E-2</v>
      </c>
      <c r="F700" s="5">
        <f t="shared" si="33"/>
        <v>-0.16000000000000014</v>
      </c>
      <c r="G700" s="5">
        <f t="shared" si="34"/>
        <v>8.0000000000001847E-2</v>
      </c>
    </row>
    <row r="701" spans="1:7">
      <c r="A701" s="4">
        <v>42471</v>
      </c>
      <c r="B701" s="5">
        <v>54.310001</v>
      </c>
      <c r="C701" s="5">
        <v>15.68</v>
      </c>
      <c r="D701" s="5">
        <v>31.67</v>
      </c>
      <c r="E701" s="5">
        <f t="shared" si="32"/>
        <v>-0.1099969999999999</v>
      </c>
      <c r="F701" s="5">
        <f t="shared" si="33"/>
        <v>0.62999999999999901</v>
      </c>
      <c r="G701" s="5">
        <f t="shared" si="34"/>
        <v>4.0001000000000175E-2</v>
      </c>
    </row>
    <row r="702" spans="1:7">
      <c r="A702" s="4">
        <v>42472</v>
      </c>
      <c r="B702" s="5">
        <v>54.650002000000001</v>
      </c>
      <c r="C702" s="5">
        <v>16.760000000000002</v>
      </c>
      <c r="D702" s="5">
        <v>31.860001</v>
      </c>
      <c r="E702" s="5">
        <f t="shared" si="32"/>
        <v>0.34000100000000089</v>
      </c>
      <c r="F702" s="5">
        <f t="shared" si="33"/>
        <v>1.0800000000000018</v>
      </c>
      <c r="G702" s="5">
        <f t="shared" si="34"/>
        <v>0.19000099999999875</v>
      </c>
    </row>
    <row r="703" spans="1:7">
      <c r="A703" s="4">
        <v>42473</v>
      </c>
      <c r="B703" s="5">
        <v>55.349997999999999</v>
      </c>
      <c r="C703" s="5">
        <v>16.75</v>
      </c>
      <c r="D703" s="5">
        <v>32.130001</v>
      </c>
      <c r="E703" s="5">
        <f t="shared" si="32"/>
        <v>0.69999599999999873</v>
      </c>
      <c r="F703" s="5">
        <f t="shared" si="33"/>
        <v>-1.0000000000001563E-2</v>
      </c>
      <c r="G703" s="5">
        <f t="shared" si="34"/>
        <v>0.26999999999999957</v>
      </c>
    </row>
    <row r="704" spans="1:7">
      <c r="A704" s="4">
        <v>42474</v>
      </c>
      <c r="B704" s="5">
        <v>55.360000999999997</v>
      </c>
      <c r="C704" s="5">
        <v>16.84</v>
      </c>
      <c r="D704" s="5">
        <v>31.799999</v>
      </c>
      <c r="E704" s="5">
        <f t="shared" si="32"/>
        <v>1.0002999999997542E-2</v>
      </c>
      <c r="F704" s="5">
        <f t="shared" si="33"/>
        <v>8.9999999999999858E-2</v>
      </c>
      <c r="G704" s="5">
        <f t="shared" si="34"/>
        <v>-0.33000200000000035</v>
      </c>
    </row>
    <row r="705" spans="1:7">
      <c r="A705" s="4">
        <v>42475</v>
      </c>
      <c r="B705" s="5">
        <v>55.650002000000001</v>
      </c>
      <c r="C705" s="5">
        <v>16.59</v>
      </c>
      <c r="D705" s="5">
        <v>31.459999</v>
      </c>
      <c r="E705" s="5">
        <f t="shared" si="32"/>
        <v>0.29000100000000373</v>
      </c>
      <c r="F705" s="5">
        <f t="shared" si="33"/>
        <v>-0.25</v>
      </c>
      <c r="G705" s="5">
        <f t="shared" si="34"/>
        <v>-0.33999999999999986</v>
      </c>
    </row>
    <row r="706" spans="1:7">
      <c r="A706" s="4">
        <v>42478</v>
      </c>
      <c r="B706" s="5">
        <v>56.459999000000003</v>
      </c>
      <c r="C706" s="5">
        <v>17.170000000000002</v>
      </c>
      <c r="D706" s="5">
        <v>31.65</v>
      </c>
      <c r="E706" s="5">
        <f t="shared" si="32"/>
        <v>0.80999700000000274</v>
      </c>
      <c r="F706" s="5">
        <f t="shared" si="33"/>
        <v>0.58000000000000185</v>
      </c>
      <c r="G706" s="5">
        <f t="shared" si="34"/>
        <v>0.19000099999999875</v>
      </c>
    </row>
    <row r="707" spans="1:7">
      <c r="A707" s="4">
        <v>42479</v>
      </c>
      <c r="B707" s="5">
        <v>56.389999000000003</v>
      </c>
      <c r="C707" s="5">
        <v>17.510000000000002</v>
      </c>
      <c r="D707" s="5">
        <v>31.6</v>
      </c>
      <c r="E707" s="5">
        <f t="shared" si="32"/>
        <v>-7.0000000000000284E-2</v>
      </c>
      <c r="F707" s="5">
        <f t="shared" si="33"/>
        <v>0.33999999999999986</v>
      </c>
      <c r="G707" s="5">
        <f t="shared" si="34"/>
        <v>-4.9999999999997158E-2</v>
      </c>
    </row>
    <row r="708" spans="1:7">
      <c r="A708" s="4">
        <v>42480</v>
      </c>
      <c r="B708" s="5">
        <v>55.59</v>
      </c>
      <c r="C708" s="5">
        <v>18.209999</v>
      </c>
      <c r="D708" s="5">
        <v>32</v>
      </c>
      <c r="E708" s="5">
        <f t="shared" ref="E708:E771" si="35">B708-B707</f>
        <v>-0.79999899999999968</v>
      </c>
      <c r="F708" s="5">
        <f t="shared" ref="F708:F771" si="36">C708-C707</f>
        <v>0.69999899999999826</v>
      </c>
      <c r="G708" s="5">
        <f t="shared" ref="G708:G771" si="37">D708-D707</f>
        <v>0.39999999999999858</v>
      </c>
    </row>
    <row r="709" spans="1:7">
      <c r="A709" s="4">
        <v>42481</v>
      </c>
      <c r="B709" s="5">
        <v>55.779998999999997</v>
      </c>
      <c r="C709" s="5">
        <v>18.129999000000002</v>
      </c>
      <c r="D709" s="5">
        <v>31.969999000000001</v>
      </c>
      <c r="E709" s="5">
        <f t="shared" si="35"/>
        <v>0.18999899999999315</v>
      </c>
      <c r="F709" s="5">
        <f t="shared" si="36"/>
        <v>-7.9999999999998295E-2</v>
      </c>
      <c r="G709" s="5">
        <f t="shared" si="37"/>
        <v>-3.0000999999998612E-2</v>
      </c>
    </row>
    <row r="710" spans="1:7">
      <c r="A710" s="4">
        <v>42482</v>
      </c>
      <c r="B710" s="5">
        <v>51.779998999999997</v>
      </c>
      <c r="C710" s="5">
        <v>18.079999999999998</v>
      </c>
      <c r="D710" s="5">
        <v>31.639999</v>
      </c>
      <c r="E710" s="5">
        <f t="shared" si="35"/>
        <v>-4</v>
      </c>
      <c r="F710" s="5">
        <f t="shared" si="36"/>
        <v>-4.9999000000003235E-2</v>
      </c>
      <c r="G710" s="5">
        <f t="shared" si="37"/>
        <v>-0.33000000000000185</v>
      </c>
    </row>
    <row r="711" spans="1:7">
      <c r="A711" s="4">
        <v>42485</v>
      </c>
      <c r="B711" s="5">
        <v>52.110000999999997</v>
      </c>
      <c r="C711" s="5">
        <v>17.860001</v>
      </c>
      <c r="D711" s="5">
        <v>31.389999</v>
      </c>
      <c r="E711" s="5">
        <f t="shared" si="35"/>
        <v>0.33000200000000035</v>
      </c>
      <c r="F711" s="5">
        <f t="shared" si="36"/>
        <v>-0.21999899999999784</v>
      </c>
      <c r="G711" s="5">
        <f t="shared" si="37"/>
        <v>-0.25</v>
      </c>
    </row>
    <row r="712" spans="1:7">
      <c r="A712" s="4">
        <v>42486</v>
      </c>
      <c r="B712" s="5">
        <v>51.439999</v>
      </c>
      <c r="C712" s="5">
        <v>18.110001</v>
      </c>
      <c r="D712" s="5">
        <v>31.4</v>
      </c>
      <c r="E712" s="5">
        <f t="shared" si="35"/>
        <v>-0.67000199999999666</v>
      </c>
      <c r="F712" s="5">
        <f t="shared" si="36"/>
        <v>0.25</v>
      </c>
      <c r="G712" s="5">
        <f t="shared" si="37"/>
        <v>1.0000999999999038E-2</v>
      </c>
    </row>
    <row r="713" spans="1:7">
      <c r="A713" s="4">
        <v>42487</v>
      </c>
      <c r="B713" s="5">
        <v>50.939999</v>
      </c>
      <c r="C713" s="5">
        <v>18.530000999999999</v>
      </c>
      <c r="D713" s="5">
        <v>31.75</v>
      </c>
      <c r="E713" s="5">
        <f t="shared" si="35"/>
        <v>-0.5</v>
      </c>
      <c r="F713" s="5">
        <f t="shared" si="36"/>
        <v>0.41999999999999815</v>
      </c>
      <c r="G713" s="5">
        <f t="shared" si="37"/>
        <v>0.35000000000000142</v>
      </c>
    </row>
    <row r="714" spans="1:7">
      <c r="A714" s="4">
        <v>42488</v>
      </c>
      <c r="B714" s="5">
        <v>49.900002000000001</v>
      </c>
      <c r="C714" s="5">
        <v>19.870000999999998</v>
      </c>
      <c r="D714" s="5">
        <v>31.110001</v>
      </c>
      <c r="E714" s="5">
        <f t="shared" si="35"/>
        <v>-1.0399969999999996</v>
      </c>
      <c r="F714" s="5">
        <f t="shared" si="36"/>
        <v>1.3399999999999999</v>
      </c>
      <c r="G714" s="5">
        <f t="shared" si="37"/>
        <v>-0.63999899999999954</v>
      </c>
    </row>
    <row r="715" spans="1:7">
      <c r="A715" s="4">
        <v>42489</v>
      </c>
      <c r="B715" s="5">
        <v>49.869999</v>
      </c>
      <c r="C715" s="5">
        <v>20.469999000000001</v>
      </c>
      <c r="D715" s="5">
        <v>30.280000999999999</v>
      </c>
      <c r="E715" s="5">
        <f t="shared" si="35"/>
        <v>-3.0003000000000668E-2</v>
      </c>
      <c r="F715" s="5">
        <f t="shared" si="36"/>
        <v>0.59999800000000292</v>
      </c>
      <c r="G715" s="5">
        <f t="shared" si="37"/>
        <v>-0.83000000000000185</v>
      </c>
    </row>
    <row r="716" spans="1:7">
      <c r="A716" s="4">
        <v>42492</v>
      </c>
      <c r="B716" s="5">
        <v>50.610000999999997</v>
      </c>
      <c r="C716" s="5">
        <v>20.68</v>
      </c>
      <c r="D716" s="5">
        <v>30.610001</v>
      </c>
      <c r="E716" s="5">
        <f t="shared" si="35"/>
        <v>0.74000199999999694</v>
      </c>
      <c r="F716" s="5">
        <f t="shared" si="36"/>
        <v>0.21000099999999833</v>
      </c>
      <c r="G716" s="5">
        <f t="shared" si="37"/>
        <v>0.33000000000000185</v>
      </c>
    </row>
    <row r="717" spans="1:7">
      <c r="A717" s="4">
        <v>42493</v>
      </c>
      <c r="B717" s="5">
        <v>49.779998999999997</v>
      </c>
      <c r="C717" s="5">
        <v>20.18</v>
      </c>
      <c r="D717" s="5">
        <v>30.360001</v>
      </c>
      <c r="E717" s="5">
        <f t="shared" si="35"/>
        <v>-0.83000200000000035</v>
      </c>
      <c r="F717" s="5">
        <f t="shared" si="36"/>
        <v>-0.5</v>
      </c>
      <c r="G717" s="5">
        <f t="shared" si="37"/>
        <v>-0.25</v>
      </c>
    </row>
    <row r="718" spans="1:7">
      <c r="A718" s="4">
        <v>42494</v>
      </c>
      <c r="B718" s="5">
        <v>49.869999</v>
      </c>
      <c r="C718" s="5">
        <v>19.969999000000001</v>
      </c>
      <c r="D718" s="5">
        <v>29.85</v>
      </c>
      <c r="E718" s="5">
        <f t="shared" si="35"/>
        <v>9.0000000000003411E-2</v>
      </c>
      <c r="F718" s="5">
        <f t="shared" si="36"/>
        <v>-0.21000099999999833</v>
      </c>
      <c r="G718" s="5">
        <f t="shared" si="37"/>
        <v>-0.51000099999999904</v>
      </c>
    </row>
    <row r="719" spans="1:7">
      <c r="A719" s="4">
        <v>42495</v>
      </c>
      <c r="B719" s="5">
        <v>49.939999</v>
      </c>
      <c r="C719" s="5">
        <v>19.969999000000001</v>
      </c>
      <c r="D719" s="5">
        <v>29.9</v>
      </c>
      <c r="E719" s="5">
        <f t="shared" si="35"/>
        <v>7.0000000000000284E-2</v>
      </c>
      <c r="F719" s="5">
        <f t="shared" si="36"/>
        <v>0</v>
      </c>
      <c r="G719" s="5">
        <f t="shared" si="37"/>
        <v>4.9999999999997158E-2</v>
      </c>
    </row>
    <row r="720" spans="1:7">
      <c r="A720" s="4">
        <v>42496</v>
      </c>
      <c r="B720" s="5">
        <v>50.389999000000003</v>
      </c>
      <c r="C720" s="5">
        <v>19.879999000000002</v>
      </c>
      <c r="D720" s="5">
        <v>30.040001</v>
      </c>
      <c r="E720" s="5">
        <f t="shared" si="35"/>
        <v>0.45000000000000284</v>
      </c>
      <c r="F720" s="5">
        <f t="shared" si="36"/>
        <v>-8.9999999999999858E-2</v>
      </c>
      <c r="G720" s="5">
        <f t="shared" si="37"/>
        <v>0.1400010000000016</v>
      </c>
    </row>
    <row r="721" spans="1:7">
      <c r="A721" s="4">
        <v>42499</v>
      </c>
      <c r="B721" s="5">
        <v>50.07</v>
      </c>
      <c r="C721" s="5">
        <v>19.239999999999998</v>
      </c>
      <c r="D721" s="5">
        <v>29.799999</v>
      </c>
      <c r="E721" s="5">
        <f t="shared" si="35"/>
        <v>-0.31999900000000281</v>
      </c>
      <c r="F721" s="5">
        <f t="shared" si="36"/>
        <v>-0.63999900000000309</v>
      </c>
      <c r="G721" s="5">
        <f t="shared" si="37"/>
        <v>-0.24000200000000049</v>
      </c>
    </row>
    <row r="722" spans="1:7">
      <c r="A722" s="4">
        <v>42500</v>
      </c>
      <c r="B722" s="5">
        <v>51.02</v>
      </c>
      <c r="C722" s="5">
        <v>19.59</v>
      </c>
      <c r="D722" s="5">
        <v>30.139999</v>
      </c>
      <c r="E722" s="5">
        <f t="shared" si="35"/>
        <v>0.95000000000000284</v>
      </c>
      <c r="F722" s="5">
        <f t="shared" si="36"/>
        <v>0.35000000000000142</v>
      </c>
      <c r="G722" s="5">
        <f t="shared" si="37"/>
        <v>0.33999999999999986</v>
      </c>
    </row>
    <row r="723" spans="1:7">
      <c r="A723" s="4">
        <v>42501</v>
      </c>
      <c r="B723" s="5">
        <v>51.049999</v>
      </c>
      <c r="C723" s="5">
        <v>19.690000999999999</v>
      </c>
      <c r="D723" s="5">
        <v>30.059999000000001</v>
      </c>
      <c r="E723" s="5">
        <f t="shared" si="35"/>
        <v>2.9998999999996556E-2</v>
      </c>
      <c r="F723" s="5">
        <f t="shared" si="36"/>
        <v>0.1000009999999989</v>
      </c>
      <c r="G723" s="5">
        <f t="shared" si="37"/>
        <v>-7.9999999999998295E-2</v>
      </c>
    </row>
    <row r="724" spans="1:7">
      <c r="A724" s="4">
        <v>42502</v>
      </c>
      <c r="B724" s="5">
        <v>51.509998000000003</v>
      </c>
      <c r="C724" s="5">
        <v>19.579999999999998</v>
      </c>
      <c r="D724" s="5">
        <v>29.76</v>
      </c>
      <c r="E724" s="5">
        <f t="shared" si="35"/>
        <v>0.45999900000000338</v>
      </c>
      <c r="F724" s="5">
        <f t="shared" si="36"/>
        <v>-0.11000100000000046</v>
      </c>
      <c r="G724" s="5">
        <f t="shared" si="37"/>
        <v>-0.29999899999999968</v>
      </c>
    </row>
    <row r="725" spans="1:7">
      <c r="A725" s="4">
        <v>42503</v>
      </c>
      <c r="B725" s="5">
        <v>51.080002</v>
      </c>
      <c r="C725" s="5">
        <v>19.52</v>
      </c>
      <c r="D725" s="5">
        <v>29.91</v>
      </c>
      <c r="E725" s="5">
        <f t="shared" si="35"/>
        <v>-0.42999600000000271</v>
      </c>
      <c r="F725" s="5">
        <f t="shared" si="36"/>
        <v>-5.9999999999998721E-2</v>
      </c>
      <c r="G725" s="5">
        <f t="shared" si="37"/>
        <v>0.14999999999999858</v>
      </c>
    </row>
    <row r="726" spans="1:7">
      <c r="A726" s="4">
        <v>42506</v>
      </c>
      <c r="B726" s="5">
        <v>51.830002</v>
      </c>
      <c r="C726" s="5">
        <v>19.809999000000001</v>
      </c>
      <c r="D726" s="5">
        <v>30.389999</v>
      </c>
      <c r="E726" s="5">
        <f t="shared" si="35"/>
        <v>0.75</v>
      </c>
      <c r="F726" s="5">
        <f t="shared" si="36"/>
        <v>0.28999900000000167</v>
      </c>
      <c r="G726" s="5">
        <f t="shared" si="37"/>
        <v>0.4799989999999994</v>
      </c>
    </row>
    <row r="727" spans="1:7">
      <c r="A727" s="4">
        <v>42507</v>
      </c>
      <c r="B727" s="5">
        <v>50.509998000000003</v>
      </c>
      <c r="C727" s="5">
        <v>19.690000999999999</v>
      </c>
      <c r="D727" s="5">
        <v>29.98</v>
      </c>
      <c r="E727" s="5">
        <f t="shared" si="35"/>
        <v>-1.3200039999999973</v>
      </c>
      <c r="F727" s="5">
        <f t="shared" si="36"/>
        <v>-0.11999800000000249</v>
      </c>
      <c r="G727" s="5">
        <f t="shared" si="37"/>
        <v>-0.40999899999999911</v>
      </c>
    </row>
    <row r="728" spans="1:7">
      <c r="A728" s="4">
        <v>42508</v>
      </c>
      <c r="B728" s="5">
        <v>50.810001</v>
      </c>
      <c r="C728" s="5">
        <v>19.120000999999998</v>
      </c>
      <c r="D728" s="5">
        <v>29.99</v>
      </c>
      <c r="E728" s="5">
        <f t="shared" si="35"/>
        <v>0.30000299999999669</v>
      </c>
      <c r="F728" s="5">
        <f t="shared" si="36"/>
        <v>-0.57000000000000028</v>
      </c>
      <c r="G728" s="5">
        <f t="shared" si="37"/>
        <v>9.9999999999980105E-3</v>
      </c>
    </row>
    <row r="729" spans="1:7">
      <c r="A729" s="4">
        <v>42509</v>
      </c>
      <c r="B729" s="5">
        <v>50.32</v>
      </c>
      <c r="C729" s="5">
        <v>18.989999999999998</v>
      </c>
      <c r="D729" s="5">
        <v>29.629999000000002</v>
      </c>
      <c r="E729" s="5">
        <f t="shared" si="35"/>
        <v>-0.49000099999999946</v>
      </c>
      <c r="F729" s="5">
        <f t="shared" si="36"/>
        <v>-0.13000100000000003</v>
      </c>
      <c r="G729" s="5">
        <f t="shared" si="37"/>
        <v>-0.36000099999999691</v>
      </c>
    </row>
    <row r="730" spans="1:7">
      <c r="A730" s="4">
        <v>42510</v>
      </c>
      <c r="B730" s="5">
        <v>50.619999</v>
      </c>
      <c r="C730" s="5">
        <v>19.219999000000001</v>
      </c>
      <c r="D730" s="5">
        <v>30.15</v>
      </c>
      <c r="E730" s="5">
        <f t="shared" si="35"/>
        <v>0.29999899999999968</v>
      </c>
      <c r="F730" s="5">
        <f t="shared" si="36"/>
        <v>0.22999900000000295</v>
      </c>
      <c r="G730" s="5">
        <f t="shared" si="37"/>
        <v>0.52000099999999705</v>
      </c>
    </row>
    <row r="731" spans="1:7">
      <c r="A731" s="4">
        <v>42513</v>
      </c>
      <c r="B731" s="5">
        <v>50.029998999999997</v>
      </c>
      <c r="C731" s="5">
        <v>19.16</v>
      </c>
      <c r="D731" s="5">
        <v>30.23</v>
      </c>
      <c r="E731" s="5">
        <f t="shared" si="35"/>
        <v>-0.59000000000000341</v>
      </c>
      <c r="F731" s="5">
        <f t="shared" si="36"/>
        <v>-5.9999000000001246E-2</v>
      </c>
      <c r="G731" s="5">
        <f t="shared" si="37"/>
        <v>8.0000000000001847E-2</v>
      </c>
    </row>
    <row r="732" spans="1:7">
      <c r="A732" s="4">
        <v>42514</v>
      </c>
      <c r="B732" s="5">
        <v>51.59</v>
      </c>
      <c r="C732" s="5">
        <v>19.48</v>
      </c>
      <c r="D732" s="5">
        <v>31.059999000000001</v>
      </c>
      <c r="E732" s="5">
        <f t="shared" si="35"/>
        <v>1.5600010000000069</v>
      </c>
      <c r="F732" s="5">
        <f t="shared" si="36"/>
        <v>0.32000000000000028</v>
      </c>
      <c r="G732" s="5">
        <f t="shared" si="37"/>
        <v>0.82999900000000082</v>
      </c>
    </row>
    <row r="733" spans="1:7">
      <c r="A733" s="4">
        <v>42515</v>
      </c>
      <c r="B733" s="5">
        <v>52.119999</v>
      </c>
      <c r="C733" s="5">
        <v>19.77</v>
      </c>
      <c r="D733" s="5">
        <v>31.389999</v>
      </c>
      <c r="E733" s="5">
        <f t="shared" si="35"/>
        <v>0.52999899999999656</v>
      </c>
      <c r="F733" s="5">
        <f t="shared" si="36"/>
        <v>0.28999999999999915</v>
      </c>
      <c r="G733" s="5">
        <f t="shared" si="37"/>
        <v>0.32999999999999829</v>
      </c>
    </row>
    <row r="734" spans="1:7">
      <c r="A734" s="4">
        <v>42516</v>
      </c>
      <c r="B734" s="5">
        <v>51.889999000000003</v>
      </c>
      <c r="C734" s="5">
        <v>19.850000000000001</v>
      </c>
      <c r="D734" s="5">
        <v>31.49</v>
      </c>
      <c r="E734" s="5">
        <f t="shared" si="35"/>
        <v>-0.22999999999999687</v>
      </c>
      <c r="F734" s="5">
        <f t="shared" si="36"/>
        <v>8.0000000000001847E-2</v>
      </c>
      <c r="G734" s="5">
        <f t="shared" si="37"/>
        <v>0.1000009999999989</v>
      </c>
    </row>
    <row r="735" spans="1:7">
      <c r="A735" s="4">
        <v>42517</v>
      </c>
      <c r="B735" s="5">
        <v>52.32</v>
      </c>
      <c r="C735" s="5">
        <v>19.91</v>
      </c>
      <c r="D735" s="5">
        <v>31.57</v>
      </c>
      <c r="E735" s="5">
        <f t="shared" si="35"/>
        <v>0.43000099999999719</v>
      </c>
      <c r="F735" s="5">
        <f t="shared" si="36"/>
        <v>5.9999999999998721E-2</v>
      </c>
      <c r="G735" s="5">
        <f t="shared" si="37"/>
        <v>8.0000000000001847E-2</v>
      </c>
    </row>
    <row r="736" spans="1:7">
      <c r="A736" s="4">
        <v>42521</v>
      </c>
      <c r="B736" s="5">
        <v>53</v>
      </c>
      <c r="C736" s="5">
        <v>20.6</v>
      </c>
      <c r="D736" s="5">
        <v>31.59</v>
      </c>
      <c r="E736" s="5">
        <f t="shared" si="35"/>
        <v>0.67999999999999972</v>
      </c>
      <c r="F736" s="5">
        <f t="shared" si="36"/>
        <v>0.69000000000000128</v>
      </c>
      <c r="G736" s="5">
        <f t="shared" si="37"/>
        <v>1.9999999999999574E-2</v>
      </c>
    </row>
    <row r="737" spans="1:7">
      <c r="A737" s="4">
        <v>42522</v>
      </c>
      <c r="B737" s="5">
        <v>52.849997999999999</v>
      </c>
      <c r="C737" s="5">
        <v>20.559999000000001</v>
      </c>
      <c r="D737" s="5">
        <v>31.66</v>
      </c>
      <c r="E737" s="5">
        <f t="shared" si="35"/>
        <v>-0.15000200000000063</v>
      </c>
      <c r="F737" s="5">
        <f t="shared" si="36"/>
        <v>-4.0001000000000175E-2</v>
      </c>
      <c r="G737" s="5">
        <f t="shared" si="37"/>
        <v>7.0000000000000284E-2</v>
      </c>
    </row>
    <row r="738" spans="1:7">
      <c r="A738" s="4">
        <v>42523</v>
      </c>
      <c r="B738" s="5">
        <v>52.48</v>
      </c>
      <c r="C738" s="5">
        <v>20.629999000000002</v>
      </c>
      <c r="D738" s="5">
        <v>31.76</v>
      </c>
      <c r="E738" s="5">
        <f t="shared" si="35"/>
        <v>-0.36999800000000249</v>
      </c>
      <c r="F738" s="5">
        <f t="shared" si="36"/>
        <v>7.0000000000000284E-2</v>
      </c>
      <c r="G738" s="5">
        <f t="shared" si="37"/>
        <v>0.10000000000000142</v>
      </c>
    </row>
    <row r="739" spans="1:7">
      <c r="A739" s="4">
        <v>42524</v>
      </c>
      <c r="B739" s="5">
        <v>51.790000999999997</v>
      </c>
      <c r="C739" s="5">
        <v>20.889999</v>
      </c>
      <c r="D739" s="5">
        <v>31.620000999999998</v>
      </c>
      <c r="E739" s="5">
        <f t="shared" si="35"/>
        <v>-0.68999900000000025</v>
      </c>
      <c r="F739" s="5">
        <f t="shared" si="36"/>
        <v>0.25999999999999801</v>
      </c>
      <c r="G739" s="5">
        <f t="shared" si="37"/>
        <v>-0.13999900000000309</v>
      </c>
    </row>
    <row r="740" spans="1:7">
      <c r="A740" s="4">
        <v>42527</v>
      </c>
      <c r="B740" s="5">
        <v>52.130001</v>
      </c>
      <c r="C740" s="5">
        <v>21.459999</v>
      </c>
      <c r="D740" s="5">
        <v>31.68</v>
      </c>
      <c r="E740" s="5">
        <f t="shared" si="35"/>
        <v>0.34000000000000341</v>
      </c>
      <c r="F740" s="5">
        <f t="shared" si="36"/>
        <v>0.57000000000000028</v>
      </c>
      <c r="G740" s="5">
        <f t="shared" si="37"/>
        <v>5.9999000000001246E-2</v>
      </c>
    </row>
    <row r="741" spans="1:7">
      <c r="A741" s="4">
        <v>42528</v>
      </c>
      <c r="B741" s="5">
        <v>52.099997999999999</v>
      </c>
      <c r="C741" s="5">
        <v>21.93</v>
      </c>
      <c r="D741" s="5">
        <v>31.879999000000002</v>
      </c>
      <c r="E741" s="5">
        <f t="shared" si="35"/>
        <v>-3.0003000000000668E-2</v>
      </c>
      <c r="F741" s="5">
        <f t="shared" si="36"/>
        <v>0.47000099999999989</v>
      </c>
      <c r="G741" s="5">
        <f t="shared" si="37"/>
        <v>0.19999900000000181</v>
      </c>
    </row>
    <row r="742" spans="1:7">
      <c r="A742" s="4">
        <v>42529</v>
      </c>
      <c r="B742" s="5">
        <v>52.040000999999997</v>
      </c>
      <c r="C742" s="5">
        <v>23.08</v>
      </c>
      <c r="D742" s="5">
        <v>31.889999</v>
      </c>
      <c r="E742" s="5">
        <f t="shared" si="35"/>
        <v>-5.9997000000002743E-2</v>
      </c>
      <c r="F742" s="5">
        <f t="shared" si="36"/>
        <v>1.1499999999999986</v>
      </c>
      <c r="G742" s="5">
        <f t="shared" si="37"/>
        <v>9.9999999999980105E-3</v>
      </c>
    </row>
    <row r="743" spans="1:7">
      <c r="A743" s="4">
        <v>42530</v>
      </c>
      <c r="B743" s="5">
        <v>51.619999</v>
      </c>
      <c r="C743" s="5">
        <v>23.08</v>
      </c>
      <c r="D743" s="5">
        <v>31.940000999999999</v>
      </c>
      <c r="E743" s="5">
        <f t="shared" si="35"/>
        <v>-0.42000199999999666</v>
      </c>
      <c r="F743" s="5">
        <f t="shared" si="36"/>
        <v>0</v>
      </c>
      <c r="G743" s="5">
        <f t="shared" si="37"/>
        <v>5.0001999999999214E-2</v>
      </c>
    </row>
    <row r="744" spans="1:7">
      <c r="A744" s="4">
        <v>42531</v>
      </c>
      <c r="B744" s="5">
        <v>51.48</v>
      </c>
      <c r="C744" s="5">
        <v>21.84</v>
      </c>
      <c r="D744" s="5">
        <v>32.040000999999997</v>
      </c>
      <c r="E744" s="5">
        <f t="shared" si="35"/>
        <v>-0.13999900000000309</v>
      </c>
      <c r="F744" s="5">
        <f t="shared" si="36"/>
        <v>-1.2399999999999984</v>
      </c>
      <c r="G744" s="5">
        <f t="shared" si="37"/>
        <v>9.9999999999997868E-2</v>
      </c>
    </row>
    <row r="745" spans="1:7">
      <c r="A745" s="4">
        <v>42534</v>
      </c>
      <c r="B745" s="5">
        <v>50.139999000000003</v>
      </c>
      <c r="C745" s="5">
        <v>21.48</v>
      </c>
      <c r="D745" s="5">
        <v>32.169998</v>
      </c>
      <c r="E745" s="5">
        <f t="shared" si="35"/>
        <v>-1.3400009999999938</v>
      </c>
      <c r="F745" s="5">
        <f t="shared" si="36"/>
        <v>-0.35999999999999943</v>
      </c>
      <c r="G745" s="5">
        <f t="shared" si="37"/>
        <v>0.12999700000000303</v>
      </c>
    </row>
    <row r="746" spans="1:7">
      <c r="A746" s="4">
        <v>42535</v>
      </c>
      <c r="B746" s="5">
        <v>49.830002</v>
      </c>
      <c r="C746" s="5">
        <v>21.110001</v>
      </c>
      <c r="D746" s="5">
        <v>32.139999000000003</v>
      </c>
      <c r="E746" s="5">
        <f t="shared" si="35"/>
        <v>-0.30999700000000274</v>
      </c>
      <c r="F746" s="5">
        <f t="shared" si="36"/>
        <v>-0.36999899999999997</v>
      </c>
      <c r="G746" s="5">
        <f t="shared" si="37"/>
        <v>-2.9998999999996556E-2</v>
      </c>
    </row>
    <row r="747" spans="1:7">
      <c r="A747" s="4">
        <v>42536</v>
      </c>
      <c r="B747" s="5">
        <v>49.689999</v>
      </c>
      <c r="C747" s="5">
        <v>21.18</v>
      </c>
      <c r="D747" s="5">
        <v>31.610001</v>
      </c>
      <c r="E747" s="5">
        <f t="shared" si="35"/>
        <v>-0.1400030000000001</v>
      </c>
      <c r="F747" s="5">
        <f t="shared" si="36"/>
        <v>6.9998999999999256E-2</v>
      </c>
      <c r="G747" s="5">
        <f t="shared" si="37"/>
        <v>-0.52999800000000263</v>
      </c>
    </row>
    <row r="748" spans="1:7">
      <c r="A748" s="4">
        <v>42537</v>
      </c>
      <c r="B748" s="5">
        <v>50.389999000000003</v>
      </c>
      <c r="C748" s="5">
        <v>21.09</v>
      </c>
      <c r="D748" s="5">
        <v>31.690000999999999</v>
      </c>
      <c r="E748" s="5">
        <f t="shared" si="35"/>
        <v>0.70000000000000284</v>
      </c>
      <c r="F748" s="5">
        <f t="shared" si="36"/>
        <v>-8.9999999999999858E-2</v>
      </c>
      <c r="G748" s="5">
        <f t="shared" si="37"/>
        <v>7.9999999999998295E-2</v>
      </c>
    </row>
    <row r="749" spans="1:7">
      <c r="A749" s="4">
        <v>42538</v>
      </c>
      <c r="B749" s="5">
        <v>50.130001</v>
      </c>
      <c r="C749" s="5">
        <v>21.43</v>
      </c>
      <c r="D749" s="5">
        <v>31.76</v>
      </c>
      <c r="E749" s="5">
        <f t="shared" si="35"/>
        <v>-0.25999800000000306</v>
      </c>
      <c r="F749" s="5">
        <f t="shared" si="36"/>
        <v>0.33999999999999986</v>
      </c>
      <c r="G749" s="5">
        <f t="shared" si="37"/>
        <v>6.9999000000002809E-2</v>
      </c>
    </row>
    <row r="750" spans="1:7">
      <c r="A750" s="4">
        <v>42541</v>
      </c>
      <c r="B750" s="5">
        <v>50.07</v>
      </c>
      <c r="C750" s="5">
        <v>21.809999000000001</v>
      </c>
      <c r="D750" s="5">
        <v>32.169998</v>
      </c>
      <c r="E750" s="5">
        <f t="shared" si="35"/>
        <v>-6.0000999999999749E-2</v>
      </c>
      <c r="F750" s="5">
        <f t="shared" si="36"/>
        <v>0.37999900000000153</v>
      </c>
      <c r="G750" s="5">
        <f t="shared" si="37"/>
        <v>0.40999799999999809</v>
      </c>
    </row>
    <row r="751" spans="1:7">
      <c r="A751" s="4">
        <v>42542</v>
      </c>
      <c r="B751" s="5">
        <v>51.189999</v>
      </c>
      <c r="C751" s="5">
        <v>21.540001</v>
      </c>
      <c r="D751" s="5">
        <v>32.32</v>
      </c>
      <c r="E751" s="5">
        <f t="shared" si="35"/>
        <v>1.119999</v>
      </c>
      <c r="F751" s="5">
        <f t="shared" si="36"/>
        <v>-0.26999800000000107</v>
      </c>
      <c r="G751" s="5">
        <f t="shared" si="37"/>
        <v>0.15000200000000063</v>
      </c>
    </row>
    <row r="752" spans="1:7">
      <c r="A752" s="4">
        <v>42543</v>
      </c>
      <c r="B752" s="5">
        <v>50.990001999999997</v>
      </c>
      <c r="C752" s="5">
        <v>21.799999</v>
      </c>
      <c r="D752" s="5">
        <v>32.290000999999997</v>
      </c>
      <c r="E752" s="5">
        <f t="shared" si="35"/>
        <v>-0.19999700000000331</v>
      </c>
      <c r="F752" s="5">
        <f t="shared" si="36"/>
        <v>0.25999799999999951</v>
      </c>
      <c r="G752" s="5">
        <f t="shared" si="37"/>
        <v>-2.9999000000003662E-2</v>
      </c>
    </row>
    <row r="753" spans="1:7">
      <c r="A753" s="4">
        <v>42544</v>
      </c>
      <c r="B753" s="5">
        <v>51.91</v>
      </c>
      <c r="C753" s="5">
        <v>22.08</v>
      </c>
      <c r="D753" s="5">
        <v>32.990001999999997</v>
      </c>
      <c r="E753" s="5">
        <f t="shared" si="35"/>
        <v>0.91999799999999965</v>
      </c>
      <c r="F753" s="5">
        <f t="shared" si="36"/>
        <v>0.28000099999999861</v>
      </c>
      <c r="G753" s="5">
        <f t="shared" si="37"/>
        <v>0.70000100000000032</v>
      </c>
    </row>
    <row r="754" spans="1:7">
      <c r="A754" s="4">
        <v>42545</v>
      </c>
      <c r="B754" s="5">
        <v>49.830002</v>
      </c>
      <c r="C754" s="5">
        <v>21.389999</v>
      </c>
      <c r="D754" s="5">
        <v>31.549999</v>
      </c>
      <c r="E754" s="5">
        <f t="shared" si="35"/>
        <v>-2.0799979999999962</v>
      </c>
      <c r="F754" s="5">
        <f t="shared" si="36"/>
        <v>-0.69000099999999875</v>
      </c>
      <c r="G754" s="5">
        <f t="shared" si="37"/>
        <v>-1.4400029999999973</v>
      </c>
    </row>
    <row r="755" spans="1:7">
      <c r="A755" s="4">
        <v>42548</v>
      </c>
      <c r="B755" s="5">
        <v>48.43</v>
      </c>
      <c r="C755" s="5">
        <v>19.899999999999999</v>
      </c>
      <c r="D755" s="5">
        <v>30.719999000000001</v>
      </c>
      <c r="E755" s="5">
        <f t="shared" si="35"/>
        <v>-1.4000020000000006</v>
      </c>
      <c r="F755" s="5">
        <f t="shared" si="36"/>
        <v>-1.489999000000001</v>
      </c>
      <c r="G755" s="5">
        <f t="shared" si="37"/>
        <v>-0.82999999999999829</v>
      </c>
    </row>
    <row r="756" spans="1:7">
      <c r="A756" s="4">
        <v>42549</v>
      </c>
      <c r="B756" s="5">
        <v>49.439999</v>
      </c>
      <c r="C756" s="5">
        <v>20.93</v>
      </c>
      <c r="D756" s="5">
        <v>31.190000999999999</v>
      </c>
      <c r="E756" s="5">
        <f t="shared" si="35"/>
        <v>1.0099990000000005</v>
      </c>
      <c r="F756" s="5">
        <f t="shared" si="36"/>
        <v>1.0300000000000011</v>
      </c>
      <c r="G756" s="5">
        <f t="shared" si="37"/>
        <v>0.47000199999999737</v>
      </c>
    </row>
    <row r="757" spans="1:7">
      <c r="A757" s="4">
        <v>42550</v>
      </c>
      <c r="B757" s="5">
        <v>50.540000999999997</v>
      </c>
      <c r="C757" s="5">
        <v>21.469999000000001</v>
      </c>
      <c r="D757" s="5">
        <v>31.93</v>
      </c>
      <c r="E757" s="5">
        <f t="shared" si="35"/>
        <v>1.1000019999999964</v>
      </c>
      <c r="F757" s="5">
        <f t="shared" si="36"/>
        <v>0.53999900000000167</v>
      </c>
      <c r="G757" s="5">
        <f t="shared" si="37"/>
        <v>0.73999900000000096</v>
      </c>
    </row>
    <row r="758" spans="1:7">
      <c r="A758" s="4">
        <v>42551</v>
      </c>
      <c r="B758" s="5">
        <v>51.169998</v>
      </c>
      <c r="C758" s="5">
        <v>21.85</v>
      </c>
      <c r="D758" s="5">
        <v>32.799999</v>
      </c>
      <c r="E758" s="5">
        <f t="shared" si="35"/>
        <v>0.62999700000000303</v>
      </c>
      <c r="F758" s="5">
        <f t="shared" si="36"/>
        <v>0.38000100000000003</v>
      </c>
      <c r="G758" s="5">
        <f t="shared" si="37"/>
        <v>0.86999899999999997</v>
      </c>
    </row>
    <row r="759" spans="1:7">
      <c r="A759" s="4">
        <v>42552</v>
      </c>
      <c r="B759" s="5">
        <v>51.16</v>
      </c>
      <c r="C759" s="5">
        <v>21.73</v>
      </c>
      <c r="D759" s="5">
        <v>32.75</v>
      </c>
      <c r="E759" s="5">
        <f t="shared" si="35"/>
        <v>-9.99800000000306E-3</v>
      </c>
      <c r="F759" s="5">
        <f t="shared" si="36"/>
        <v>-0.12000000000000099</v>
      </c>
      <c r="G759" s="5">
        <f t="shared" si="37"/>
        <v>-4.9998999999999683E-2</v>
      </c>
    </row>
    <row r="760" spans="1:7">
      <c r="A760" s="4">
        <v>42556</v>
      </c>
      <c r="B760" s="5">
        <v>51.169998</v>
      </c>
      <c r="C760" s="5">
        <v>21.65</v>
      </c>
      <c r="D760" s="5">
        <v>32.68</v>
      </c>
      <c r="E760" s="5">
        <f t="shared" si="35"/>
        <v>9.99800000000306E-3</v>
      </c>
      <c r="F760" s="5">
        <f t="shared" si="36"/>
        <v>-8.0000000000001847E-2</v>
      </c>
      <c r="G760" s="5">
        <f t="shared" si="37"/>
        <v>-7.0000000000000284E-2</v>
      </c>
    </row>
    <row r="761" spans="1:7">
      <c r="A761" s="4">
        <v>42557</v>
      </c>
      <c r="B761" s="5">
        <v>51.380001</v>
      </c>
      <c r="C761" s="5">
        <v>21.559999000000001</v>
      </c>
      <c r="D761" s="5">
        <v>32.970001000000003</v>
      </c>
      <c r="E761" s="5">
        <f t="shared" si="35"/>
        <v>0.21000300000000038</v>
      </c>
      <c r="F761" s="5">
        <f t="shared" si="36"/>
        <v>-9.0000999999997333E-2</v>
      </c>
      <c r="G761" s="5">
        <f t="shared" si="37"/>
        <v>0.29000100000000373</v>
      </c>
    </row>
    <row r="762" spans="1:7">
      <c r="A762" s="4">
        <v>42558</v>
      </c>
      <c r="B762" s="5">
        <v>51.380001</v>
      </c>
      <c r="C762" s="5">
        <v>21.68</v>
      </c>
      <c r="D762" s="5">
        <v>33.200001</v>
      </c>
      <c r="E762" s="5">
        <f t="shared" si="35"/>
        <v>0</v>
      </c>
      <c r="F762" s="5">
        <f t="shared" si="36"/>
        <v>0.12000099999999847</v>
      </c>
      <c r="G762" s="5">
        <f t="shared" si="37"/>
        <v>0.22999999999999687</v>
      </c>
    </row>
    <row r="763" spans="1:7">
      <c r="A763" s="4">
        <v>42559</v>
      </c>
      <c r="B763" s="5">
        <v>52.299999</v>
      </c>
      <c r="C763" s="5">
        <v>22.08</v>
      </c>
      <c r="D763" s="5">
        <v>34</v>
      </c>
      <c r="E763" s="5">
        <f t="shared" si="35"/>
        <v>0.91999799999999965</v>
      </c>
      <c r="F763" s="5">
        <f t="shared" si="36"/>
        <v>0.39999999999999858</v>
      </c>
      <c r="G763" s="5">
        <f t="shared" si="37"/>
        <v>0.79999899999999968</v>
      </c>
    </row>
    <row r="764" spans="1:7">
      <c r="A764" s="4">
        <v>42562</v>
      </c>
      <c r="B764" s="5">
        <v>52.59</v>
      </c>
      <c r="C764" s="5">
        <v>22.07</v>
      </c>
      <c r="D764" s="5">
        <v>34.380001</v>
      </c>
      <c r="E764" s="5">
        <f t="shared" si="35"/>
        <v>0.29000100000000373</v>
      </c>
      <c r="F764" s="5">
        <f t="shared" si="36"/>
        <v>-9.9999999999980105E-3</v>
      </c>
      <c r="G764" s="5">
        <f t="shared" si="37"/>
        <v>0.38000100000000003</v>
      </c>
    </row>
    <row r="765" spans="1:7">
      <c r="A765" s="4">
        <v>42563</v>
      </c>
      <c r="B765" s="5">
        <v>53.209999000000003</v>
      </c>
      <c r="C765" s="5">
        <v>22.77</v>
      </c>
      <c r="D765" s="5">
        <v>34.939999</v>
      </c>
      <c r="E765" s="5">
        <f t="shared" si="35"/>
        <v>0.61999899999999997</v>
      </c>
      <c r="F765" s="5">
        <f t="shared" si="36"/>
        <v>0.69999999999999929</v>
      </c>
      <c r="G765" s="5">
        <f t="shared" si="37"/>
        <v>0.55999800000000022</v>
      </c>
    </row>
    <row r="766" spans="1:7">
      <c r="A766" s="4">
        <v>42564</v>
      </c>
      <c r="B766" s="5">
        <v>53.509998000000003</v>
      </c>
      <c r="C766" s="5">
        <v>22</v>
      </c>
      <c r="D766" s="5">
        <v>35.009998000000003</v>
      </c>
      <c r="E766" s="5">
        <f t="shared" si="35"/>
        <v>0.29999899999999968</v>
      </c>
      <c r="F766" s="5">
        <f t="shared" si="36"/>
        <v>-0.76999999999999957</v>
      </c>
      <c r="G766" s="5">
        <f t="shared" si="37"/>
        <v>6.9999000000002809E-2</v>
      </c>
    </row>
    <row r="767" spans="1:7">
      <c r="A767" s="4">
        <v>42565</v>
      </c>
      <c r="B767" s="5">
        <v>53.740001999999997</v>
      </c>
      <c r="C767" s="5">
        <v>21.969999000000001</v>
      </c>
      <c r="D767" s="5">
        <v>35.200001</v>
      </c>
      <c r="E767" s="5">
        <f t="shared" si="35"/>
        <v>0.23000399999999388</v>
      </c>
      <c r="F767" s="5">
        <f t="shared" si="36"/>
        <v>-3.0000999999998612E-2</v>
      </c>
      <c r="G767" s="5">
        <f t="shared" si="37"/>
        <v>0.19000299999999726</v>
      </c>
    </row>
    <row r="768" spans="1:7">
      <c r="A768" s="4">
        <v>42566</v>
      </c>
      <c r="B768" s="5">
        <v>53.700001</v>
      </c>
      <c r="C768" s="5">
        <v>21.43</v>
      </c>
      <c r="D768" s="5">
        <v>35.07</v>
      </c>
      <c r="E768" s="5">
        <f t="shared" si="35"/>
        <v>-4.0000999999996623E-2</v>
      </c>
      <c r="F768" s="5">
        <f t="shared" si="36"/>
        <v>-0.53999900000000167</v>
      </c>
      <c r="G768" s="5">
        <f t="shared" si="37"/>
        <v>-0.13000100000000003</v>
      </c>
    </row>
    <row r="769" spans="1:7">
      <c r="A769" s="4">
        <v>42569</v>
      </c>
      <c r="B769" s="5">
        <v>53.959999000000003</v>
      </c>
      <c r="C769" s="5">
        <v>21.5</v>
      </c>
      <c r="D769" s="5">
        <v>35.049999</v>
      </c>
      <c r="E769" s="5">
        <f t="shared" si="35"/>
        <v>0.25999800000000306</v>
      </c>
      <c r="F769" s="5">
        <f t="shared" si="36"/>
        <v>7.0000000000000284E-2</v>
      </c>
      <c r="G769" s="5">
        <f t="shared" si="37"/>
        <v>-2.0001000000000602E-2</v>
      </c>
    </row>
    <row r="770" spans="1:7">
      <c r="A770" s="4">
        <v>42570</v>
      </c>
      <c r="B770" s="5">
        <v>53.09</v>
      </c>
      <c r="C770" s="5">
        <v>21.049999</v>
      </c>
      <c r="D770" s="5">
        <v>35.150002000000001</v>
      </c>
      <c r="E770" s="5">
        <f t="shared" si="35"/>
        <v>-0.86999899999999997</v>
      </c>
      <c r="F770" s="5">
        <f t="shared" si="36"/>
        <v>-0.45000100000000032</v>
      </c>
      <c r="G770" s="5">
        <f t="shared" si="37"/>
        <v>0.10000300000000095</v>
      </c>
    </row>
    <row r="771" spans="1:7">
      <c r="A771" s="4">
        <v>42571</v>
      </c>
      <c r="B771" s="5">
        <v>55.91</v>
      </c>
      <c r="C771" s="5">
        <v>21.389999</v>
      </c>
      <c r="D771" s="5">
        <v>35.689999</v>
      </c>
      <c r="E771" s="5">
        <f t="shared" si="35"/>
        <v>2.8199999999999932</v>
      </c>
      <c r="F771" s="5">
        <f t="shared" si="36"/>
        <v>0.33999999999999986</v>
      </c>
      <c r="G771" s="5">
        <f t="shared" si="37"/>
        <v>0.53999699999999962</v>
      </c>
    </row>
    <row r="772" spans="1:7">
      <c r="A772" s="4">
        <v>42572</v>
      </c>
      <c r="B772" s="5">
        <v>55.799999</v>
      </c>
      <c r="C772" s="5">
        <v>21.26</v>
      </c>
      <c r="D772" s="5">
        <v>34.270000000000003</v>
      </c>
      <c r="E772" s="5">
        <f t="shared" ref="E772:E835" si="38">B772-B771</f>
        <v>-0.11000099999999691</v>
      </c>
      <c r="F772" s="5">
        <f t="shared" ref="F772:F835" si="39">C772-C771</f>
        <v>-0.12999899999999798</v>
      </c>
      <c r="G772" s="5">
        <f t="shared" ref="G772:G835" si="40">D772-D771</f>
        <v>-1.4199989999999971</v>
      </c>
    </row>
    <row r="773" spans="1:7">
      <c r="A773" s="4">
        <v>42573</v>
      </c>
      <c r="B773" s="5">
        <v>56.57</v>
      </c>
      <c r="C773" s="5">
        <v>21.23</v>
      </c>
      <c r="D773" s="5">
        <v>34.659999999999997</v>
      </c>
      <c r="E773" s="5">
        <f t="shared" si="38"/>
        <v>0.7700010000000006</v>
      </c>
      <c r="F773" s="5">
        <f t="shared" si="39"/>
        <v>-3.0000000000001137E-2</v>
      </c>
      <c r="G773" s="5">
        <f t="shared" si="40"/>
        <v>0.38999999999999346</v>
      </c>
    </row>
    <row r="774" spans="1:7">
      <c r="A774" s="4">
        <v>42576</v>
      </c>
      <c r="B774" s="5">
        <v>56.73</v>
      </c>
      <c r="C774" s="5">
        <v>21.02</v>
      </c>
      <c r="D774" s="5">
        <v>34.689999</v>
      </c>
      <c r="E774" s="5">
        <f t="shared" si="38"/>
        <v>0.15999999999999659</v>
      </c>
      <c r="F774" s="5">
        <f t="shared" si="39"/>
        <v>-0.21000000000000085</v>
      </c>
      <c r="G774" s="5">
        <f t="shared" si="40"/>
        <v>2.9999000000003662E-2</v>
      </c>
    </row>
    <row r="775" spans="1:7">
      <c r="A775" s="4">
        <v>42577</v>
      </c>
      <c r="B775" s="5">
        <v>56.759998000000003</v>
      </c>
      <c r="C775" s="5">
        <v>21.129999000000002</v>
      </c>
      <c r="D775" s="5">
        <v>35.090000000000003</v>
      </c>
      <c r="E775" s="5">
        <f t="shared" si="38"/>
        <v>2.9998000000006186E-2</v>
      </c>
      <c r="F775" s="5">
        <f t="shared" si="39"/>
        <v>0.10999900000000196</v>
      </c>
      <c r="G775" s="5">
        <f t="shared" si="40"/>
        <v>0.40000100000000316</v>
      </c>
    </row>
    <row r="776" spans="1:7">
      <c r="A776" s="4">
        <v>42578</v>
      </c>
      <c r="B776" s="5">
        <v>56.189999</v>
      </c>
      <c r="C776" s="5">
        <v>21.709999</v>
      </c>
      <c r="D776" s="5">
        <v>34.830002</v>
      </c>
      <c r="E776" s="5">
        <f t="shared" si="38"/>
        <v>-0.56999900000000281</v>
      </c>
      <c r="F776" s="5">
        <f t="shared" si="39"/>
        <v>0.57999999999999829</v>
      </c>
      <c r="G776" s="5">
        <f t="shared" si="40"/>
        <v>-0.25999800000000306</v>
      </c>
    </row>
    <row r="777" spans="1:7">
      <c r="A777" s="4">
        <v>42579</v>
      </c>
      <c r="B777" s="5">
        <v>56.209999000000003</v>
      </c>
      <c r="C777" s="5">
        <v>22.33</v>
      </c>
      <c r="D777" s="5">
        <v>34.770000000000003</v>
      </c>
      <c r="E777" s="5">
        <f t="shared" si="38"/>
        <v>2.0000000000003126E-2</v>
      </c>
      <c r="F777" s="5">
        <f t="shared" si="39"/>
        <v>0.62000099999999847</v>
      </c>
      <c r="G777" s="5">
        <f t="shared" si="40"/>
        <v>-6.0001999999997224E-2</v>
      </c>
    </row>
    <row r="778" spans="1:7">
      <c r="A778" s="4">
        <v>42580</v>
      </c>
      <c r="B778" s="5">
        <v>56.68</v>
      </c>
      <c r="C778" s="5">
        <v>21.65</v>
      </c>
      <c r="D778" s="5">
        <v>34.860000999999997</v>
      </c>
      <c r="E778" s="5">
        <f t="shared" si="38"/>
        <v>0.47000099999999634</v>
      </c>
      <c r="F778" s="5">
        <f t="shared" si="39"/>
        <v>-0.67999999999999972</v>
      </c>
      <c r="G778" s="5">
        <f t="shared" si="40"/>
        <v>9.000099999999378E-2</v>
      </c>
    </row>
    <row r="779" spans="1:7">
      <c r="A779" s="4">
        <v>42583</v>
      </c>
      <c r="B779" s="5">
        <v>56.580002</v>
      </c>
      <c r="C779" s="5">
        <v>21.26</v>
      </c>
      <c r="D779" s="5">
        <v>34.849997999999999</v>
      </c>
      <c r="E779" s="5">
        <f t="shared" si="38"/>
        <v>-9.9997999999999365E-2</v>
      </c>
      <c r="F779" s="5">
        <f t="shared" si="39"/>
        <v>-0.38999999999999702</v>
      </c>
      <c r="G779" s="5">
        <f t="shared" si="40"/>
        <v>-1.0002999999997542E-2</v>
      </c>
    </row>
    <row r="780" spans="1:7">
      <c r="A780" s="4">
        <v>42584</v>
      </c>
      <c r="B780" s="5">
        <v>56.580002</v>
      </c>
      <c r="C780" s="5">
        <v>21.139999</v>
      </c>
      <c r="D780" s="5">
        <v>34.560001</v>
      </c>
      <c r="E780" s="5">
        <f t="shared" si="38"/>
        <v>0</v>
      </c>
      <c r="F780" s="5">
        <f t="shared" si="39"/>
        <v>-0.12000100000000202</v>
      </c>
      <c r="G780" s="5">
        <f t="shared" si="40"/>
        <v>-0.28999699999999962</v>
      </c>
    </row>
    <row r="781" spans="1:7">
      <c r="A781" s="4">
        <v>42585</v>
      </c>
      <c r="B781" s="5">
        <v>56.970001000000003</v>
      </c>
      <c r="C781" s="5">
        <v>21.049999</v>
      </c>
      <c r="D781" s="5">
        <v>34.25</v>
      </c>
      <c r="E781" s="5">
        <f t="shared" si="38"/>
        <v>0.38999900000000309</v>
      </c>
      <c r="F781" s="5">
        <f t="shared" si="39"/>
        <v>-8.9999999999999858E-2</v>
      </c>
      <c r="G781" s="5">
        <f t="shared" si="40"/>
        <v>-0.31000099999999975</v>
      </c>
    </row>
    <row r="782" spans="1:7">
      <c r="A782" s="4">
        <v>42586</v>
      </c>
      <c r="B782" s="5">
        <v>57.389999000000003</v>
      </c>
      <c r="C782" s="5">
        <v>21.459999</v>
      </c>
      <c r="D782" s="5">
        <v>34.580002</v>
      </c>
      <c r="E782" s="5">
        <f t="shared" si="38"/>
        <v>0.41999799999999965</v>
      </c>
      <c r="F782" s="5">
        <f t="shared" si="39"/>
        <v>0.41000000000000014</v>
      </c>
      <c r="G782" s="5">
        <f t="shared" si="40"/>
        <v>0.33000200000000035</v>
      </c>
    </row>
    <row r="783" spans="1:7">
      <c r="A783" s="4">
        <v>42587</v>
      </c>
      <c r="B783" s="5">
        <v>57.959999000000003</v>
      </c>
      <c r="C783" s="5">
        <v>21.77</v>
      </c>
      <c r="D783" s="5">
        <v>34.979999999999997</v>
      </c>
      <c r="E783" s="5">
        <f t="shared" si="38"/>
        <v>0.57000000000000028</v>
      </c>
      <c r="F783" s="5">
        <f t="shared" si="39"/>
        <v>0.31000099999999975</v>
      </c>
      <c r="G783" s="5">
        <f t="shared" si="40"/>
        <v>0.39999799999999652</v>
      </c>
    </row>
    <row r="784" spans="1:7">
      <c r="A784" s="4">
        <v>42590</v>
      </c>
      <c r="B784" s="5">
        <v>58.060001</v>
      </c>
      <c r="C784" s="5">
        <v>21.889999</v>
      </c>
      <c r="D784" s="5">
        <v>35.040000999999997</v>
      </c>
      <c r="E784" s="5">
        <f t="shared" si="38"/>
        <v>0.10000199999999637</v>
      </c>
      <c r="F784" s="5">
        <f t="shared" si="39"/>
        <v>0.11999899999999997</v>
      </c>
      <c r="G784" s="5">
        <f t="shared" si="40"/>
        <v>6.0000999999999749E-2</v>
      </c>
    </row>
    <row r="785" spans="1:7">
      <c r="A785" s="4">
        <v>42591</v>
      </c>
      <c r="B785" s="5">
        <v>58.200001</v>
      </c>
      <c r="C785" s="5">
        <v>22.389999</v>
      </c>
      <c r="D785" s="5">
        <v>34.919998</v>
      </c>
      <c r="E785" s="5">
        <f t="shared" si="38"/>
        <v>0.14000000000000057</v>
      </c>
      <c r="F785" s="5">
        <f t="shared" si="39"/>
        <v>0.5</v>
      </c>
      <c r="G785" s="5">
        <f t="shared" si="40"/>
        <v>-0.12000299999999697</v>
      </c>
    </row>
    <row r="786" spans="1:7">
      <c r="A786" s="4">
        <v>42592</v>
      </c>
      <c r="B786" s="5">
        <v>58.02</v>
      </c>
      <c r="C786" s="5">
        <v>22.360001</v>
      </c>
      <c r="D786" s="5">
        <v>34.529998999999997</v>
      </c>
      <c r="E786" s="5">
        <f t="shared" si="38"/>
        <v>-0.18000099999999719</v>
      </c>
      <c r="F786" s="5">
        <f t="shared" si="39"/>
        <v>-2.9997999999999081E-2</v>
      </c>
      <c r="G786" s="5">
        <f t="shared" si="40"/>
        <v>-0.38999900000000309</v>
      </c>
    </row>
    <row r="787" spans="1:7">
      <c r="A787" s="4">
        <v>42593</v>
      </c>
      <c r="B787" s="5">
        <v>58.299999</v>
      </c>
      <c r="C787" s="5">
        <v>23.24</v>
      </c>
      <c r="D787" s="5">
        <v>34.68</v>
      </c>
      <c r="E787" s="5">
        <f t="shared" si="38"/>
        <v>0.27999899999999656</v>
      </c>
      <c r="F787" s="5">
        <f t="shared" si="39"/>
        <v>0.87999899999999798</v>
      </c>
      <c r="G787" s="5">
        <f t="shared" si="40"/>
        <v>0.15000100000000316</v>
      </c>
    </row>
    <row r="788" spans="1:7">
      <c r="A788" s="4">
        <v>42594</v>
      </c>
      <c r="B788" s="5">
        <v>57.939999</v>
      </c>
      <c r="C788" s="5">
        <v>23.209999</v>
      </c>
      <c r="D788" s="5">
        <v>34.57</v>
      </c>
      <c r="E788" s="5">
        <f t="shared" si="38"/>
        <v>-0.35999999999999943</v>
      </c>
      <c r="F788" s="5">
        <f t="shared" si="39"/>
        <v>-3.0000999999998612E-2</v>
      </c>
      <c r="G788" s="5">
        <f t="shared" si="40"/>
        <v>-0.10999999999999943</v>
      </c>
    </row>
    <row r="789" spans="1:7">
      <c r="A789" s="4">
        <v>42597</v>
      </c>
      <c r="B789" s="5">
        <v>58.119999</v>
      </c>
      <c r="C789" s="5">
        <v>23.41</v>
      </c>
      <c r="D789" s="5">
        <v>34.909999999999997</v>
      </c>
      <c r="E789" s="5">
        <f t="shared" si="38"/>
        <v>0.17999999999999972</v>
      </c>
      <c r="F789" s="5">
        <f t="shared" si="39"/>
        <v>0.20000100000000032</v>
      </c>
      <c r="G789" s="5">
        <f t="shared" si="40"/>
        <v>0.33999999999999631</v>
      </c>
    </row>
    <row r="790" spans="1:7">
      <c r="A790" s="4">
        <v>42598</v>
      </c>
      <c r="B790" s="5">
        <v>57.439999</v>
      </c>
      <c r="C790" s="5">
        <v>23.35</v>
      </c>
      <c r="D790" s="5">
        <v>35.209999000000003</v>
      </c>
      <c r="E790" s="5">
        <f t="shared" si="38"/>
        <v>-0.67999999999999972</v>
      </c>
      <c r="F790" s="5">
        <f t="shared" si="39"/>
        <v>-5.9999999999998721E-2</v>
      </c>
      <c r="G790" s="5">
        <f t="shared" si="40"/>
        <v>0.29999900000000679</v>
      </c>
    </row>
    <row r="791" spans="1:7">
      <c r="A791" s="4">
        <v>42599</v>
      </c>
      <c r="B791" s="5">
        <v>57.560001</v>
      </c>
      <c r="C791" s="5">
        <v>22.870000999999998</v>
      </c>
      <c r="D791" s="5">
        <v>35.020000000000003</v>
      </c>
      <c r="E791" s="5">
        <f t="shared" si="38"/>
        <v>0.1200019999999995</v>
      </c>
      <c r="F791" s="5">
        <f t="shared" si="39"/>
        <v>-0.47999900000000295</v>
      </c>
      <c r="G791" s="5">
        <f t="shared" si="40"/>
        <v>-0.18999900000000025</v>
      </c>
    </row>
    <row r="792" spans="1:7">
      <c r="A792" s="4">
        <v>42600</v>
      </c>
      <c r="B792" s="5">
        <v>57.599997999999999</v>
      </c>
      <c r="C792" s="5">
        <v>22.77</v>
      </c>
      <c r="D792" s="5">
        <v>34.970001000000003</v>
      </c>
      <c r="E792" s="5">
        <f t="shared" si="38"/>
        <v>3.9996999999999616E-2</v>
      </c>
      <c r="F792" s="5">
        <f t="shared" si="39"/>
        <v>-0.1000009999999989</v>
      </c>
      <c r="G792" s="5">
        <f t="shared" si="40"/>
        <v>-4.9998999999999683E-2</v>
      </c>
    </row>
    <row r="793" spans="1:7">
      <c r="A793" s="4">
        <v>42601</v>
      </c>
      <c r="B793" s="5">
        <v>57.619999</v>
      </c>
      <c r="C793" s="5">
        <v>22.48</v>
      </c>
      <c r="D793" s="5">
        <v>35.240001999999997</v>
      </c>
      <c r="E793" s="5">
        <f t="shared" si="38"/>
        <v>2.0001000000000602E-2</v>
      </c>
      <c r="F793" s="5">
        <f t="shared" si="39"/>
        <v>-0.28999999999999915</v>
      </c>
      <c r="G793" s="5">
        <f t="shared" si="40"/>
        <v>0.2700009999999935</v>
      </c>
    </row>
    <row r="794" spans="1:7">
      <c r="A794" s="4">
        <v>42604</v>
      </c>
      <c r="B794" s="5">
        <v>57.669998</v>
      </c>
      <c r="C794" s="5">
        <v>22.129999000000002</v>
      </c>
      <c r="D794" s="5">
        <v>35.360000999999997</v>
      </c>
      <c r="E794" s="5">
        <f t="shared" si="38"/>
        <v>4.9998999999999683E-2</v>
      </c>
      <c r="F794" s="5">
        <f t="shared" si="39"/>
        <v>-0.3500009999999989</v>
      </c>
      <c r="G794" s="5">
        <f t="shared" si="40"/>
        <v>0.11999899999999997</v>
      </c>
    </row>
    <row r="795" spans="1:7">
      <c r="A795" s="4">
        <v>42605</v>
      </c>
      <c r="B795" s="5">
        <v>57.889999000000003</v>
      </c>
      <c r="C795" s="5">
        <v>22.440000999999999</v>
      </c>
      <c r="D795" s="5">
        <v>35.400002000000001</v>
      </c>
      <c r="E795" s="5">
        <f t="shared" si="38"/>
        <v>0.22000100000000344</v>
      </c>
      <c r="F795" s="5">
        <f t="shared" si="39"/>
        <v>0.31000199999999722</v>
      </c>
      <c r="G795" s="5">
        <f t="shared" si="40"/>
        <v>4.0001000000003728E-2</v>
      </c>
    </row>
    <row r="796" spans="1:7">
      <c r="A796" s="4">
        <v>42606</v>
      </c>
      <c r="B796" s="5">
        <v>57.950001</v>
      </c>
      <c r="C796" s="5">
        <v>22.370000999999998</v>
      </c>
      <c r="D796" s="5">
        <v>35.150002000000001</v>
      </c>
      <c r="E796" s="5">
        <f t="shared" si="38"/>
        <v>6.0001999999997224E-2</v>
      </c>
      <c r="F796" s="5">
        <f t="shared" si="39"/>
        <v>-7.0000000000000284E-2</v>
      </c>
      <c r="G796" s="5">
        <f t="shared" si="40"/>
        <v>-0.25</v>
      </c>
    </row>
    <row r="797" spans="1:7">
      <c r="A797" s="4">
        <v>42607</v>
      </c>
      <c r="B797" s="5">
        <v>58.169998</v>
      </c>
      <c r="C797" s="5">
        <v>22.139999</v>
      </c>
      <c r="D797" s="5">
        <v>35.090000000000003</v>
      </c>
      <c r="E797" s="5">
        <f t="shared" si="38"/>
        <v>0.21999699999999933</v>
      </c>
      <c r="F797" s="5">
        <f t="shared" si="39"/>
        <v>-0.23000199999999893</v>
      </c>
      <c r="G797" s="5">
        <f t="shared" si="40"/>
        <v>-6.0001999999997224E-2</v>
      </c>
    </row>
    <row r="798" spans="1:7">
      <c r="A798" s="4">
        <v>42608</v>
      </c>
      <c r="B798" s="5">
        <v>58.029998999999997</v>
      </c>
      <c r="C798" s="5">
        <v>22.139999</v>
      </c>
      <c r="D798" s="5">
        <v>35.259998000000003</v>
      </c>
      <c r="E798" s="5">
        <f t="shared" si="38"/>
        <v>-0.13999900000000309</v>
      </c>
      <c r="F798" s="5">
        <f t="shared" si="39"/>
        <v>0</v>
      </c>
      <c r="G798" s="5">
        <f t="shared" si="40"/>
        <v>0.16999799999999965</v>
      </c>
    </row>
    <row r="799" spans="1:7">
      <c r="A799" s="4">
        <v>42611</v>
      </c>
      <c r="B799" s="5">
        <v>58.099997999999999</v>
      </c>
      <c r="C799" s="5">
        <v>22.219999000000001</v>
      </c>
      <c r="D799" s="5">
        <v>35.549999</v>
      </c>
      <c r="E799" s="5">
        <f t="shared" si="38"/>
        <v>6.9999000000002809E-2</v>
      </c>
      <c r="F799" s="5">
        <f t="shared" si="39"/>
        <v>8.0000000000001847E-2</v>
      </c>
      <c r="G799" s="5">
        <f t="shared" si="40"/>
        <v>0.29000099999999662</v>
      </c>
    </row>
    <row r="800" spans="1:7">
      <c r="A800" s="4">
        <v>42612</v>
      </c>
      <c r="B800" s="5">
        <v>57.889999000000003</v>
      </c>
      <c r="C800" s="5">
        <v>22.110001</v>
      </c>
      <c r="D800" s="5">
        <v>35.700001</v>
      </c>
      <c r="E800" s="5">
        <f t="shared" si="38"/>
        <v>-0.20999899999999627</v>
      </c>
      <c r="F800" s="5">
        <f t="shared" si="39"/>
        <v>-0.10999800000000093</v>
      </c>
      <c r="G800" s="5">
        <f t="shared" si="40"/>
        <v>0.15000200000000063</v>
      </c>
    </row>
    <row r="801" spans="1:7">
      <c r="A801" s="4">
        <v>42613</v>
      </c>
      <c r="B801" s="5">
        <v>57.459999000000003</v>
      </c>
      <c r="C801" s="5">
        <v>22.040001</v>
      </c>
      <c r="D801" s="5">
        <v>35.889999000000003</v>
      </c>
      <c r="E801" s="5">
        <f t="shared" si="38"/>
        <v>-0.42999999999999972</v>
      </c>
      <c r="F801" s="5">
        <f t="shared" si="39"/>
        <v>-7.0000000000000284E-2</v>
      </c>
      <c r="G801" s="5">
        <f t="shared" si="40"/>
        <v>0.18999800000000278</v>
      </c>
    </row>
    <row r="802" spans="1:7">
      <c r="A802" s="4">
        <v>42614</v>
      </c>
      <c r="B802" s="5">
        <v>57.59</v>
      </c>
      <c r="C802" s="5">
        <v>22.190000999999999</v>
      </c>
      <c r="D802" s="5">
        <v>36.020000000000003</v>
      </c>
      <c r="E802" s="5">
        <f t="shared" si="38"/>
        <v>0.13000100000000003</v>
      </c>
      <c r="F802" s="5">
        <f t="shared" si="39"/>
        <v>0.14999999999999858</v>
      </c>
      <c r="G802" s="5">
        <f t="shared" si="40"/>
        <v>0.13000100000000003</v>
      </c>
    </row>
    <row r="803" spans="1:7">
      <c r="A803" s="4">
        <v>42615</v>
      </c>
      <c r="B803" s="5">
        <v>57.669998</v>
      </c>
      <c r="C803" s="5">
        <v>22.389999</v>
      </c>
      <c r="D803" s="5">
        <v>36.080002</v>
      </c>
      <c r="E803" s="5">
        <f t="shared" si="38"/>
        <v>7.9997999999996239E-2</v>
      </c>
      <c r="F803" s="5">
        <f t="shared" si="39"/>
        <v>0.19999800000000079</v>
      </c>
      <c r="G803" s="5">
        <f t="shared" si="40"/>
        <v>6.0001999999997224E-2</v>
      </c>
    </row>
    <row r="804" spans="1:7">
      <c r="A804" s="4">
        <v>42619</v>
      </c>
      <c r="B804" s="5">
        <v>57.610000999999997</v>
      </c>
      <c r="C804" s="5">
        <v>22.059999000000001</v>
      </c>
      <c r="D804" s="5">
        <v>36.57</v>
      </c>
      <c r="E804" s="5">
        <f t="shared" si="38"/>
        <v>-5.9997000000002743E-2</v>
      </c>
      <c r="F804" s="5">
        <f t="shared" si="39"/>
        <v>-0.32999999999999829</v>
      </c>
      <c r="G804" s="5">
        <f t="shared" si="40"/>
        <v>0.48999799999999993</v>
      </c>
    </row>
    <row r="805" spans="1:7">
      <c r="A805" s="4">
        <v>42620</v>
      </c>
      <c r="B805" s="5">
        <v>57.66</v>
      </c>
      <c r="C805" s="5">
        <v>22.01</v>
      </c>
      <c r="D805" s="5">
        <v>36.459999000000003</v>
      </c>
      <c r="E805" s="5">
        <f t="shared" si="38"/>
        <v>4.9998999999999683E-2</v>
      </c>
      <c r="F805" s="5">
        <f t="shared" si="39"/>
        <v>-4.9998999999999683E-2</v>
      </c>
      <c r="G805" s="5">
        <f t="shared" si="40"/>
        <v>-0.11000099999999691</v>
      </c>
    </row>
    <row r="806" spans="1:7">
      <c r="A806" s="4">
        <v>42621</v>
      </c>
      <c r="B806" s="5">
        <v>57.43</v>
      </c>
      <c r="C806" s="5">
        <v>21.85</v>
      </c>
      <c r="D806" s="5">
        <v>36.439999</v>
      </c>
      <c r="E806" s="5">
        <f t="shared" si="38"/>
        <v>-0.22999999999999687</v>
      </c>
      <c r="F806" s="5">
        <f t="shared" si="39"/>
        <v>-0.16000000000000014</v>
      </c>
      <c r="G806" s="5">
        <f t="shared" si="40"/>
        <v>-2.0000000000003126E-2</v>
      </c>
    </row>
    <row r="807" spans="1:7">
      <c r="A807" s="4">
        <v>42622</v>
      </c>
      <c r="B807" s="5">
        <v>56.209999000000003</v>
      </c>
      <c r="C807" s="5">
        <v>20.309999000000001</v>
      </c>
      <c r="D807" s="5">
        <v>35.439999</v>
      </c>
      <c r="E807" s="5">
        <f t="shared" si="38"/>
        <v>-1.2200009999999963</v>
      </c>
      <c r="F807" s="5">
        <f t="shared" si="39"/>
        <v>-1.5400010000000002</v>
      </c>
      <c r="G807" s="5">
        <f t="shared" si="40"/>
        <v>-1</v>
      </c>
    </row>
    <row r="808" spans="1:7">
      <c r="A808" s="4">
        <v>42625</v>
      </c>
      <c r="B808" s="5">
        <v>57.049999</v>
      </c>
      <c r="C808" s="5">
        <v>20.83</v>
      </c>
      <c r="D808" s="5">
        <v>36.080002</v>
      </c>
      <c r="E808" s="5">
        <f t="shared" si="38"/>
        <v>0.83999999999999631</v>
      </c>
      <c r="F808" s="5">
        <f t="shared" si="39"/>
        <v>0.52000099999999705</v>
      </c>
      <c r="G808" s="5">
        <f t="shared" si="40"/>
        <v>0.6400030000000001</v>
      </c>
    </row>
    <row r="809" spans="1:7">
      <c r="A809" s="4">
        <v>42626</v>
      </c>
      <c r="B809" s="5">
        <v>56.529998999999997</v>
      </c>
      <c r="C809" s="5">
        <v>20.379999000000002</v>
      </c>
      <c r="D809" s="5">
        <v>35.610000999999997</v>
      </c>
      <c r="E809" s="5">
        <f t="shared" si="38"/>
        <v>-0.52000000000000313</v>
      </c>
      <c r="F809" s="5">
        <f t="shared" si="39"/>
        <v>-0.45000099999999676</v>
      </c>
      <c r="G809" s="5">
        <f t="shared" si="40"/>
        <v>-0.47000100000000344</v>
      </c>
    </row>
    <row r="810" spans="1:7">
      <c r="A810" s="4">
        <v>42627</v>
      </c>
      <c r="B810" s="5">
        <v>56.259998000000003</v>
      </c>
      <c r="C810" s="5">
        <v>20.32</v>
      </c>
      <c r="D810" s="5">
        <v>35.619999</v>
      </c>
      <c r="E810" s="5">
        <f t="shared" si="38"/>
        <v>-0.2700009999999935</v>
      </c>
      <c r="F810" s="5">
        <f t="shared" si="39"/>
        <v>-5.9999000000001246E-2</v>
      </c>
      <c r="G810" s="5">
        <f t="shared" si="40"/>
        <v>9.99800000000306E-3</v>
      </c>
    </row>
    <row r="811" spans="1:7">
      <c r="A811" s="4">
        <v>42628</v>
      </c>
      <c r="B811" s="5">
        <v>57.189999</v>
      </c>
      <c r="C811" s="5">
        <v>20.5</v>
      </c>
      <c r="D811" s="5">
        <v>36.560001</v>
      </c>
      <c r="E811" s="5">
        <f t="shared" si="38"/>
        <v>0.93000099999999719</v>
      </c>
      <c r="F811" s="5">
        <f t="shared" si="39"/>
        <v>0.17999999999999972</v>
      </c>
      <c r="G811" s="5">
        <f t="shared" si="40"/>
        <v>0.94000199999999978</v>
      </c>
    </row>
    <row r="812" spans="1:7">
      <c r="A812" s="4">
        <v>42629</v>
      </c>
      <c r="B812" s="5">
        <v>57.25</v>
      </c>
      <c r="C812" s="5">
        <v>20.639999</v>
      </c>
      <c r="D812" s="5">
        <v>37.669998</v>
      </c>
      <c r="E812" s="5">
        <f t="shared" si="38"/>
        <v>6.0000999999999749E-2</v>
      </c>
      <c r="F812" s="5">
        <f t="shared" si="39"/>
        <v>0.13999899999999954</v>
      </c>
      <c r="G812" s="5">
        <f t="shared" si="40"/>
        <v>1.1099969999999999</v>
      </c>
    </row>
    <row r="813" spans="1:7">
      <c r="A813" s="4">
        <v>42632</v>
      </c>
      <c r="B813" s="5">
        <v>56.93</v>
      </c>
      <c r="C813" s="5">
        <v>20.77</v>
      </c>
      <c r="D813" s="5">
        <v>37.159999999999997</v>
      </c>
      <c r="E813" s="5">
        <f t="shared" si="38"/>
        <v>-0.32000000000000028</v>
      </c>
      <c r="F813" s="5">
        <f t="shared" si="39"/>
        <v>0.13000100000000003</v>
      </c>
      <c r="G813" s="5">
        <f t="shared" si="40"/>
        <v>-0.50999800000000306</v>
      </c>
    </row>
    <row r="814" spans="1:7">
      <c r="A814" s="4">
        <v>42633</v>
      </c>
      <c r="B814" s="5">
        <v>56.810001</v>
      </c>
      <c r="C814" s="5">
        <v>20.700001</v>
      </c>
      <c r="D814" s="5">
        <v>37.139999000000003</v>
      </c>
      <c r="E814" s="5">
        <f t="shared" si="38"/>
        <v>-0.11999899999999997</v>
      </c>
      <c r="F814" s="5">
        <f t="shared" si="39"/>
        <v>-6.9998999999999256E-2</v>
      </c>
      <c r="G814" s="5">
        <f t="shared" si="40"/>
        <v>-2.0000999999993496E-2</v>
      </c>
    </row>
    <row r="815" spans="1:7">
      <c r="A815" s="4">
        <v>42634</v>
      </c>
      <c r="B815" s="5">
        <v>57.759998000000003</v>
      </c>
      <c r="C815" s="5">
        <v>21.540001</v>
      </c>
      <c r="D815" s="5">
        <v>37.450001</v>
      </c>
      <c r="E815" s="5">
        <f t="shared" si="38"/>
        <v>0.94999700000000331</v>
      </c>
      <c r="F815" s="5">
        <f t="shared" si="39"/>
        <v>0.83999999999999986</v>
      </c>
      <c r="G815" s="5">
        <f t="shared" si="40"/>
        <v>0.31000199999999722</v>
      </c>
    </row>
    <row r="816" spans="1:7">
      <c r="A816" s="4">
        <v>42635</v>
      </c>
      <c r="B816" s="5">
        <v>57.82</v>
      </c>
      <c r="C816" s="5">
        <v>22.07</v>
      </c>
      <c r="D816" s="5">
        <v>37.549999</v>
      </c>
      <c r="E816" s="5">
        <f t="shared" si="38"/>
        <v>6.0001999999997224E-2</v>
      </c>
      <c r="F816" s="5">
        <f t="shared" si="39"/>
        <v>0.52999900000000011</v>
      </c>
      <c r="G816" s="5">
        <f t="shared" si="40"/>
        <v>9.9997999999999365E-2</v>
      </c>
    </row>
    <row r="817" spans="1:7">
      <c r="A817" s="4">
        <v>42636</v>
      </c>
      <c r="B817" s="5">
        <v>57.43</v>
      </c>
      <c r="C817" s="5">
        <v>21.57</v>
      </c>
      <c r="D817" s="5">
        <v>37.189999</v>
      </c>
      <c r="E817" s="5">
        <f t="shared" si="38"/>
        <v>-0.39000000000000057</v>
      </c>
      <c r="F817" s="5">
        <f t="shared" si="39"/>
        <v>-0.5</v>
      </c>
      <c r="G817" s="5">
        <f t="shared" si="40"/>
        <v>-0.35999999999999943</v>
      </c>
    </row>
    <row r="818" spans="1:7">
      <c r="A818" s="4">
        <v>42639</v>
      </c>
      <c r="B818" s="5">
        <v>56.900002000000001</v>
      </c>
      <c r="C818" s="5">
        <v>21.360001</v>
      </c>
      <c r="D818" s="5">
        <v>36.650002000000001</v>
      </c>
      <c r="E818" s="5">
        <f t="shared" si="38"/>
        <v>-0.52999799999999908</v>
      </c>
      <c r="F818" s="5">
        <f t="shared" si="39"/>
        <v>-0.20999899999999982</v>
      </c>
      <c r="G818" s="5">
        <f t="shared" si="40"/>
        <v>-0.53999699999999962</v>
      </c>
    </row>
    <row r="819" spans="1:7">
      <c r="A819" s="4">
        <v>42640</v>
      </c>
      <c r="B819" s="5">
        <v>57.950001</v>
      </c>
      <c r="C819" s="5">
        <v>21.309999000000001</v>
      </c>
      <c r="D819" s="5">
        <v>37.18</v>
      </c>
      <c r="E819" s="5">
        <f t="shared" si="38"/>
        <v>1.0499989999999997</v>
      </c>
      <c r="F819" s="5">
        <f t="shared" si="39"/>
        <v>-5.0001999999999214E-2</v>
      </c>
      <c r="G819" s="5">
        <f t="shared" si="40"/>
        <v>0.52999799999999908</v>
      </c>
    </row>
    <row r="820" spans="1:7">
      <c r="A820" s="4">
        <v>42641</v>
      </c>
      <c r="B820" s="5">
        <v>58.029998999999997</v>
      </c>
      <c r="C820" s="5">
        <v>21.450001</v>
      </c>
      <c r="D820" s="5">
        <v>37.439999</v>
      </c>
      <c r="E820" s="5">
        <f t="shared" si="38"/>
        <v>7.9997999999996239E-2</v>
      </c>
      <c r="F820" s="5">
        <f t="shared" si="39"/>
        <v>0.14000199999999907</v>
      </c>
      <c r="G820" s="5">
        <f t="shared" si="40"/>
        <v>0.25999900000000054</v>
      </c>
    </row>
    <row r="821" spans="1:7">
      <c r="A821" s="4">
        <v>42642</v>
      </c>
      <c r="B821" s="5">
        <v>57.400002000000001</v>
      </c>
      <c r="C821" s="5">
        <v>21.440000999999999</v>
      </c>
      <c r="D821" s="5">
        <v>37.32</v>
      </c>
      <c r="E821" s="5">
        <f t="shared" si="38"/>
        <v>-0.62999699999999592</v>
      </c>
      <c r="F821" s="5">
        <f t="shared" si="39"/>
        <v>-1.0000000000001563E-2</v>
      </c>
      <c r="G821" s="5">
        <f t="shared" si="40"/>
        <v>-0.11999899999999997</v>
      </c>
    </row>
    <row r="822" spans="1:7">
      <c r="A822" s="4">
        <v>42643</v>
      </c>
      <c r="B822" s="5">
        <v>57.599997999999999</v>
      </c>
      <c r="C822" s="5">
        <v>21.049999</v>
      </c>
      <c r="D822" s="5">
        <v>37.75</v>
      </c>
      <c r="E822" s="5">
        <f t="shared" si="38"/>
        <v>0.19999599999999873</v>
      </c>
      <c r="F822" s="5">
        <f t="shared" si="39"/>
        <v>-0.39000199999999907</v>
      </c>
      <c r="G822" s="5">
        <f t="shared" si="40"/>
        <v>0.42999999999999972</v>
      </c>
    </row>
    <row r="823" spans="1:7">
      <c r="A823" s="4">
        <v>42646</v>
      </c>
      <c r="B823" s="5">
        <v>57.419998</v>
      </c>
      <c r="C823" s="5">
        <v>21.73</v>
      </c>
      <c r="D823" s="5">
        <v>37.659999999999997</v>
      </c>
      <c r="E823" s="5">
        <f t="shared" si="38"/>
        <v>-0.17999999999999972</v>
      </c>
      <c r="F823" s="5">
        <f t="shared" si="39"/>
        <v>0.68000100000000074</v>
      </c>
      <c r="G823" s="5">
        <f t="shared" si="40"/>
        <v>-9.0000000000003411E-2</v>
      </c>
    </row>
    <row r="824" spans="1:7">
      <c r="A824" s="4">
        <v>42647</v>
      </c>
      <c r="B824" s="5">
        <v>57.240001999999997</v>
      </c>
      <c r="C824" s="5">
        <v>21.440000999999999</v>
      </c>
      <c r="D824" s="5">
        <v>37.540000999999997</v>
      </c>
      <c r="E824" s="5">
        <f t="shared" si="38"/>
        <v>-0.17999600000000271</v>
      </c>
      <c r="F824" s="5">
        <f t="shared" si="39"/>
        <v>-0.28999900000000167</v>
      </c>
      <c r="G824" s="5">
        <f t="shared" si="40"/>
        <v>-0.11999899999999997</v>
      </c>
    </row>
    <row r="825" spans="1:7">
      <c r="A825" s="4">
        <v>42648</v>
      </c>
      <c r="B825" s="5">
        <v>57.639999000000003</v>
      </c>
      <c r="C825" s="5">
        <v>21.98</v>
      </c>
      <c r="D825" s="5">
        <v>37.990001999999997</v>
      </c>
      <c r="E825" s="5">
        <f t="shared" si="38"/>
        <v>0.39999700000000615</v>
      </c>
      <c r="F825" s="5">
        <f t="shared" si="39"/>
        <v>0.53999900000000167</v>
      </c>
      <c r="G825" s="5">
        <f t="shared" si="40"/>
        <v>0.45000100000000032</v>
      </c>
    </row>
    <row r="826" spans="1:7">
      <c r="A826" s="4">
        <v>42649</v>
      </c>
      <c r="B826" s="5">
        <v>57.740001999999997</v>
      </c>
      <c r="C826" s="5">
        <v>22.129999000000002</v>
      </c>
      <c r="D826" s="5">
        <v>38.07</v>
      </c>
      <c r="E826" s="5">
        <f t="shared" si="38"/>
        <v>0.10000299999999385</v>
      </c>
      <c r="F826" s="5">
        <f t="shared" si="39"/>
        <v>0.1499990000000011</v>
      </c>
      <c r="G826" s="5">
        <f t="shared" si="40"/>
        <v>7.9998000000003344E-2</v>
      </c>
    </row>
    <row r="827" spans="1:7">
      <c r="A827" s="4">
        <v>42650</v>
      </c>
      <c r="B827" s="5">
        <v>57.799999</v>
      </c>
      <c r="C827" s="5">
        <v>22</v>
      </c>
      <c r="D827" s="5">
        <v>38.099997999999999</v>
      </c>
      <c r="E827" s="5">
        <f t="shared" si="38"/>
        <v>5.9997000000002743E-2</v>
      </c>
      <c r="F827" s="5">
        <f t="shared" si="39"/>
        <v>-0.12999900000000153</v>
      </c>
      <c r="G827" s="5">
        <f t="shared" si="40"/>
        <v>2.9997999999999081E-2</v>
      </c>
    </row>
    <row r="828" spans="1:7">
      <c r="A828" s="4">
        <v>42653</v>
      </c>
      <c r="B828" s="5">
        <v>58.040000999999997</v>
      </c>
      <c r="C828" s="5">
        <v>21.76</v>
      </c>
      <c r="D828" s="5">
        <v>38.020000000000003</v>
      </c>
      <c r="E828" s="5">
        <f t="shared" si="38"/>
        <v>0.24000199999999694</v>
      </c>
      <c r="F828" s="5">
        <f t="shared" si="39"/>
        <v>-0.23999999999999844</v>
      </c>
      <c r="G828" s="5">
        <f t="shared" si="40"/>
        <v>-7.9997999999996239E-2</v>
      </c>
    </row>
    <row r="829" spans="1:7">
      <c r="A829" s="4">
        <v>42654</v>
      </c>
      <c r="B829" s="5">
        <v>57.189999</v>
      </c>
      <c r="C829" s="5">
        <v>21.4</v>
      </c>
      <c r="D829" s="5">
        <v>37.270000000000003</v>
      </c>
      <c r="E829" s="5">
        <f t="shared" si="38"/>
        <v>-0.85000199999999637</v>
      </c>
      <c r="F829" s="5">
        <f t="shared" si="39"/>
        <v>-0.36000000000000298</v>
      </c>
      <c r="G829" s="5">
        <f t="shared" si="40"/>
        <v>-0.75</v>
      </c>
    </row>
    <row r="830" spans="1:7">
      <c r="A830" s="4">
        <v>42655</v>
      </c>
      <c r="B830" s="5">
        <v>57.110000999999997</v>
      </c>
      <c r="C830" s="5">
        <v>20.16</v>
      </c>
      <c r="D830" s="5">
        <v>37.130001</v>
      </c>
      <c r="E830" s="5">
        <f t="shared" si="38"/>
        <v>-7.9998000000003344E-2</v>
      </c>
      <c r="F830" s="5">
        <f t="shared" si="39"/>
        <v>-1.2399999999999984</v>
      </c>
      <c r="G830" s="5">
        <f t="shared" si="40"/>
        <v>-0.13999900000000309</v>
      </c>
    </row>
    <row r="831" spans="1:7">
      <c r="A831" s="4">
        <v>42656</v>
      </c>
      <c r="B831" s="5">
        <v>56.919998</v>
      </c>
      <c r="C831" s="5">
        <v>19.079999999999998</v>
      </c>
      <c r="D831" s="5">
        <v>36.970001000000003</v>
      </c>
      <c r="E831" s="5">
        <f t="shared" si="38"/>
        <v>-0.19000299999999726</v>
      </c>
      <c r="F831" s="5">
        <f t="shared" si="39"/>
        <v>-1.0800000000000018</v>
      </c>
      <c r="G831" s="5">
        <f t="shared" si="40"/>
        <v>-0.15999999999999659</v>
      </c>
    </row>
    <row r="832" spans="1:7">
      <c r="A832" s="4">
        <v>42657</v>
      </c>
      <c r="B832" s="5">
        <v>57.419998</v>
      </c>
      <c r="C832" s="5">
        <v>18.93</v>
      </c>
      <c r="D832" s="5">
        <v>37.450001</v>
      </c>
      <c r="E832" s="5">
        <f t="shared" si="38"/>
        <v>0.5</v>
      </c>
      <c r="F832" s="5">
        <f t="shared" si="39"/>
        <v>-0.14999999999999858</v>
      </c>
      <c r="G832" s="5">
        <f t="shared" si="40"/>
        <v>0.47999999999999687</v>
      </c>
    </row>
    <row r="833" spans="1:7">
      <c r="A833" s="4">
        <v>42660</v>
      </c>
      <c r="B833" s="5">
        <v>57.220001000000003</v>
      </c>
      <c r="C833" s="5">
        <v>19.040001</v>
      </c>
      <c r="D833" s="5">
        <v>37.290000999999997</v>
      </c>
      <c r="E833" s="5">
        <f t="shared" si="38"/>
        <v>-0.19999699999999621</v>
      </c>
      <c r="F833" s="5">
        <f t="shared" si="39"/>
        <v>0.11000100000000046</v>
      </c>
      <c r="G833" s="5">
        <f t="shared" si="40"/>
        <v>-0.16000000000000369</v>
      </c>
    </row>
    <row r="834" spans="1:7">
      <c r="A834" s="4">
        <v>42661</v>
      </c>
      <c r="B834" s="5">
        <v>57.66</v>
      </c>
      <c r="C834" s="5">
        <v>19.739999999999998</v>
      </c>
      <c r="D834" s="5">
        <v>37.75</v>
      </c>
      <c r="E834" s="5">
        <f t="shared" si="38"/>
        <v>0.43999899999999315</v>
      </c>
      <c r="F834" s="5">
        <f t="shared" si="39"/>
        <v>0.69999899999999826</v>
      </c>
      <c r="G834" s="5">
        <f t="shared" si="40"/>
        <v>0.45999900000000338</v>
      </c>
    </row>
    <row r="835" spans="1:7">
      <c r="A835" s="4">
        <v>42662</v>
      </c>
      <c r="B835" s="5">
        <v>57.529998999999997</v>
      </c>
      <c r="C835" s="5">
        <v>19.850000000000001</v>
      </c>
      <c r="D835" s="5">
        <v>35.509998000000003</v>
      </c>
      <c r="E835" s="5">
        <f t="shared" si="38"/>
        <v>-0.13000100000000003</v>
      </c>
      <c r="F835" s="5">
        <f t="shared" si="39"/>
        <v>0.11000000000000298</v>
      </c>
      <c r="G835" s="5">
        <f t="shared" si="40"/>
        <v>-2.2400019999999969</v>
      </c>
    </row>
    <row r="836" spans="1:7">
      <c r="A836" s="4">
        <v>42663</v>
      </c>
      <c r="B836" s="5">
        <v>57.25</v>
      </c>
      <c r="C836" s="5">
        <v>19.700001</v>
      </c>
      <c r="D836" s="5">
        <v>35.43</v>
      </c>
      <c r="E836" s="5">
        <f t="shared" ref="E836:E899" si="41">B836-B835</f>
        <v>-0.27999899999999656</v>
      </c>
      <c r="F836" s="5">
        <f t="shared" ref="F836:F899" si="42">C836-C835</f>
        <v>-0.1499990000000011</v>
      </c>
      <c r="G836" s="5">
        <f t="shared" ref="G836:G899" si="43">D836-D835</f>
        <v>-7.9998000000003344E-2</v>
      </c>
    </row>
    <row r="837" spans="1:7">
      <c r="A837" s="4">
        <v>42664</v>
      </c>
      <c r="B837" s="5">
        <v>59.66</v>
      </c>
      <c r="C837" s="5">
        <v>19.5</v>
      </c>
      <c r="D837" s="5">
        <v>35.150002000000001</v>
      </c>
      <c r="E837" s="5">
        <f t="shared" si="41"/>
        <v>2.4099999999999966</v>
      </c>
      <c r="F837" s="5">
        <f t="shared" si="42"/>
        <v>-0.20000100000000032</v>
      </c>
      <c r="G837" s="5">
        <f t="shared" si="43"/>
        <v>-0.27999799999999908</v>
      </c>
    </row>
    <row r="838" spans="1:7">
      <c r="A838" s="4">
        <v>42667</v>
      </c>
      <c r="B838" s="5">
        <v>61</v>
      </c>
      <c r="C838" s="5">
        <v>19.639999</v>
      </c>
      <c r="D838" s="5">
        <v>35.259998000000003</v>
      </c>
      <c r="E838" s="5">
        <f t="shared" si="41"/>
        <v>1.3400000000000034</v>
      </c>
      <c r="F838" s="5">
        <f t="shared" si="42"/>
        <v>0.13999899999999954</v>
      </c>
      <c r="G838" s="5">
        <f t="shared" si="43"/>
        <v>0.10999600000000243</v>
      </c>
    </row>
    <row r="839" spans="1:7">
      <c r="A839" s="4">
        <v>42668</v>
      </c>
      <c r="B839" s="5">
        <v>60.990001999999997</v>
      </c>
      <c r="C839" s="5">
        <v>19.620000999999998</v>
      </c>
      <c r="D839" s="5">
        <v>35.099997999999999</v>
      </c>
      <c r="E839" s="5">
        <f t="shared" si="41"/>
        <v>-9.99800000000306E-3</v>
      </c>
      <c r="F839" s="5">
        <f t="shared" si="42"/>
        <v>-1.999800000000107E-2</v>
      </c>
      <c r="G839" s="5">
        <f t="shared" si="43"/>
        <v>-0.16000000000000369</v>
      </c>
    </row>
    <row r="840" spans="1:7">
      <c r="A840" s="4">
        <v>42669</v>
      </c>
      <c r="B840" s="5">
        <v>60.630001</v>
      </c>
      <c r="C840" s="5">
        <v>18.950001</v>
      </c>
      <c r="D840" s="5">
        <v>34.919998</v>
      </c>
      <c r="E840" s="5">
        <f t="shared" si="41"/>
        <v>-0.36000099999999691</v>
      </c>
      <c r="F840" s="5">
        <f t="shared" si="42"/>
        <v>-0.66999999999999815</v>
      </c>
      <c r="G840" s="5">
        <f t="shared" si="43"/>
        <v>-0.17999999999999972</v>
      </c>
    </row>
    <row r="841" spans="1:7">
      <c r="A841" s="4">
        <v>42670</v>
      </c>
      <c r="B841" s="5">
        <v>60.099997999999999</v>
      </c>
      <c r="C841" s="5">
        <v>19.920000000000002</v>
      </c>
      <c r="D841" s="5">
        <v>34.810001</v>
      </c>
      <c r="E841" s="5">
        <f t="shared" si="41"/>
        <v>-0.53000300000000067</v>
      </c>
      <c r="F841" s="5">
        <f t="shared" si="42"/>
        <v>0.96999900000000139</v>
      </c>
      <c r="G841" s="5">
        <f t="shared" si="43"/>
        <v>-0.1099969999999999</v>
      </c>
    </row>
    <row r="842" spans="1:7">
      <c r="A842" s="4">
        <v>42671</v>
      </c>
      <c r="B842" s="5">
        <v>59.869999</v>
      </c>
      <c r="C842" s="5">
        <v>20.059999000000001</v>
      </c>
      <c r="D842" s="5">
        <v>34.740001999999997</v>
      </c>
      <c r="E842" s="5">
        <f t="shared" si="41"/>
        <v>-0.2299989999999994</v>
      </c>
      <c r="F842" s="5">
        <f t="shared" si="42"/>
        <v>0.13999899999999954</v>
      </c>
      <c r="G842" s="5">
        <f t="shared" si="43"/>
        <v>-6.9999000000002809E-2</v>
      </c>
    </row>
    <row r="843" spans="1:7">
      <c r="A843" s="4">
        <v>42674</v>
      </c>
      <c r="B843" s="5">
        <v>59.919998</v>
      </c>
      <c r="C843" s="5">
        <v>19.690000999999999</v>
      </c>
      <c r="D843" s="5">
        <v>34.869999</v>
      </c>
      <c r="E843" s="5">
        <f t="shared" si="41"/>
        <v>4.9998999999999683E-2</v>
      </c>
      <c r="F843" s="5">
        <f t="shared" si="42"/>
        <v>-0.36999800000000249</v>
      </c>
      <c r="G843" s="5">
        <f t="shared" si="43"/>
        <v>0.12999700000000303</v>
      </c>
    </row>
    <row r="844" spans="1:7">
      <c r="A844" s="4">
        <v>42675</v>
      </c>
      <c r="B844" s="5">
        <v>59.799999</v>
      </c>
      <c r="C844" s="5">
        <v>19.52</v>
      </c>
      <c r="D844" s="5">
        <v>34.520000000000003</v>
      </c>
      <c r="E844" s="5">
        <f t="shared" si="41"/>
        <v>-0.11999899999999997</v>
      </c>
      <c r="F844" s="5">
        <f t="shared" si="42"/>
        <v>-0.17000099999999918</v>
      </c>
      <c r="G844" s="5">
        <f t="shared" si="43"/>
        <v>-0.34999899999999684</v>
      </c>
    </row>
    <row r="845" spans="1:7">
      <c r="A845" s="4">
        <v>42676</v>
      </c>
      <c r="B845" s="5">
        <v>59.43</v>
      </c>
      <c r="C845" s="5">
        <v>18.690000999999999</v>
      </c>
      <c r="D845" s="5">
        <v>34.599997999999999</v>
      </c>
      <c r="E845" s="5">
        <f t="shared" si="41"/>
        <v>-0.36999899999999997</v>
      </c>
      <c r="F845" s="5">
        <f t="shared" si="42"/>
        <v>-0.82999900000000082</v>
      </c>
      <c r="G845" s="5">
        <f t="shared" si="43"/>
        <v>7.9997999999996239E-2</v>
      </c>
    </row>
    <row r="846" spans="1:7">
      <c r="A846" s="4">
        <v>42677</v>
      </c>
      <c r="B846" s="5">
        <v>59.209999000000003</v>
      </c>
      <c r="C846" s="5">
        <v>18.5</v>
      </c>
      <c r="D846" s="5">
        <v>33.93</v>
      </c>
      <c r="E846" s="5">
        <f t="shared" si="41"/>
        <v>-0.22000099999999634</v>
      </c>
      <c r="F846" s="5">
        <f t="shared" si="42"/>
        <v>-0.19000099999999875</v>
      </c>
      <c r="G846" s="5">
        <f t="shared" si="43"/>
        <v>-0.66999799999999965</v>
      </c>
    </row>
    <row r="847" spans="1:7">
      <c r="A847" s="4">
        <v>42678</v>
      </c>
      <c r="B847" s="5">
        <v>58.709999000000003</v>
      </c>
      <c r="C847" s="5">
        <v>18.32</v>
      </c>
      <c r="D847" s="5">
        <v>33.610000999999997</v>
      </c>
      <c r="E847" s="5">
        <f t="shared" si="41"/>
        <v>-0.5</v>
      </c>
      <c r="F847" s="5">
        <f t="shared" si="42"/>
        <v>-0.17999999999999972</v>
      </c>
      <c r="G847" s="5">
        <f t="shared" si="43"/>
        <v>-0.31999900000000281</v>
      </c>
    </row>
    <row r="848" spans="1:7">
      <c r="A848" s="4">
        <v>42681</v>
      </c>
      <c r="B848" s="5">
        <v>60.419998</v>
      </c>
      <c r="C848" s="5">
        <v>18.649999999999999</v>
      </c>
      <c r="D848" s="5">
        <v>34.689999</v>
      </c>
      <c r="E848" s="5">
        <f t="shared" si="41"/>
        <v>1.7099989999999963</v>
      </c>
      <c r="F848" s="5">
        <f t="shared" si="42"/>
        <v>0.32999999999999829</v>
      </c>
      <c r="G848" s="5">
        <f t="shared" si="43"/>
        <v>1.0799980000000033</v>
      </c>
    </row>
    <row r="849" spans="1:7">
      <c r="A849" s="4">
        <v>42682</v>
      </c>
      <c r="B849" s="5">
        <v>60.470001000000003</v>
      </c>
      <c r="C849" s="5">
        <v>18.739999999999998</v>
      </c>
      <c r="D849" s="5">
        <v>34.740001999999997</v>
      </c>
      <c r="E849" s="5">
        <f t="shared" si="41"/>
        <v>5.0003000000003794E-2</v>
      </c>
      <c r="F849" s="5">
        <f t="shared" si="42"/>
        <v>8.9999999999999858E-2</v>
      </c>
      <c r="G849" s="5">
        <f t="shared" si="43"/>
        <v>5.0002999999996689E-2</v>
      </c>
    </row>
    <row r="850" spans="1:7">
      <c r="A850" s="4">
        <v>42683</v>
      </c>
      <c r="B850" s="5">
        <v>60.169998</v>
      </c>
      <c r="C850" s="5">
        <v>20.030000999999999</v>
      </c>
      <c r="D850" s="5">
        <v>34.75</v>
      </c>
      <c r="E850" s="5">
        <f t="shared" si="41"/>
        <v>-0.30000300000000379</v>
      </c>
      <c r="F850" s="5">
        <f t="shared" si="42"/>
        <v>1.2900010000000002</v>
      </c>
      <c r="G850" s="5">
        <f t="shared" si="43"/>
        <v>9.99800000000306E-3</v>
      </c>
    </row>
    <row r="851" spans="1:7">
      <c r="A851" s="4">
        <v>42684</v>
      </c>
      <c r="B851" s="5">
        <v>58.700001</v>
      </c>
      <c r="C851" s="5">
        <v>19.200001</v>
      </c>
      <c r="D851" s="5">
        <v>34.5</v>
      </c>
      <c r="E851" s="5">
        <f t="shared" si="41"/>
        <v>-1.4699969999999993</v>
      </c>
      <c r="F851" s="5">
        <f t="shared" si="42"/>
        <v>-0.82999999999999829</v>
      </c>
      <c r="G851" s="5">
        <f t="shared" si="43"/>
        <v>-0.25</v>
      </c>
    </row>
    <row r="852" spans="1:7">
      <c r="A852" s="4">
        <v>42685</v>
      </c>
      <c r="B852" s="5">
        <v>59.02</v>
      </c>
      <c r="C852" s="5">
        <v>18.709999</v>
      </c>
      <c r="D852" s="5">
        <v>34.610000999999997</v>
      </c>
      <c r="E852" s="5">
        <f t="shared" si="41"/>
        <v>0.31999900000000281</v>
      </c>
      <c r="F852" s="5">
        <f t="shared" si="42"/>
        <v>-0.49000200000000049</v>
      </c>
      <c r="G852" s="5">
        <f t="shared" si="43"/>
        <v>0.11000099999999691</v>
      </c>
    </row>
    <row r="853" spans="1:7">
      <c r="A853" s="4">
        <v>42688</v>
      </c>
      <c r="B853" s="5">
        <v>58.119999</v>
      </c>
      <c r="C853" s="5">
        <v>17.809999000000001</v>
      </c>
      <c r="D853" s="5">
        <v>34.479999999999997</v>
      </c>
      <c r="E853" s="5">
        <f t="shared" si="41"/>
        <v>-0.90000100000000316</v>
      </c>
      <c r="F853" s="5">
        <f t="shared" si="42"/>
        <v>-0.89999999999999858</v>
      </c>
      <c r="G853" s="5">
        <f t="shared" si="43"/>
        <v>-0.13000100000000003</v>
      </c>
    </row>
    <row r="854" spans="1:7">
      <c r="A854" s="4">
        <v>42689</v>
      </c>
      <c r="B854" s="5">
        <v>58.869999</v>
      </c>
      <c r="C854" s="5">
        <v>18.27</v>
      </c>
      <c r="D854" s="5">
        <v>34.909999999999997</v>
      </c>
      <c r="E854" s="5">
        <f t="shared" si="41"/>
        <v>0.75</v>
      </c>
      <c r="F854" s="5">
        <f t="shared" si="42"/>
        <v>0.46000099999999833</v>
      </c>
      <c r="G854" s="5">
        <f t="shared" si="43"/>
        <v>0.42999999999999972</v>
      </c>
    </row>
    <row r="855" spans="1:7">
      <c r="A855" s="4">
        <v>42690</v>
      </c>
      <c r="B855" s="5">
        <v>59.650002000000001</v>
      </c>
      <c r="C855" s="5">
        <v>17.610001</v>
      </c>
      <c r="D855" s="5">
        <v>34.840000000000003</v>
      </c>
      <c r="E855" s="5">
        <f t="shared" si="41"/>
        <v>0.78000300000000067</v>
      </c>
      <c r="F855" s="5">
        <f t="shared" si="42"/>
        <v>-0.65999899999999911</v>
      </c>
      <c r="G855" s="5">
        <f t="shared" si="43"/>
        <v>-6.9999999999993179E-2</v>
      </c>
    </row>
    <row r="856" spans="1:7">
      <c r="A856" s="4">
        <v>42691</v>
      </c>
      <c r="B856" s="5">
        <v>60.639999000000003</v>
      </c>
      <c r="C856" s="5">
        <v>17.959999</v>
      </c>
      <c r="D856" s="5">
        <v>35.020000000000003</v>
      </c>
      <c r="E856" s="5">
        <f t="shared" si="41"/>
        <v>0.98999700000000246</v>
      </c>
      <c r="F856" s="5">
        <f t="shared" si="42"/>
        <v>0.34999799999999937</v>
      </c>
      <c r="G856" s="5">
        <f t="shared" si="43"/>
        <v>0.17999999999999972</v>
      </c>
    </row>
    <row r="857" spans="1:7">
      <c r="A857" s="4">
        <v>42692</v>
      </c>
      <c r="B857" s="5">
        <v>60.349997999999999</v>
      </c>
      <c r="C857" s="5">
        <v>18.469999000000001</v>
      </c>
      <c r="D857" s="5">
        <v>34.950001</v>
      </c>
      <c r="E857" s="5">
        <f t="shared" si="41"/>
        <v>-0.29000100000000373</v>
      </c>
      <c r="F857" s="5">
        <f t="shared" si="42"/>
        <v>0.51000000000000156</v>
      </c>
      <c r="G857" s="5">
        <f t="shared" si="43"/>
        <v>-6.9999000000002809E-2</v>
      </c>
    </row>
    <row r="858" spans="1:7">
      <c r="A858" s="4">
        <v>42695</v>
      </c>
      <c r="B858" s="5">
        <v>60.860000999999997</v>
      </c>
      <c r="C858" s="5">
        <v>18.600000000000001</v>
      </c>
      <c r="D858" s="5">
        <v>34.979999999999997</v>
      </c>
      <c r="E858" s="5">
        <f t="shared" si="41"/>
        <v>0.51000299999999754</v>
      </c>
      <c r="F858" s="5">
        <f t="shared" si="42"/>
        <v>0.13000100000000003</v>
      </c>
      <c r="G858" s="5">
        <f t="shared" si="43"/>
        <v>2.9998999999996556E-2</v>
      </c>
    </row>
    <row r="859" spans="1:7">
      <c r="A859" s="4">
        <v>42696</v>
      </c>
      <c r="B859" s="5">
        <v>61.119999</v>
      </c>
      <c r="C859" s="5">
        <v>18.950001</v>
      </c>
      <c r="D859" s="5">
        <v>35.479999999999997</v>
      </c>
      <c r="E859" s="5">
        <f t="shared" si="41"/>
        <v>0.25999800000000306</v>
      </c>
      <c r="F859" s="5">
        <f t="shared" si="42"/>
        <v>0.3500009999999989</v>
      </c>
      <c r="G859" s="5">
        <f t="shared" si="43"/>
        <v>0.5</v>
      </c>
    </row>
    <row r="860" spans="1:7">
      <c r="A860" s="4">
        <v>42697</v>
      </c>
      <c r="B860" s="5">
        <v>60.400002000000001</v>
      </c>
      <c r="C860" s="5">
        <v>19.030000999999999</v>
      </c>
      <c r="D860" s="5">
        <v>35.200001</v>
      </c>
      <c r="E860" s="5">
        <f t="shared" si="41"/>
        <v>-0.71999699999999933</v>
      </c>
      <c r="F860" s="5">
        <f t="shared" si="42"/>
        <v>7.9999999999998295E-2</v>
      </c>
      <c r="G860" s="5">
        <f t="shared" si="43"/>
        <v>-0.27999899999999656</v>
      </c>
    </row>
    <row r="861" spans="1:7">
      <c r="A861" s="4">
        <v>42699</v>
      </c>
      <c r="B861" s="5">
        <v>60.529998999999997</v>
      </c>
      <c r="C861" s="5">
        <v>18.629999000000002</v>
      </c>
      <c r="D861" s="5">
        <v>35.439999</v>
      </c>
      <c r="E861" s="5">
        <f t="shared" si="41"/>
        <v>0.12999699999999592</v>
      </c>
      <c r="F861" s="5">
        <f t="shared" si="42"/>
        <v>-0.40000199999999708</v>
      </c>
      <c r="G861" s="5">
        <f t="shared" si="43"/>
        <v>0.23999799999999993</v>
      </c>
    </row>
    <row r="862" spans="1:7">
      <c r="A862" s="4">
        <v>42702</v>
      </c>
      <c r="B862" s="5">
        <v>60.610000999999997</v>
      </c>
      <c r="C862" s="5">
        <v>18.48</v>
      </c>
      <c r="D862" s="5">
        <v>35.509998000000003</v>
      </c>
      <c r="E862" s="5">
        <f t="shared" si="41"/>
        <v>8.0002000000000351E-2</v>
      </c>
      <c r="F862" s="5">
        <f t="shared" si="42"/>
        <v>-0.1499990000000011</v>
      </c>
      <c r="G862" s="5">
        <f t="shared" si="43"/>
        <v>6.9999000000002809E-2</v>
      </c>
    </row>
    <row r="863" spans="1:7">
      <c r="A863" s="4">
        <v>42703</v>
      </c>
      <c r="B863" s="5">
        <v>61.09</v>
      </c>
      <c r="C863" s="5">
        <v>18.459999</v>
      </c>
      <c r="D863" s="5">
        <v>35.310001</v>
      </c>
      <c r="E863" s="5">
        <f t="shared" si="41"/>
        <v>0.4799990000000065</v>
      </c>
      <c r="F863" s="5">
        <f t="shared" si="42"/>
        <v>-2.0001000000000602E-2</v>
      </c>
      <c r="G863" s="5">
        <f t="shared" si="43"/>
        <v>-0.19999700000000331</v>
      </c>
    </row>
    <row r="864" spans="1:7">
      <c r="A864" s="4">
        <v>42704</v>
      </c>
      <c r="B864" s="5">
        <v>60.259998000000003</v>
      </c>
      <c r="C864" s="5">
        <v>19.010000000000002</v>
      </c>
      <c r="D864" s="5">
        <v>34.700001</v>
      </c>
      <c r="E864" s="5">
        <f t="shared" si="41"/>
        <v>-0.83000200000000035</v>
      </c>
      <c r="F864" s="5">
        <f t="shared" si="42"/>
        <v>0.55000100000000174</v>
      </c>
      <c r="G864" s="5">
        <f t="shared" si="43"/>
        <v>-0.60999999999999943</v>
      </c>
    </row>
    <row r="865" spans="1:7">
      <c r="A865" s="4">
        <v>42705</v>
      </c>
      <c r="B865" s="5">
        <v>59.200001</v>
      </c>
      <c r="C865" s="5">
        <v>18.610001</v>
      </c>
      <c r="D865" s="5">
        <v>33.759998000000003</v>
      </c>
      <c r="E865" s="5">
        <f t="shared" si="41"/>
        <v>-1.0599970000000027</v>
      </c>
      <c r="F865" s="5">
        <f t="shared" si="42"/>
        <v>-0.3999990000000011</v>
      </c>
      <c r="G865" s="5">
        <f t="shared" si="43"/>
        <v>-0.94000299999999726</v>
      </c>
    </row>
    <row r="866" spans="1:7">
      <c r="A866" s="4">
        <v>42706</v>
      </c>
      <c r="B866" s="5">
        <v>59.25</v>
      </c>
      <c r="C866" s="5">
        <v>18.420000000000002</v>
      </c>
      <c r="D866" s="5">
        <v>34.159999999999997</v>
      </c>
      <c r="E866" s="5">
        <f t="shared" si="41"/>
        <v>4.9998999999999683E-2</v>
      </c>
      <c r="F866" s="5">
        <f t="shared" si="42"/>
        <v>-0.19000099999999875</v>
      </c>
      <c r="G866" s="5">
        <f t="shared" si="43"/>
        <v>0.40000199999999353</v>
      </c>
    </row>
    <row r="867" spans="1:7">
      <c r="A867" s="4">
        <v>42709</v>
      </c>
      <c r="B867" s="5">
        <v>60.220001000000003</v>
      </c>
      <c r="C867" s="5">
        <v>19.219999000000001</v>
      </c>
      <c r="D867" s="5">
        <v>34.389999000000003</v>
      </c>
      <c r="E867" s="5">
        <f t="shared" si="41"/>
        <v>0.97000100000000344</v>
      </c>
      <c r="F867" s="5">
        <f t="shared" si="42"/>
        <v>0.79999899999999968</v>
      </c>
      <c r="G867" s="5">
        <f t="shared" si="43"/>
        <v>0.2299990000000065</v>
      </c>
    </row>
    <row r="868" spans="1:7">
      <c r="A868" s="4">
        <v>42710</v>
      </c>
      <c r="B868" s="5">
        <v>59.950001</v>
      </c>
      <c r="C868" s="5">
        <v>19.239999999999998</v>
      </c>
      <c r="D868" s="5">
        <v>34.720001000000003</v>
      </c>
      <c r="E868" s="5">
        <f t="shared" si="41"/>
        <v>-0.27000000000000313</v>
      </c>
      <c r="F868" s="5">
        <f t="shared" si="42"/>
        <v>2.0000999999997049E-2</v>
      </c>
      <c r="G868" s="5">
        <f t="shared" si="43"/>
        <v>0.33000200000000035</v>
      </c>
    </row>
    <row r="869" spans="1:7">
      <c r="A869" s="4">
        <v>42711</v>
      </c>
      <c r="B869" s="5">
        <v>61.369999</v>
      </c>
      <c r="C869" s="5">
        <v>19.68</v>
      </c>
      <c r="D869" s="5">
        <v>35.5</v>
      </c>
      <c r="E869" s="5">
        <f t="shared" si="41"/>
        <v>1.4199979999999996</v>
      </c>
      <c r="F869" s="5">
        <f t="shared" si="42"/>
        <v>0.44000000000000128</v>
      </c>
      <c r="G869" s="5">
        <f t="shared" si="43"/>
        <v>0.77999899999999656</v>
      </c>
    </row>
    <row r="870" spans="1:7">
      <c r="A870" s="4">
        <v>42712</v>
      </c>
      <c r="B870" s="5">
        <v>61.009998000000003</v>
      </c>
      <c r="C870" s="5">
        <v>19.950001</v>
      </c>
      <c r="D870" s="5">
        <v>35.700001</v>
      </c>
      <c r="E870" s="5">
        <f t="shared" si="41"/>
        <v>-0.36000099999999691</v>
      </c>
      <c r="F870" s="5">
        <f t="shared" si="42"/>
        <v>0.2700010000000006</v>
      </c>
      <c r="G870" s="5">
        <f t="shared" si="43"/>
        <v>0.20000100000000032</v>
      </c>
    </row>
    <row r="871" spans="1:7">
      <c r="A871" s="4">
        <v>42713</v>
      </c>
      <c r="B871" s="5">
        <v>61.970001000000003</v>
      </c>
      <c r="C871" s="5">
        <v>19.860001</v>
      </c>
      <c r="D871" s="5">
        <v>35.759998000000003</v>
      </c>
      <c r="E871" s="5">
        <f t="shared" si="41"/>
        <v>0.96000300000000038</v>
      </c>
      <c r="F871" s="5">
        <f t="shared" si="42"/>
        <v>-8.9999999999999858E-2</v>
      </c>
      <c r="G871" s="5">
        <f t="shared" si="43"/>
        <v>5.9997000000002743E-2</v>
      </c>
    </row>
    <row r="872" spans="1:7">
      <c r="A872" s="4">
        <v>42716</v>
      </c>
      <c r="B872" s="5">
        <v>62.169998</v>
      </c>
      <c r="C872" s="5">
        <v>20.290001</v>
      </c>
      <c r="D872" s="5">
        <v>35.970001000000003</v>
      </c>
      <c r="E872" s="5">
        <f t="shared" si="41"/>
        <v>0.19999699999999621</v>
      </c>
      <c r="F872" s="5">
        <f t="shared" si="42"/>
        <v>0.42999999999999972</v>
      </c>
      <c r="G872" s="5">
        <f t="shared" si="43"/>
        <v>0.21000300000000038</v>
      </c>
    </row>
    <row r="873" spans="1:7">
      <c r="A873" s="4">
        <v>42717</v>
      </c>
      <c r="B873" s="5">
        <v>62.98</v>
      </c>
      <c r="C873" s="5">
        <v>21.059999000000001</v>
      </c>
      <c r="D873" s="5">
        <v>36.799999</v>
      </c>
      <c r="E873" s="5">
        <f t="shared" si="41"/>
        <v>0.81000199999999722</v>
      </c>
      <c r="F873" s="5">
        <f t="shared" si="42"/>
        <v>0.76999800000000107</v>
      </c>
      <c r="G873" s="5">
        <f t="shared" si="43"/>
        <v>0.82999799999999624</v>
      </c>
    </row>
    <row r="874" spans="1:7">
      <c r="A874" s="4">
        <v>42718</v>
      </c>
      <c r="B874" s="5">
        <v>62.68</v>
      </c>
      <c r="C874" s="5">
        <v>20.780000999999999</v>
      </c>
      <c r="D874" s="5">
        <v>36.549999</v>
      </c>
      <c r="E874" s="5">
        <f t="shared" si="41"/>
        <v>-0.29999999999999716</v>
      </c>
      <c r="F874" s="5">
        <f t="shared" si="42"/>
        <v>-0.27999800000000263</v>
      </c>
      <c r="G874" s="5">
        <f t="shared" si="43"/>
        <v>-0.25</v>
      </c>
    </row>
    <row r="875" spans="1:7">
      <c r="A875" s="4">
        <v>42719</v>
      </c>
      <c r="B875" s="5">
        <v>62.580002</v>
      </c>
      <c r="C875" s="5">
        <v>20.58</v>
      </c>
      <c r="D875" s="5">
        <v>36.790000999999997</v>
      </c>
      <c r="E875" s="5">
        <f t="shared" si="41"/>
        <v>-9.9997999999999365E-2</v>
      </c>
      <c r="F875" s="5">
        <f t="shared" si="42"/>
        <v>-0.20000100000000032</v>
      </c>
      <c r="G875" s="5">
        <f t="shared" si="43"/>
        <v>0.24000199999999694</v>
      </c>
    </row>
    <row r="876" spans="1:7">
      <c r="A876" s="4">
        <v>42720</v>
      </c>
      <c r="B876" s="5">
        <v>62.299999</v>
      </c>
      <c r="C876" s="5">
        <v>20.25</v>
      </c>
      <c r="D876" s="5">
        <v>36.310001</v>
      </c>
      <c r="E876" s="5">
        <f t="shared" si="41"/>
        <v>-0.28000300000000067</v>
      </c>
      <c r="F876" s="5">
        <f t="shared" si="42"/>
        <v>-0.32999999999999829</v>
      </c>
      <c r="G876" s="5">
        <f t="shared" si="43"/>
        <v>-0.47999999999999687</v>
      </c>
    </row>
    <row r="877" spans="1:7">
      <c r="A877" s="4">
        <v>42723</v>
      </c>
      <c r="B877" s="5">
        <v>63.619999</v>
      </c>
      <c r="C877" s="5">
        <v>19.959999</v>
      </c>
      <c r="D877" s="5">
        <v>36.889999000000003</v>
      </c>
      <c r="E877" s="5">
        <f t="shared" si="41"/>
        <v>1.3200000000000003</v>
      </c>
      <c r="F877" s="5">
        <f t="shared" si="42"/>
        <v>-0.29000100000000018</v>
      </c>
      <c r="G877" s="5">
        <f t="shared" si="43"/>
        <v>0.57999800000000334</v>
      </c>
    </row>
    <row r="878" spans="1:7">
      <c r="A878" s="4">
        <v>42724</v>
      </c>
      <c r="B878" s="5">
        <v>63.540000999999997</v>
      </c>
      <c r="C878" s="5">
        <v>20.889999</v>
      </c>
      <c r="D878" s="5">
        <v>37.209999000000003</v>
      </c>
      <c r="E878" s="5">
        <f t="shared" si="41"/>
        <v>-7.9998000000003344E-2</v>
      </c>
      <c r="F878" s="5">
        <f t="shared" si="42"/>
        <v>0.92999999999999972</v>
      </c>
      <c r="G878" s="5">
        <f t="shared" si="43"/>
        <v>0.32000000000000028</v>
      </c>
    </row>
    <row r="879" spans="1:7">
      <c r="A879" s="4">
        <v>42725</v>
      </c>
      <c r="B879" s="5">
        <v>63.540000999999997</v>
      </c>
      <c r="C879" s="5">
        <v>20.290001</v>
      </c>
      <c r="D879" s="5">
        <v>36.979999999999997</v>
      </c>
      <c r="E879" s="5">
        <f t="shared" si="41"/>
        <v>0</v>
      </c>
      <c r="F879" s="5">
        <f t="shared" si="42"/>
        <v>-0.59999799999999937</v>
      </c>
      <c r="G879" s="5">
        <f t="shared" si="43"/>
        <v>-0.2299990000000065</v>
      </c>
    </row>
    <row r="880" spans="1:7">
      <c r="A880" s="4">
        <v>42726</v>
      </c>
      <c r="B880" s="5">
        <v>63.549999</v>
      </c>
      <c r="C880" s="5">
        <v>20.5</v>
      </c>
      <c r="D880" s="5">
        <v>36.93</v>
      </c>
      <c r="E880" s="5">
        <f t="shared" si="41"/>
        <v>9.99800000000306E-3</v>
      </c>
      <c r="F880" s="5">
        <f t="shared" si="42"/>
        <v>0.20999899999999982</v>
      </c>
      <c r="G880" s="5">
        <f t="shared" si="43"/>
        <v>-4.9999999999997158E-2</v>
      </c>
    </row>
    <row r="881" spans="1:7">
      <c r="A881" s="4">
        <v>42727</v>
      </c>
      <c r="B881" s="5">
        <v>63.240001999999997</v>
      </c>
      <c r="C881" s="5">
        <v>20.389999</v>
      </c>
      <c r="D881" s="5">
        <v>36.970001000000003</v>
      </c>
      <c r="E881" s="5">
        <f t="shared" si="41"/>
        <v>-0.30999700000000274</v>
      </c>
      <c r="F881" s="5">
        <f t="shared" si="42"/>
        <v>-0.11000100000000046</v>
      </c>
      <c r="G881" s="5">
        <f t="shared" si="43"/>
        <v>4.0001000000003728E-2</v>
      </c>
    </row>
    <row r="882" spans="1:7">
      <c r="A882" s="4">
        <v>42731</v>
      </c>
      <c r="B882" s="5">
        <v>63.279998999999997</v>
      </c>
      <c r="C882" s="5">
        <v>20.370000999999998</v>
      </c>
      <c r="D882" s="5">
        <v>37.07</v>
      </c>
      <c r="E882" s="5">
        <f t="shared" si="41"/>
        <v>3.9996999999999616E-2</v>
      </c>
      <c r="F882" s="5">
        <f t="shared" si="42"/>
        <v>-1.999800000000107E-2</v>
      </c>
      <c r="G882" s="5">
        <f t="shared" si="43"/>
        <v>9.999899999999684E-2</v>
      </c>
    </row>
    <row r="883" spans="1:7">
      <c r="A883" s="4">
        <v>42732</v>
      </c>
      <c r="B883" s="5">
        <v>62.990001999999997</v>
      </c>
      <c r="C883" s="5">
        <v>20.23</v>
      </c>
      <c r="D883" s="5">
        <v>36.630001</v>
      </c>
      <c r="E883" s="5">
        <f t="shared" si="41"/>
        <v>-0.28999699999999962</v>
      </c>
      <c r="F883" s="5">
        <f t="shared" si="42"/>
        <v>-0.14000099999999804</v>
      </c>
      <c r="G883" s="5">
        <f t="shared" si="43"/>
        <v>-0.43999900000000025</v>
      </c>
    </row>
    <row r="884" spans="1:7">
      <c r="A884" s="4">
        <v>42733</v>
      </c>
      <c r="B884" s="5">
        <v>62.900002000000001</v>
      </c>
      <c r="C884" s="5">
        <v>20.350000000000001</v>
      </c>
      <c r="D884" s="5">
        <v>36.659999999999997</v>
      </c>
      <c r="E884" s="5">
        <f t="shared" si="41"/>
        <v>-8.9999999999996305E-2</v>
      </c>
      <c r="F884" s="5">
        <f t="shared" si="42"/>
        <v>0.12000000000000099</v>
      </c>
      <c r="G884" s="5">
        <f t="shared" si="43"/>
        <v>2.9998999999996556E-2</v>
      </c>
    </row>
    <row r="885" spans="1:7">
      <c r="A885" s="4">
        <v>42734</v>
      </c>
      <c r="B885" s="5">
        <v>62.139999000000003</v>
      </c>
      <c r="C885" s="5">
        <v>20.129999000000002</v>
      </c>
      <c r="D885" s="5">
        <v>36.270000000000003</v>
      </c>
      <c r="E885" s="5">
        <f t="shared" si="41"/>
        <v>-0.76000299999999754</v>
      </c>
      <c r="F885" s="5">
        <f t="shared" si="42"/>
        <v>-0.22000099999999989</v>
      </c>
      <c r="G885" s="5">
        <f t="shared" si="43"/>
        <v>-0.38999999999999346</v>
      </c>
    </row>
    <row r="886" spans="1:7">
      <c r="A886" s="4">
        <v>42738</v>
      </c>
      <c r="B886" s="5">
        <v>62.580002</v>
      </c>
      <c r="C886" s="5">
        <v>20.43</v>
      </c>
      <c r="D886" s="5">
        <v>36.599997999999999</v>
      </c>
      <c r="E886" s="5">
        <f t="shared" si="41"/>
        <v>0.44000299999999726</v>
      </c>
      <c r="F886" s="5">
        <f t="shared" si="42"/>
        <v>0.30000099999999819</v>
      </c>
      <c r="G886" s="5">
        <f t="shared" si="43"/>
        <v>0.32999799999999624</v>
      </c>
    </row>
    <row r="887" spans="1:7">
      <c r="A887" s="4">
        <v>42739</v>
      </c>
      <c r="B887" s="5">
        <v>62.299999</v>
      </c>
      <c r="C887" s="5">
        <v>20.440000999999999</v>
      </c>
      <c r="D887" s="5">
        <v>36.409999999999997</v>
      </c>
      <c r="E887" s="5">
        <f t="shared" si="41"/>
        <v>-0.28000300000000067</v>
      </c>
      <c r="F887" s="5">
        <f t="shared" si="42"/>
        <v>1.0000999999999038E-2</v>
      </c>
      <c r="G887" s="5">
        <f t="shared" si="43"/>
        <v>-0.18999800000000278</v>
      </c>
    </row>
    <row r="888" spans="1:7">
      <c r="A888" s="4">
        <v>42740</v>
      </c>
      <c r="B888" s="5">
        <v>62.299999</v>
      </c>
      <c r="C888" s="5">
        <v>21.879999000000002</v>
      </c>
      <c r="D888" s="5">
        <v>36.349997999999999</v>
      </c>
      <c r="E888" s="5">
        <f t="shared" si="41"/>
        <v>0</v>
      </c>
      <c r="F888" s="5">
        <f t="shared" si="42"/>
        <v>1.4399980000000028</v>
      </c>
      <c r="G888" s="5">
        <f t="shared" si="43"/>
        <v>-6.0001999999997224E-2</v>
      </c>
    </row>
    <row r="889" spans="1:7">
      <c r="A889" s="4">
        <v>42741</v>
      </c>
      <c r="B889" s="5">
        <v>62.84</v>
      </c>
      <c r="C889" s="5">
        <v>21.84</v>
      </c>
      <c r="D889" s="5">
        <v>36.479999999999997</v>
      </c>
      <c r="E889" s="5">
        <f t="shared" si="41"/>
        <v>0.54000100000000373</v>
      </c>
      <c r="F889" s="5">
        <f t="shared" si="42"/>
        <v>-3.9999000000001672E-2</v>
      </c>
      <c r="G889" s="5">
        <f t="shared" si="43"/>
        <v>0.13000199999999751</v>
      </c>
    </row>
    <row r="890" spans="1:7">
      <c r="A890" s="4">
        <v>42744</v>
      </c>
      <c r="B890" s="5">
        <v>62.639999000000003</v>
      </c>
      <c r="C890" s="5">
        <v>21.950001</v>
      </c>
      <c r="D890" s="5">
        <v>36.610000999999997</v>
      </c>
      <c r="E890" s="5">
        <f t="shared" si="41"/>
        <v>-0.20000100000000032</v>
      </c>
      <c r="F890" s="5">
        <f t="shared" si="42"/>
        <v>0.11000100000000046</v>
      </c>
      <c r="G890" s="5">
        <f t="shared" si="43"/>
        <v>0.13000100000000003</v>
      </c>
    </row>
    <row r="891" spans="1:7">
      <c r="A891" s="4">
        <v>42745</v>
      </c>
      <c r="B891" s="5">
        <v>62.619999</v>
      </c>
      <c r="C891" s="5">
        <v>21.57</v>
      </c>
      <c r="D891" s="5">
        <v>36.540000999999997</v>
      </c>
      <c r="E891" s="5">
        <f t="shared" si="41"/>
        <v>-2.0000000000003126E-2</v>
      </c>
      <c r="F891" s="5">
        <f t="shared" si="42"/>
        <v>-0.38000100000000003</v>
      </c>
      <c r="G891" s="5">
        <f t="shared" si="43"/>
        <v>-7.0000000000000284E-2</v>
      </c>
    </row>
    <row r="892" spans="1:7">
      <c r="A892" s="4">
        <v>42746</v>
      </c>
      <c r="B892" s="5">
        <v>63.189999</v>
      </c>
      <c r="C892" s="5">
        <v>21.49</v>
      </c>
      <c r="D892" s="5">
        <v>36.950001</v>
      </c>
      <c r="E892" s="5">
        <f t="shared" si="41"/>
        <v>0.57000000000000028</v>
      </c>
      <c r="F892" s="5">
        <f t="shared" si="42"/>
        <v>-8.0000000000001847E-2</v>
      </c>
      <c r="G892" s="5">
        <f t="shared" si="43"/>
        <v>0.41000000000000369</v>
      </c>
    </row>
    <row r="893" spans="1:7">
      <c r="A893" s="4">
        <v>42747</v>
      </c>
      <c r="B893" s="5">
        <v>62.610000999999997</v>
      </c>
      <c r="C893" s="5">
        <v>21.309999000000001</v>
      </c>
      <c r="D893" s="5">
        <v>36.709999000000003</v>
      </c>
      <c r="E893" s="5">
        <f t="shared" si="41"/>
        <v>-0.57999800000000334</v>
      </c>
      <c r="F893" s="5">
        <f t="shared" si="42"/>
        <v>-0.18000099999999719</v>
      </c>
      <c r="G893" s="5">
        <f t="shared" si="43"/>
        <v>-0.24000199999999694</v>
      </c>
    </row>
    <row r="894" spans="1:7">
      <c r="A894" s="4">
        <v>42748</v>
      </c>
      <c r="B894" s="5">
        <v>62.700001</v>
      </c>
      <c r="C894" s="5">
        <v>21.5</v>
      </c>
      <c r="D894" s="5">
        <v>36.790000999999997</v>
      </c>
      <c r="E894" s="5">
        <f t="shared" si="41"/>
        <v>9.0000000000003411E-2</v>
      </c>
      <c r="F894" s="5">
        <f t="shared" si="42"/>
        <v>0.19000099999999875</v>
      </c>
      <c r="G894" s="5">
        <f t="shared" si="43"/>
        <v>8.0001999999993245E-2</v>
      </c>
    </row>
    <row r="895" spans="1:7">
      <c r="A895" s="4">
        <v>42752</v>
      </c>
      <c r="B895" s="5">
        <v>62.529998999999997</v>
      </c>
      <c r="C895" s="5">
        <v>21.92</v>
      </c>
      <c r="D895" s="5">
        <v>36.799999</v>
      </c>
      <c r="E895" s="5">
        <f t="shared" si="41"/>
        <v>-0.17000200000000376</v>
      </c>
      <c r="F895" s="5">
        <f t="shared" si="42"/>
        <v>0.42000000000000171</v>
      </c>
      <c r="G895" s="5">
        <f t="shared" si="43"/>
        <v>9.99800000000306E-3</v>
      </c>
    </row>
    <row r="896" spans="1:7">
      <c r="A896" s="4">
        <v>42753</v>
      </c>
      <c r="B896" s="5">
        <v>62.5</v>
      </c>
      <c r="C896" s="5">
        <v>21.959999</v>
      </c>
      <c r="D896" s="5">
        <v>36.759998000000003</v>
      </c>
      <c r="E896" s="5">
        <f t="shared" si="41"/>
        <v>-2.9998999999996556E-2</v>
      </c>
      <c r="F896" s="5">
        <f t="shared" si="42"/>
        <v>3.9998999999998119E-2</v>
      </c>
      <c r="G896" s="5">
        <f t="shared" si="43"/>
        <v>-4.0000999999996623E-2</v>
      </c>
    </row>
    <row r="897" spans="1:7">
      <c r="A897" s="4">
        <v>42754</v>
      </c>
      <c r="B897" s="5">
        <v>62.299999</v>
      </c>
      <c r="C897" s="5">
        <v>22.030000999999999</v>
      </c>
      <c r="D897" s="5">
        <v>36.57</v>
      </c>
      <c r="E897" s="5">
        <f t="shared" si="41"/>
        <v>-0.20000100000000032</v>
      </c>
      <c r="F897" s="5">
        <f t="shared" si="42"/>
        <v>7.0001999999998787E-2</v>
      </c>
      <c r="G897" s="5">
        <f t="shared" si="43"/>
        <v>-0.18999800000000278</v>
      </c>
    </row>
    <row r="898" spans="1:7">
      <c r="A898" s="4">
        <v>42755</v>
      </c>
      <c r="B898" s="5">
        <v>62.740001999999997</v>
      </c>
      <c r="C898" s="5">
        <v>21.870000999999998</v>
      </c>
      <c r="D898" s="5">
        <v>36.939999</v>
      </c>
      <c r="E898" s="5">
        <f t="shared" si="41"/>
        <v>0.44000299999999726</v>
      </c>
      <c r="F898" s="5">
        <f t="shared" si="42"/>
        <v>-0.16000000000000014</v>
      </c>
      <c r="G898" s="5">
        <f t="shared" si="43"/>
        <v>0.36999899999999997</v>
      </c>
    </row>
    <row r="899" spans="1:7">
      <c r="A899" s="4">
        <v>42758</v>
      </c>
      <c r="B899" s="5">
        <v>62.959999000000003</v>
      </c>
      <c r="C899" s="5">
        <v>22.09</v>
      </c>
      <c r="D899" s="5">
        <v>36.770000000000003</v>
      </c>
      <c r="E899" s="5">
        <f t="shared" si="41"/>
        <v>0.21999700000000644</v>
      </c>
      <c r="F899" s="5">
        <f t="shared" si="42"/>
        <v>0.21999900000000139</v>
      </c>
      <c r="G899" s="5">
        <f t="shared" si="43"/>
        <v>-0.16999899999999712</v>
      </c>
    </row>
    <row r="900" spans="1:7">
      <c r="A900" s="4">
        <v>42759</v>
      </c>
      <c r="B900" s="5">
        <v>63.52</v>
      </c>
      <c r="C900" s="5">
        <v>23.190000999999999</v>
      </c>
      <c r="D900" s="5">
        <v>37.619999</v>
      </c>
      <c r="E900" s="5">
        <f t="shared" ref="E900:E963" si="44">B900-B899</f>
        <v>0.56000099999999975</v>
      </c>
      <c r="F900" s="5">
        <f t="shared" ref="F900:F963" si="45">C900-C899</f>
        <v>1.1000009999999989</v>
      </c>
      <c r="G900" s="5">
        <f t="shared" ref="G900:G963" si="46">D900-D899</f>
        <v>0.84999899999999684</v>
      </c>
    </row>
    <row r="901" spans="1:7">
      <c r="A901" s="4">
        <v>42760</v>
      </c>
      <c r="B901" s="5">
        <v>63.68</v>
      </c>
      <c r="C901" s="5">
        <v>23.700001</v>
      </c>
      <c r="D901" s="5">
        <v>37.799999</v>
      </c>
      <c r="E901" s="5">
        <f t="shared" si="44"/>
        <v>0.15999999999999659</v>
      </c>
      <c r="F901" s="5">
        <f t="shared" si="45"/>
        <v>0.51000000000000156</v>
      </c>
      <c r="G901" s="5">
        <f t="shared" si="46"/>
        <v>0.17999999999999972</v>
      </c>
    </row>
    <row r="902" spans="1:7">
      <c r="A902" s="4">
        <v>42761</v>
      </c>
      <c r="B902" s="5">
        <v>64.269997000000004</v>
      </c>
      <c r="C902" s="5">
        <v>23.280000999999999</v>
      </c>
      <c r="D902" s="5">
        <v>37.560001</v>
      </c>
      <c r="E902" s="5">
        <f t="shared" si="44"/>
        <v>0.58999700000000388</v>
      </c>
      <c r="F902" s="5">
        <f t="shared" si="45"/>
        <v>-0.42000000000000171</v>
      </c>
      <c r="G902" s="5">
        <f t="shared" si="46"/>
        <v>-0.23999799999999993</v>
      </c>
    </row>
    <row r="903" spans="1:7">
      <c r="A903" s="4">
        <v>42762</v>
      </c>
      <c r="B903" s="5">
        <v>65.779999000000004</v>
      </c>
      <c r="C903" s="5">
        <v>23.629999000000002</v>
      </c>
      <c r="D903" s="5">
        <v>37.979999999999997</v>
      </c>
      <c r="E903" s="5">
        <f t="shared" si="44"/>
        <v>1.5100020000000001</v>
      </c>
      <c r="F903" s="5">
        <f t="shared" si="45"/>
        <v>0.34999800000000292</v>
      </c>
      <c r="G903" s="5">
        <f t="shared" si="46"/>
        <v>0.41999899999999712</v>
      </c>
    </row>
    <row r="904" spans="1:7">
      <c r="A904" s="4">
        <v>42765</v>
      </c>
      <c r="B904" s="5">
        <v>65.129997000000003</v>
      </c>
      <c r="C904" s="5">
        <v>23.1</v>
      </c>
      <c r="D904" s="5">
        <v>37.419998</v>
      </c>
      <c r="E904" s="5">
        <f t="shared" si="44"/>
        <v>-0.65000200000000063</v>
      </c>
      <c r="F904" s="5">
        <f t="shared" si="45"/>
        <v>-0.52999900000000011</v>
      </c>
      <c r="G904" s="5">
        <f t="shared" si="46"/>
        <v>-0.56000199999999722</v>
      </c>
    </row>
    <row r="905" spans="1:7">
      <c r="A905" s="4">
        <v>42766</v>
      </c>
      <c r="B905" s="5">
        <v>64.650002000000001</v>
      </c>
      <c r="C905" s="5">
        <v>23.139999</v>
      </c>
      <c r="D905" s="5">
        <v>36.82</v>
      </c>
      <c r="E905" s="5">
        <f t="shared" si="44"/>
        <v>-0.47999500000000239</v>
      </c>
      <c r="F905" s="5">
        <f t="shared" si="45"/>
        <v>3.9998999999998119E-2</v>
      </c>
      <c r="G905" s="5">
        <f t="shared" si="46"/>
        <v>-0.59999799999999937</v>
      </c>
    </row>
    <row r="906" spans="1:7">
      <c r="A906" s="4">
        <v>42767</v>
      </c>
      <c r="B906" s="5">
        <v>63.580002</v>
      </c>
      <c r="C906" s="5">
        <v>23.360001</v>
      </c>
      <c r="D906" s="5">
        <v>36.520000000000003</v>
      </c>
      <c r="E906" s="5">
        <f t="shared" si="44"/>
        <v>-1.0700000000000003</v>
      </c>
      <c r="F906" s="5">
        <f t="shared" si="45"/>
        <v>0.22000200000000092</v>
      </c>
      <c r="G906" s="5">
        <f t="shared" si="46"/>
        <v>-0.29999999999999716</v>
      </c>
    </row>
    <row r="907" spans="1:7">
      <c r="A907" s="4">
        <v>42768</v>
      </c>
      <c r="B907" s="5">
        <v>63.169998</v>
      </c>
      <c r="C907" s="5">
        <v>23.33</v>
      </c>
      <c r="D907" s="5">
        <v>36.68</v>
      </c>
      <c r="E907" s="5">
        <f t="shared" si="44"/>
        <v>-0.4100040000000007</v>
      </c>
      <c r="F907" s="5">
        <f t="shared" si="45"/>
        <v>-3.0001000000002165E-2</v>
      </c>
      <c r="G907" s="5">
        <f t="shared" si="46"/>
        <v>0.15999999999999659</v>
      </c>
    </row>
    <row r="908" spans="1:7">
      <c r="A908" s="4">
        <v>42769</v>
      </c>
      <c r="B908" s="5">
        <v>63.68</v>
      </c>
      <c r="C908" s="5">
        <v>23.08</v>
      </c>
      <c r="D908" s="5">
        <v>36.520000000000003</v>
      </c>
      <c r="E908" s="5">
        <f t="shared" si="44"/>
        <v>0.51000200000000007</v>
      </c>
      <c r="F908" s="5">
        <f t="shared" si="45"/>
        <v>-0.25</v>
      </c>
      <c r="G908" s="5">
        <f t="shared" si="46"/>
        <v>-0.15999999999999659</v>
      </c>
    </row>
    <row r="909" spans="1:7">
      <c r="A909" s="4">
        <v>42772</v>
      </c>
      <c r="B909" s="5">
        <v>63.639999000000003</v>
      </c>
      <c r="C909" s="5">
        <v>23.01</v>
      </c>
      <c r="D909" s="5">
        <v>36.270000000000003</v>
      </c>
      <c r="E909" s="5">
        <f t="shared" si="44"/>
        <v>-4.0000999999996623E-2</v>
      </c>
      <c r="F909" s="5">
        <f t="shared" si="45"/>
        <v>-6.9999999999996732E-2</v>
      </c>
      <c r="G909" s="5">
        <f t="shared" si="46"/>
        <v>-0.25</v>
      </c>
    </row>
    <row r="910" spans="1:7">
      <c r="A910" s="4">
        <v>42773</v>
      </c>
      <c r="B910" s="5">
        <v>63.43</v>
      </c>
      <c r="C910" s="5">
        <v>23.15</v>
      </c>
      <c r="D910" s="5">
        <v>36.349997999999999</v>
      </c>
      <c r="E910" s="5">
        <f t="shared" si="44"/>
        <v>-0.20999900000000338</v>
      </c>
      <c r="F910" s="5">
        <f t="shared" si="45"/>
        <v>0.13999999999999702</v>
      </c>
      <c r="G910" s="5">
        <f t="shared" si="46"/>
        <v>7.9997999999996239E-2</v>
      </c>
    </row>
    <row r="911" spans="1:7">
      <c r="A911" s="4">
        <v>42774</v>
      </c>
      <c r="B911" s="5">
        <v>63.34</v>
      </c>
      <c r="C911" s="5">
        <v>23.049999</v>
      </c>
      <c r="D911" s="5">
        <v>36.380001</v>
      </c>
      <c r="E911" s="5">
        <f t="shared" si="44"/>
        <v>-8.9999999999996305E-2</v>
      </c>
      <c r="F911" s="5">
        <f t="shared" si="45"/>
        <v>-0.1000009999999989</v>
      </c>
      <c r="G911" s="5">
        <f t="shared" si="46"/>
        <v>3.0003000000000668E-2</v>
      </c>
    </row>
    <row r="912" spans="1:7">
      <c r="A912" s="4">
        <v>42775</v>
      </c>
      <c r="B912" s="5">
        <v>64.059997999999993</v>
      </c>
      <c r="C912" s="5">
        <v>22.959999</v>
      </c>
      <c r="D912" s="5">
        <v>35.459999000000003</v>
      </c>
      <c r="E912" s="5">
        <f t="shared" si="44"/>
        <v>0.7199979999999897</v>
      </c>
      <c r="F912" s="5">
        <f t="shared" si="45"/>
        <v>-8.9999999999999858E-2</v>
      </c>
      <c r="G912" s="5">
        <f t="shared" si="46"/>
        <v>-0.92000199999999666</v>
      </c>
    </row>
    <row r="913" spans="1:7">
      <c r="A913" s="4">
        <v>42776</v>
      </c>
      <c r="B913" s="5">
        <v>64</v>
      </c>
      <c r="C913" s="5">
        <v>23.120000999999998</v>
      </c>
      <c r="D913" s="5">
        <v>35.340000000000003</v>
      </c>
      <c r="E913" s="5">
        <f t="shared" si="44"/>
        <v>-5.9997999999993112E-2</v>
      </c>
      <c r="F913" s="5">
        <f t="shared" si="45"/>
        <v>0.16000199999999865</v>
      </c>
      <c r="G913" s="5">
        <f t="shared" si="46"/>
        <v>-0.11999899999999997</v>
      </c>
    </row>
    <row r="914" spans="1:7">
      <c r="A914" s="4">
        <v>42779</v>
      </c>
      <c r="B914" s="5">
        <v>64.720000999999996</v>
      </c>
      <c r="C914" s="5">
        <v>22.969999000000001</v>
      </c>
      <c r="D914" s="5">
        <v>35.799999</v>
      </c>
      <c r="E914" s="5">
        <f t="shared" si="44"/>
        <v>0.72000099999999634</v>
      </c>
      <c r="F914" s="5">
        <f t="shared" si="45"/>
        <v>-0.15000199999999708</v>
      </c>
      <c r="G914" s="5">
        <f t="shared" si="46"/>
        <v>0.45999899999999627</v>
      </c>
    </row>
    <row r="915" spans="1:7">
      <c r="A915" s="4">
        <v>42780</v>
      </c>
      <c r="B915" s="5">
        <v>64.569999999999993</v>
      </c>
      <c r="C915" s="5">
        <v>22.690000999999999</v>
      </c>
      <c r="D915" s="5">
        <v>35.93</v>
      </c>
      <c r="E915" s="5">
        <f t="shared" si="44"/>
        <v>-0.15000100000000316</v>
      </c>
      <c r="F915" s="5">
        <f t="shared" si="45"/>
        <v>-0.27999800000000263</v>
      </c>
      <c r="G915" s="5">
        <f t="shared" si="46"/>
        <v>0.13000100000000003</v>
      </c>
    </row>
    <row r="916" spans="1:7">
      <c r="A916" s="4">
        <v>42781</v>
      </c>
      <c r="B916" s="5">
        <v>64.529999000000004</v>
      </c>
      <c r="C916" s="5">
        <v>23.139999</v>
      </c>
      <c r="D916" s="5">
        <v>36.049999</v>
      </c>
      <c r="E916" s="5">
        <f t="shared" si="44"/>
        <v>-4.0000999999989517E-2</v>
      </c>
      <c r="F916" s="5">
        <f t="shared" si="45"/>
        <v>0.44999800000000079</v>
      </c>
      <c r="G916" s="5">
        <f t="shared" si="46"/>
        <v>0.11999899999999997</v>
      </c>
    </row>
    <row r="917" spans="1:7">
      <c r="A917" s="4">
        <v>42782</v>
      </c>
      <c r="B917" s="5">
        <v>64.519997000000004</v>
      </c>
      <c r="C917" s="5">
        <v>24.49</v>
      </c>
      <c r="D917" s="5">
        <v>36.409999999999997</v>
      </c>
      <c r="E917" s="5">
        <f t="shared" si="44"/>
        <v>-1.0002000000000066E-2</v>
      </c>
      <c r="F917" s="5">
        <f t="shared" si="45"/>
        <v>1.3500009999999989</v>
      </c>
      <c r="G917" s="5">
        <f t="shared" si="46"/>
        <v>0.36000099999999691</v>
      </c>
    </row>
    <row r="918" spans="1:7">
      <c r="A918" s="4">
        <v>42783</v>
      </c>
      <c r="B918" s="5">
        <v>64.620002999999997</v>
      </c>
      <c r="C918" s="5">
        <v>24.66</v>
      </c>
      <c r="D918" s="5">
        <v>36.479999999999997</v>
      </c>
      <c r="E918" s="5">
        <f t="shared" si="44"/>
        <v>0.10000599999999338</v>
      </c>
      <c r="F918" s="5">
        <f t="shared" si="45"/>
        <v>0.17000000000000171</v>
      </c>
      <c r="G918" s="5">
        <f t="shared" si="46"/>
        <v>7.0000000000000284E-2</v>
      </c>
    </row>
    <row r="919" spans="1:7">
      <c r="A919" s="4">
        <v>42787</v>
      </c>
      <c r="B919" s="5">
        <v>64.489998</v>
      </c>
      <c r="C919" s="5">
        <v>24.34</v>
      </c>
      <c r="D919" s="5">
        <v>36.520000000000003</v>
      </c>
      <c r="E919" s="5">
        <f t="shared" si="44"/>
        <v>-0.13000499999999704</v>
      </c>
      <c r="F919" s="5">
        <f t="shared" si="45"/>
        <v>-0.32000000000000028</v>
      </c>
      <c r="G919" s="5">
        <f t="shared" si="46"/>
        <v>4.0000000000006253E-2</v>
      </c>
    </row>
    <row r="920" spans="1:7">
      <c r="A920" s="4">
        <v>42788</v>
      </c>
      <c r="B920" s="5">
        <v>64.360000999999997</v>
      </c>
      <c r="C920" s="5">
        <v>24.17</v>
      </c>
      <c r="D920" s="5">
        <v>36.07</v>
      </c>
      <c r="E920" s="5">
        <f t="shared" si="44"/>
        <v>-0.12999700000000303</v>
      </c>
      <c r="F920" s="5">
        <f t="shared" si="45"/>
        <v>-0.16999999999999815</v>
      </c>
      <c r="G920" s="5">
        <f t="shared" si="46"/>
        <v>-0.45000000000000284</v>
      </c>
    </row>
    <row r="921" spans="1:7">
      <c r="A921" s="4">
        <v>42789</v>
      </c>
      <c r="B921" s="5">
        <v>64.620002999999997</v>
      </c>
      <c r="C921" s="5">
        <v>23.74</v>
      </c>
      <c r="D921" s="5">
        <v>36.18</v>
      </c>
      <c r="E921" s="5">
        <f t="shared" si="44"/>
        <v>0.26000200000000007</v>
      </c>
      <c r="F921" s="5">
        <f t="shared" si="45"/>
        <v>-0.43000000000000327</v>
      </c>
      <c r="G921" s="5">
        <f t="shared" si="46"/>
        <v>0.10999999999999943</v>
      </c>
    </row>
    <row r="922" spans="1:7">
      <c r="A922" s="4">
        <v>42790</v>
      </c>
      <c r="B922" s="5">
        <v>64.620002999999997</v>
      </c>
      <c r="C922" s="5">
        <v>23.58</v>
      </c>
      <c r="D922" s="5">
        <v>36.529998999999997</v>
      </c>
      <c r="E922" s="5">
        <f t="shared" si="44"/>
        <v>0</v>
      </c>
      <c r="F922" s="5">
        <f t="shared" si="45"/>
        <v>-0.16000000000000014</v>
      </c>
      <c r="G922" s="5">
        <f t="shared" si="46"/>
        <v>0.34999899999999684</v>
      </c>
    </row>
    <row r="923" spans="1:7">
      <c r="A923" s="4">
        <v>42793</v>
      </c>
      <c r="B923" s="5">
        <v>64.230002999999996</v>
      </c>
      <c r="C923" s="5">
        <v>23.18</v>
      </c>
      <c r="D923" s="5">
        <v>36.509998000000003</v>
      </c>
      <c r="E923" s="5">
        <f t="shared" si="44"/>
        <v>-0.39000000000000057</v>
      </c>
      <c r="F923" s="5">
        <f t="shared" si="45"/>
        <v>-0.39999999999999858</v>
      </c>
      <c r="G923" s="5">
        <f t="shared" si="46"/>
        <v>-2.0000999999993496E-2</v>
      </c>
    </row>
    <row r="924" spans="1:7">
      <c r="A924" s="4">
        <v>42794</v>
      </c>
      <c r="B924" s="5">
        <v>63.98</v>
      </c>
      <c r="C924" s="5">
        <v>22.5</v>
      </c>
      <c r="D924" s="5">
        <v>36.200001</v>
      </c>
      <c r="E924" s="5">
        <f t="shared" si="44"/>
        <v>-0.25000299999999953</v>
      </c>
      <c r="F924" s="5">
        <f t="shared" si="45"/>
        <v>-0.67999999999999972</v>
      </c>
      <c r="G924" s="5">
        <f t="shared" si="46"/>
        <v>-0.30999700000000274</v>
      </c>
    </row>
    <row r="925" spans="1:7">
      <c r="A925" s="4">
        <v>42795</v>
      </c>
      <c r="B925" s="5">
        <v>64.940002000000007</v>
      </c>
      <c r="C925" s="5">
        <v>23.35</v>
      </c>
      <c r="D925" s="5">
        <v>35.93</v>
      </c>
      <c r="E925" s="5">
        <f t="shared" si="44"/>
        <v>0.96000200000001001</v>
      </c>
      <c r="F925" s="5">
        <f t="shared" si="45"/>
        <v>0.85000000000000142</v>
      </c>
      <c r="G925" s="5">
        <f t="shared" si="46"/>
        <v>-0.2700010000000006</v>
      </c>
    </row>
    <row r="926" spans="1:7">
      <c r="A926" s="4">
        <v>42796</v>
      </c>
      <c r="B926" s="5">
        <v>64.010002</v>
      </c>
      <c r="C926" s="5">
        <v>23.23</v>
      </c>
      <c r="D926" s="5">
        <v>35.909999999999997</v>
      </c>
      <c r="E926" s="5">
        <f t="shared" si="44"/>
        <v>-0.93000000000000682</v>
      </c>
      <c r="F926" s="5">
        <f t="shared" si="45"/>
        <v>-0.12000000000000099</v>
      </c>
      <c r="G926" s="5">
        <f t="shared" si="46"/>
        <v>-2.0000000000003126E-2</v>
      </c>
    </row>
    <row r="927" spans="1:7">
      <c r="A927" s="4">
        <v>42797</v>
      </c>
      <c r="B927" s="5">
        <v>64.25</v>
      </c>
      <c r="C927" s="5">
        <v>23.57</v>
      </c>
      <c r="D927" s="5">
        <v>35.900002000000001</v>
      </c>
      <c r="E927" s="5">
        <f t="shared" si="44"/>
        <v>0.23999799999999993</v>
      </c>
      <c r="F927" s="5">
        <f t="shared" si="45"/>
        <v>0.33999999999999986</v>
      </c>
      <c r="G927" s="5">
        <f t="shared" si="46"/>
        <v>-9.9979999999959546E-3</v>
      </c>
    </row>
    <row r="928" spans="1:7">
      <c r="A928" s="4">
        <v>42800</v>
      </c>
      <c r="B928" s="5">
        <v>64.269997000000004</v>
      </c>
      <c r="C928" s="5">
        <v>23.57</v>
      </c>
      <c r="D928" s="5">
        <v>35.57</v>
      </c>
      <c r="E928" s="5">
        <f t="shared" si="44"/>
        <v>1.9997000000003595E-2</v>
      </c>
      <c r="F928" s="5">
        <f t="shared" si="45"/>
        <v>0</v>
      </c>
      <c r="G928" s="5">
        <f t="shared" si="46"/>
        <v>-0.33000200000000035</v>
      </c>
    </row>
    <row r="929" spans="1:7">
      <c r="A929" s="4">
        <v>42801</v>
      </c>
      <c r="B929" s="5">
        <v>64.400002000000001</v>
      </c>
      <c r="C929" s="5">
        <v>23.49</v>
      </c>
      <c r="D929" s="5">
        <v>35.799999</v>
      </c>
      <c r="E929" s="5">
        <f t="shared" si="44"/>
        <v>0.13000499999999704</v>
      </c>
      <c r="F929" s="5">
        <f t="shared" si="45"/>
        <v>-8.0000000000001847E-2</v>
      </c>
      <c r="G929" s="5">
        <f t="shared" si="46"/>
        <v>0.2299989999999994</v>
      </c>
    </row>
    <row r="930" spans="1:7">
      <c r="A930" s="4">
        <v>42802</v>
      </c>
      <c r="B930" s="5">
        <v>64.989998</v>
      </c>
      <c r="C930" s="5">
        <v>23.43</v>
      </c>
      <c r="D930" s="5">
        <v>35.619999</v>
      </c>
      <c r="E930" s="5">
        <f t="shared" si="44"/>
        <v>0.5899959999999993</v>
      </c>
      <c r="F930" s="5">
        <f t="shared" si="45"/>
        <v>-5.9999999999998721E-2</v>
      </c>
      <c r="G930" s="5">
        <f t="shared" si="46"/>
        <v>-0.17999999999999972</v>
      </c>
    </row>
    <row r="931" spans="1:7">
      <c r="A931" s="4">
        <v>42803</v>
      </c>
      <c r="B931" s="5">
        <v>64.730002999999996</v>
      </c>
      <c r="C931" s="5">
        <v>22.85</v>
      </c>
      <c r="D931" s="5">
        <v>35.82</v>
      </c>
      <c r="E931" s="5">
        <f t="shared" si="44"/>
        <v>-0.25999500000000353</v>
      </c>
      <c r="F931" s="5">
        <f t="shared" si="45"/>
        <v>-0.57999999999999829</v>
      </c>
      <c r="G931" s="5">
        <f t="shared" si="46"/>
        <v>0.20000100000000032</v>
      </c>
    </row>
    <row r="932" spans="1:7">
      <c r="A932" s="4">
        <v>42804</v>
      </c>
      <c r="B932" s="5">
        <v>64.930000000000007</v>
      </c>
      <c r="C932" s="5">
        <v>23.030000999999999</v>
      </c>
      <c r="D932" s="5">
        <v>35.909999999999997</v>
      </c>
      <c r="E932" s="5">
        <f t="shared" si="44"/>
        <v>0.19999700000001042</v>
      </c>
      <c r="F932" s="5">
        <f t="shared" si="45"/>
        <v>0.18000099999999719</v>
      </c>
      <c r="G932" s="5">
        <f t="shared" si="46"/>
        <v>8.9999999999996305E-2</v>
      </c>
    </row>
    <row r="933" spans="1:7">
      <c r="A933" s="4">
        <v>42807</v>
      </c>
      <c r="B933" s="5">
        <v>64.709998999999996</v>
      </c>
      <c r="C933" s="5">
        <v>23.24</v>
      </c>
      <c r="D933" s="5">
        <v>35.159999999999997</v>
      </c>
      <c r="E933" s="5">
        <f t="shared" si="44"/>
        <v>-0.22000100000001055</v>
      </c>
      <c r="F933" s="5">
        <f t="shared" si="45"/>
        <v>0.20999899999999982</v>
      </c>
      <c r="G933" s="5">
        <f t="shared" si="46"/>
        <v>-0.75</v>
      </c>
    </row>
    <row r="934" spans="1:7">
      <c r="A934" s="4">
        <v>42808</v>
      </c>
      <c r="B934" s="5">
        <v>64.410004000000001</v>
      </c>
      <c r="C934" s="5">
        <v>22.799999</v>
      </c>
      <c r="D934" s="5">
        <v>35.18</v>
      </c>
      <c r="E934" s="5">
        <f t="shared" si="44"/>
        <v>-0.29999499999999557</v>
      </c>
      <c r="F934" s="5">
        <f t="shared" si="45"/>
        <v>-0.44000099999999875</v>
      </c>
      <c r="G934" s="5">
        <f t="shared" si="46"/>
        <v>2.0000000000003126E-2</v>
      </c>
    </row>
    <row r="935" spans="1:7">
      <c r="A935" s="4">
        <v>42809</v>
      </c>
      <c r="B935" s="5">
        <v>64.75</v>
      </c>
      <c r="C935" s="5">
        <v>22.940000999999999</v>
      </c>
      <c r="D935" s="5">
        <v>35.099997999999999</v>
      </c>
      <c r="E935" s="5">
        <f t="shared" si="44"/>
        <v>0.3399959999999993</v>
      </c>
      <c r="F935" s="5">
        <f t="shared" si="45"/>
        <v>0.14000199999999907</v>
      </c>
      <c r="G935" s="5">
        <f t="shared" si="46"/>
        <v>-8.0002000000000351E-2</v>
      </c>
    </row>
    <row r="936" spans="1:7">
      <c r="A936" s="4">
        <v>42810</v>
      </c>
      <c r="B936" s="5">
        <v>64.639999000000003</v>
      </c>
      <c r="C936" s="5">
        <v>23.74</v>
      </c>
      <c r="D936" s="5">
        <v>35.139999000000003</v>
      </c>
      <c r="E936" s="5">
        <f t="shared" si="44"/>
        <v>-0.11000099999999691</v>
      </c>
      <c r="F936" s="5">
        <f t="shared" si="45"/>
        <v>0.79999899999999968</v>
      </c>
      <c r="G936" s="5">
        <f t="shared" si="46"/>
        <v>4.0001000000003728E-2</v>
      </c>
    </row>
    <row r="937" spans="1:7">
      <c r="A937" s="4">
        <v>42811</v>
      </c>
      <c r="B937" s="5">
        <v>64.870002999999997</v>
      </c>
      <c r="C937" s="5">
        <v>23.620000999999998</v>
      </c>
      <c r="D937" s="5">
        <v>35.270000000000003</v>
      </c>
      <c r="E937" s="5">
        <f t="shared" si="44"/>
        <v>0.23000399999999388</v>
      </c>
      <c r="F937" s="5">
        <f t="shared" si="45"/>
        <v>-0.11999899999999997</v>
      </c>
      <c r="G937" s="5">
        <f t="shared" si="46"/>
        <v>0.13000100000000003</v>
      </c>
    </row>
    <row r="938" spans="1:7">
      <c r="A938" s="4">
        <v>42814</v>
      </c>
      <c r="B938" s="5">
        <v>64.930000000000007</v>
      </c>
      <c r="C938" s="5">
        <v>23.48</v>
      </c>
      <c r="D938" s="5">
        <v>35.43</v>
      </c>
      <c r="E938" s="5">
        <f t="shared" si="44"/>
        <v>5.9997000000009848E-2</v>
      </c>
      <c r="F938" s="5">
        <f t="shared" si="45"/>
        <v>-0.14000099999999804</v>
      </c>
      <c r="G938" s="5">
        <f t="shared" si="46"/>
        <v>0.15999999999999659</v>
      </c>
    </row>
    <row r="939" spans="1:7">
      <c r="A939" s="4">
        <v>42815</v>
      </c>
      <c r="B939" s="5">
        <v>64.209998999999996</v>
      </c>
      <c r="C939" s="5">
        <v>22.18</v>
      </c>
      <c r="D939" s="5">
        <v>35.040000999999997</v>
      </c>
      <c r="E939" s="5">
        <f t="shared" si="44"/>
        <v>-0.72000100000001055</v>
      </c>
      <c r="F939" s="5">
        <f t="shared" si="45"/>
        <v>-1.3000000000000007</v>
      </c>
      <c r="G939" s="5">
        <f t="shared" si="46"/>
        <v>-0.38999900000000309</v>
      </c>
    </row>
    <row r="940" spans="1:7">
      <c r="A940" s="4">
        <v>42816</v>
      </c>
      <c r="B940" s="5">
        <v>65.029999000000004</v>
      </c>
      <c r="C940" s="5">
        <v>22.42</v>
      </c>
      <c r="D940" s="5">
        <v>35.369999</v>
      </c>
      <c r="E940" s="5">
        <f t="shared" si="44"/>
        <v>0.82000000000000739</v>
      </c>
      <c r="F940" s="5">
        <f t="shared" si="45"/>
        <v>0.24000000000000199</v>
      </c>
      <c r="G940" s="5">
        <f t="shared" si="46"/>
        <v>0.32999800000000334</v>
      </c>
    </row>
    <row r="941" spans="1:7">
      <c r="A941" s="4">
        <v>42817</v>
      </c>
      <c r="B941" s="5">
        <v>64.870002999999997</v>
      </c>
      <c r="C941" s="5">
        <v>22.24</v>
      </c>
      <c r="D941" s="5">
        <v>35.270000000000003</v>
      </c>
      <c r="E941" s="5">
        <f t="shared" si="44"/>
        <v>-0.15999600000000669</v>
      </c>
      <c r="F941" s="5">
        <f t="shared" si="45"/>
        <v>-0.18000000000000327</v>
      </c>
      <c r="G941" s="5">
        <f t="shared" si="46"/>
        <v>-9.999899999999684E-2</v>
      </c>
    </row>
    <row r="942" spans="1:7">
      <c r="A942" s="4">
        <v>42818</v>
      </c>
      <c r="B942" s="5">
        <v>64.980002999999996</v>
      </c>
      <c r="C942" s="5">
        <v>22.41</v>
      </c>
      <c r="D942" s="5">
        <v>35.159999999999997</v>
      </c>
      <c r="E942" s="5">
        <f t="shared" si="44"/>
        <v>0.10999999999999943</v>
      </c>
      <c r="F942" s="5">
        <f t="shared" si="45"/>
        <v>0.17000000000000171</v>
      </c>
      <c r="G942" s="5">
        <f t="shared" si="46"/>
        <v>-0.11000000000000654</v>
      </c>
    </row>
    <row r="943" spans="1:7">
      <c r="A943" s="4">
        <v>42821</v>
      </c>
      <c r="B943" s="5">
        <v>65.099997999999999</v>
      </c>
      <c r="C943" s="5">
        <v>22.17</v>
      </c>
      <c r="D943" s="5">
        <v>35.389999000000003</v>
      </c>
      <c r="E943" s="5">
        <f t="shared" si="44"/>
        <v>0.11999500000000296</v>
      </c>
      <c r="F943" s="5">
        <f t="shared" si="45"/>
        <v>-0.23999999999999844</v>
      </c>
      <c r="G943" s="5">
        <f t="shared" si="46"/>
        <v>0.2299990000000065</v>
      </c>
    </row>
    <row r="944" spans="1:7">
      <c r="A944" s="4">
        <v>42822</v>
      </c>
      <c r="B944" s="5">
        <v>65.290001000000004</v>
      </c>
      <c r="C944" s="5">
        <v>22.43</v>
      </c>
      <c r="D944" s="5">
        <v>35.599997999999999</v>
      </c>
      <c r="E944" s="5">
        <f t="shared" si="44"/>
        <v>0.19000300000000436</v>
      </c>
      <c r="F944" s="5">
        <f t="shared" si="45"/>
        <v>0.25999999999999801</v>
      </c>
      <c r="G944" s="5">
        <f t="shared" si="46"/>
        <v>0.20999899999999627</v>
      </c>
    </row>
    <row r="945" spans="1:7">
      <c r="A945" s="4">
        <v>42823</v>
      </c>
      <c r="B945" s="5">
        <v>65.470000999999996</v>
      </c>
      <c r="C945" s="5">
        <v>22.24</v>
      </c>
      <c r="D945" s="5">
        <v>35.57</v>
      </c>
      <c r="E945" s="5">
        <f t="shared" si="44"/>
        <v>0.17999999999999261</v>
      </c>
      <c r="F945" s="5">
        <f t="shared" si="45"/>
        <v>-0.19000000000000128</v>
      </c>
      <c r="G945" s="5">
        <f t="shared" si="46"/>
        <v>-2.9997999999999081E-2</v>
      </c>
    </row>
    <row r="946" spans="1:7">
      <c r="A946" s="4">
        <v>42824</v>
      </c>
      <c r="B946" s="5">
        <v>65.709998999999996</v>
      </c>
      <c r="C946" s="5">
        <v>22.059999000000001</v>
      </c>
      <c r="D946" s="5">
        <v>35.75</v>
      </c>
      <c r="E946" s="5">
        <f t="shared" si="44"/>
        <v>0.23999799999999993</v>
      </c>
      <c r="F946" s="5">
        <f t="shared" si="45"/>
        <v>-0.18000099999999719</v>
      </c>
      <c r="G946" s="5">
        <f t="shared" si="46"/>
        <v>0.17999999999999972</v>
      </c>
    </row>
    <row r="947" spans="1:7">
      <c r="A947" s="4">
        <v>42825</v>
      </c>
      <c r="B947" s="5">
        <v>65.860000999999997</v>
      </c>
      <c r="C947" s="5">
        <v>21.93</v>
      </c>
      <c r="D947" s="5">
        <v>36.07</v>
      </c>
      <c r="E947" s="5">
        <f t="shared" si="44"/>
        <v>0.15000200000000063</v>
      </c>
      <c r="F947" s="5">
        <f t="shared" si="45"/>
        <v>-0.12999900000000153</v>
      </c>
      <c r="G947" s="5">
        <f t="shared" si="46"/>
        <v>0.32000000000000028</v>
      </c>
    </row>
    <row r="948" spans="1:7">
      <c r="A948" s="4">
        <v>42828</v>
      </c>
      <c r="B948" s="5">
        <v>65.550003000000004</v>
      </c>
      <c r="C948" s="5">
        <v>22.129999000000002</v>
      </c>
      <c r="D948" s="5">
        <v>36.159999999999997</v>
      </c>
      <c r="E948" s="5">
        <f t="shared" si="44"/>
        <v>-0.30999799999999311</v>
      </c>
      <c r="F948" s="5">
        <f t="shared" si="45"/>
        <v>0.19999900000000181</v>
      </c>
      <c r="G948" s="5">
        <f t="shared" si="46"/>
        <v>8.9999999999996305E-2</v>
      </c>
    </row>
    <row r="949" spans="1:7">
      <c r="A949" s="4">
        <v>42829</v>
      </c>
      <c r="B949" s="5">
        <v>65.730002999999996</v>
      </c>
      <c r="C949" s="5">
        <v>22.139999</v>
      </c>
      <c r="D949" s="5">
        <v>36.279998999999997</v>
      </c>
      <c r="E949" s="5">
        <f t="shared" si="44"/>
        <v>0.17999999999999261</v>
      </c>
      <c r="F949" s="5">
        <f t="shared" si="45"/>
        <v>9.9999999999980105E-3</v>
      </c>
      <c r="G949" s="5">
        <f t="shared" si="46"/>
        <v>0.11999899999999997</v>
      </c>
    </row>
    <row r="950" spans="1:7">
      <c r="A950" s="4">
        <v>42830</v>
      </c>
      <c r="B950" s="5">
        <v>65.559997999999993</v>
      </c>
      <c r="C950" s="5">
        <v>22.610001</v>
      </c>
      <c r="D950" s="5">
        <v>36.220001000000003</v>
      </c>
      <c r="E950" s="5">
        <f t="shared" si="44"/>
        <v>-0.17000500000000329</v>
      </c>
      <c r="F950" s="5">
        <f t="shared" si="45"/>
        <v>0.47000200000000092</v>
      </c>
      <c r="G950" s="5">
        <f t="shared" si="46"/>
        <v>-5.9997999999993112E-2</v>
      </c>
    </row>
    <row r="951" spans="1:7">
      <c r="A951" s="4">
        <v>42831</v>
      </c>
      <c r="B951" s="5">
        <v>65.730002999999996</v>
      </c>
      <c r="C951" s="5">
        <v>22.9</v>
      </c>
      <c r="D951" s="5">
        <v>36.029998999999997</v>
      </c>
      <c r="E951" s="5">
        <f t="shared" si="44"/>
        <v>0.17000500000000329</v>
      </c>
      <c r="F951" s="5">
        <f t="shared" si="45"/>
        <v>0.28999899999999812</v>
      </c>
      <c r="G951" s="5">
        <f t="shared" si="46"/>
        <v>-0.19000200000000689</v>
      </c>
    </row>
    <row r="952" spans="1:7">
      <c r="A952" s="4">
        <v>42832</v>
      </c>
      <c r="B952" s="5">
        <v>65.680000000000007</v>
      </c>
      <c r="C952" s="5">
        <v>21.82</v>
      </c>
      <c r="D952" s="5">
        <v>36.029998999999997</v>
      </c>
      <c r="E952" s="5">
        <f t="shared" si="44"/>
        <v>-5.0002999999989584E-2</v>
      </c>
      <c r="F952" s="5">
        <f t="shared" si="45"/>
        <v>-1.0799999999999983</v>
      </c>
      <c r="G952" s="5">
        <f t="shared" si="46"/>
        <v>0</v>
      </c>
    </row>
    <row r="953" spans="1:7">
      <c r="A953" s="4">
        <v>42835</v>
      </c>
      <c r="B953" s="5">
        <v>65.529999000000004</v>
      </c>
      <c r="C953" s="5">
        <v>21.67</v>
      </c>
      <c r="D953" s="5">
        <v>35.799999</v>
      </c>
      <c r="E953" s="5">
        <f t="shared" si="44"/>
        <v>-0.15000100000000316</v>
      </c>
      <c r="F953" s="5">
        <f t="shared" si="45"/>
        <v>-0.14999999999999858</v>
      </c>
      <c r="G953" s="5">
        <f t="shared" si="46"/>
        <v>-0.22999999999999687</v>
      </c>
    </row>
    <row r="954" spans="1:7">
      <c r="A954" s="4">
        <v>42836</v>
      </c>
      <c r="B954" s="5">
        <v>65.480002999999996</v>
      </c>
      <c r="C954" s="5">
        <v>22.33</v>
      </c>
      <c r="D954" s="5">
        <v>35.740001999999997</v>
      </c>
      <c r="E954" s="5">
        <f t="shared" si="44"/>
        <v>-4.9996000000007257E-2</v>
      </c>
      <c r="F954" s="5">
        <f t="shared" si="45"/>
        <v>0.65999999999999659</v>
      </c>
      <c r="G954" s="5">
        <f t="shared" si="46"/>
        <v>-5.9997000000002743E-2</v>
      </c>
    </row>
    <row r="955" spans="1:7">
      <c r="A955" s="4">
        <v>42837</v>
      </c>
      <c r="B955" s="5">
        <v>65.230002999999996</v>
      </c>
      <c r="C955" s="5">
        <v>22.780000999999999</v>
      </c>
      <c r="D955" s="5">
        <v>35.630001</v>
      </c>
      <c r="E955" s="5">
        <f t="shared" si="44"/>
        <v>-0.25</v>
      </c>
      <c r="F955" s="5">
        <f t="shared" si="45"/>
        <v>0.45000100000000032</v>
      </c>
      <c r="G955" s="5">
        <f t="shared" si="46"/>
        <v>-0.11000099999999691</v>
      </c>
    </row>
    <row r="956" spans="1:7">
      <c r="A956" s="4">
        <v>42838</v>
      </c>
      <c r="B956" s="5">
        <v>64.949996999999996</v>
      </c>
      <c r="C956" s="5">
        <v>22.75</v>
      </c>
      <c r="D956" s="5">
        <v>35.25</v>
      </c>
      <c r="E956" s="5">
        <f t="shared" si="44"/>
        <v>-0.2800060000000002</v>
      </c>
      <c r="F956" s="5">
        <f t="shared" si="45"/>
        <v>-3.0000999999998612E-2</v>
      </c>
      <c r="G956" s="5">
        <f t="shared" si="46"/>
        <v>-0.38000100000000003</v>
      </c>
    </row>
    <row r="957" spans="1:7">
      <c r="A957" s="4">
        <v>42842</v>
      </c>
      <c r="B957" s="5">
        <v>65.480002999999996</v>
      </c>
      <c r="C957" s="5">
        <v>24.27</v>
      </c>
      <c r="D957" s="5">
        <v>35.479999999999997</v>
      </c>
      <c r="E957" s="5">
        <f t="shared" si="44"/>
        <v>0.5300060000000002</v>
      </c>
      <c r="F957" s="5">
        <f t="shared" si="45"/>
        <v>1.5199999999999996</v>
      </c>
      <c r="G957" s="5">
        <f t="shared" si="46"/>
        <v>0.22999999999999687</v>
      </c>
    </row>
    <row r="958" spans="1:7">
      <c r="A958" s="4">
        <v>42843</v>
      </c>
      <c r="B958" s="5">
        <v>65.389999000000003</v>
      </c>
      <c r="C958" s="5">
        <v>24.01</v>
      </c>
      <c r="D958" s="5">
        <v>35.770000000000003</v>
      </c>
      <c r="E958" s="5">
        <f t="shared" si="44"/>
        <v>-9.0003999999993312E-2</v>
      </c>
      <c r="F958" s="5">
        <f t="shared" si="45"/>
        <v>-0.25999999999999801</v>
      </c>
      <c r="G958" s="5">
        <f t="shared" si="46"/>
        <v>0.29000000000000625</v>
      </c>
    </row>
    <row r="959" spans="1:7">
      <c r="A959" s="4">
        <v>42844</v>
      </c>
      <c r="B959" s="5">
        <v>65.040001000000004</v>
      </c>
      <c r="C959" s="5">
        <v>23.32</v>
      </c>
      <c r="D959" s="5">
        <v>35.909999999999997</v>
      </c>
      <c r="E959" s="5">
        <f t="shared" si="44"/>
        <v>-0.34999799999999937</v>
      </c>
      <c r="F959" s="5">
        <f t="shared" si="45"/>
        <v>-0.69000000000000128</v>
      </c>
      <c r="G959" s="5">
        <f t="shared" si="46"/>
        <v>0.13999999999999346</v>
      </c>
    </row>
    <row r="960" spans="1:7">
      <c r="A960" s="4">
        <v>42845</v>
      </c>
      <c r="B960" s="5">
        <v>65.5</v>
      </c>
      <c r="C960" s="5">
        <v>23.309999000000001</v>
      </c>
      <c r="D960" s="5">
        <v>36.18</v>
      </c>
      <c r="E960" s="5">
        <f t="shared" si="44"/>
        <v>0.45999899999999627</v>
      </c>
      <c r="F960" s="5">
        <f t="shared" si="45"/>
        <v>-1.0000999999999038E-2</v>
      </c>
      <c r="G960" s="5">
        <f t="shared" si="46"/>
        <v>0.27000000000000313</v>
      </c>
    </row>
    <row r="961" spans="1:7">
      <c r="A961" s="4">
        <v>42846</v>
      </c>
      <c r="B961" s="5">
        <v>66.400002000000001</v>
      </c>
      <c r="C961" s="5">
        <v>23.08</v>
      </c>
      <c r="D961" s="5">
        <v>36.32</v>
      </c>
      <c r="E961" s="5">
        <f t="shared" si="44"/>
        <v>0.90000200000000063</v>
      </c>
      <c r="F961" s="5">
        <f t="shared" si="45"/>
        <v>-0.22999900000000295</v>
      </c>
      <c r="G961" s="5">
        <f t="shared" si="46"/>
        <v>0.14000000000000057</v>
      </c>
    </row>
    <row r="962" spans="1:7">
      <c r="A962" s="4">
        <v>42849</v>
      </c>
      <c r="B962" s="5">
        <v>67.529999000000004</v>
      </c>
      <c r="C962" s="5">
        <v>23.379999000000002</v>
      </c>
      <c r="D962" s="5">
        <v>36.75</v>
      </c>
      <c r="E962" s="5">
        <f t="shared" si="44"/>
        <v>1.129997000000003</v>
      </c>
      <c r="F962" s="5">
        <f t="shared" si="45"/>
        <v>0.29999900000000324</v>
      </c>
      <c r="G962" s="5">
        <f t="shared" si="46"/>
        <v>0.42999999999999972</v>
      </c>
    </row>
    <row r="963" spans="1:7">
      <c r="A963" s="4">
        <v>42850</v>
      </c>
      <c r="B963" s="5">
        <v>67.919998000000007</v>
      </c>
      <c r="C963" s="5">
        <v>23.92</v>
      </c>
      <c r="D963" s="5">
        <v>36.869999</v>
      </c>
      <c r="E963" s="5">
        <f t="shared" si="44"/>
        <v>0.38999900000000309</v>
      </c>
      <c r="F963" s="5">
        <f t="shared" si="45"/>
        <v>0.54000100000000018</v>
      </c>
      <c r="G963" s="5">
        <f t="shared" si="46"/>
        <v>0.11999899999999997</v>
      </c>
    </row>
    <row r="964" spans="1:7">
      <c r="A964" s="4">
        <v>42851</v>
      </c>
      <c r="B964" s="5">
        <v>67.830001999999993</v>
      </c>
      <c r="C964" s="5">
        <v>24.860001</v>
      </c>
      <c r="D964" s="5">
        <v>36.93</v>
      </c>
      <c r="E964" s="5">
        <f t="shared" ref="E964:E1027" si="47">B964-B963</f>
        <v>-8.999600000001351E-2</v>
      </c>
      <c r="F964" s="5">
        <f t="shared" ref="F964:F1027" si="48">C964-C963</f>
        <v>0.94000099999999875</v>
      </c>
      <c r="G964" s="5">
        <f t="shared" ref="G964:G1027" si="49">D964-D963</f>
        <v>6.0000999999999749E-2</v>
      </c>
    </row>
    <row r="965" spans="1:7">
      <c r="A965" s="4">
        <v>42852</v>
      </c>
      <c r="B965" s="5">
        <v>68.269997000000004</v>
      </c>
      <c r="C965" s="5">
        <v>27.4</v>
      </c>
      <c r="D965" s="5">
        <v>37.43</v>
      </c>
      <c r="E965" s="5">
        <f t="shared" si="47"/>
        <v>0.43999500000001035</v>
      </c>
      <c r="F965" s="5">
        <f t="shared" si="48"/>
        <v>2.5399989999999981</v>
      </c>
      <c r="G965" s="5">
        <f t="shared" si="49"/>
        <v>0.5</v>
      </c>
    </row>
    <row r="966" spans="1:7">
      <c r="A966" s="4">
        <v>42853</v>
      </c>
      <c r="B966" s="5">
        <v>68.459998999999996</v>
      </c>
      <c r="C966" s="5">
        <v>27.26</v>
      </c>
      <c r="D966" s="5">
        <v>36.150002000000001</v>
      </c>
      <c r="E966" s="5">
        <f t="shared" si="47"/>
        <v>0.19000199999999268</v>
      </c>
      <c r="F966" s="5">
        <f t="shared" si="48"/>
        <v>-0.13999999999999702</v>
      </c>
      <c r="G966" s="5">
        <f t="shared" si="49"/>
        <v>-1.2799979999999991</v>
      </c>
    </row>
    <row r="967" spans="1:7">
      <c r="A967" s="4">
        <v>42856</v>
      </c>
      <c r="B967" s="5">
        <v>69.410004000000001</v>
      </c>
      <c r="C967" s="5">
        <v>27.76</v>
      </c>
      <c r="D967" s="5">
        <v>36.310001</v>
      </c>
      <c r="E967" s="5">
        <f t="shared" si="47"/>
        <v>0.95000500000000443</v>
      </c>
      <c r="F967" s="5">
        <f t="shared" si="48"/>
        <v>0.5</v>
      </c>
      <c r="G967" s="5">
        <f t="shared" si="49"/>
        <v>0.15999899999999911</v>
      </c>
    </row>
    <row r="968" spans="1:7">
      <c r="A968" s="4">
        <v>42857</v>
      </c>
      <c r="B968" s="5">
        <v>69.300003000000004</v>
      </c>
      <c r="C968" s="5">
        <v>26.790001</v>
      </c>
      <c r="D968" s="5">
        <v>36.970001000000003</v>
      </c>
      <c r="E968" s="5">
        <f t="shared" si="47"/>
        <v>-0.11000099999999691</v>
      </c>
      <c r="F968" s="5">
        <f t="shared" si="48"/>
        <v>-0.96999900000000139</v>
      </c>
      <c r="G968" s="5">
        <f t="shared" si="49"/>
        <v>0.66000000000000369</v>
      </c>
    </row>
    <row r="969" spans="1:7">
      <c r="A969" s="4">
        <v>42858</v>
      </c>
      <c r="B969" s="5">
        <v>69.080001999999993</v>
      </c>
      <c r="C969" s="5">
        <v>27.209999</v>
      </c>
      <c r="D969" s="5">
        <v>36.979999999999997</v>
      </c>
      <c r="E969" s="5">
        <f t="shared" si="47"/>
        <v>-0.22000100000001055</v>
      </c>
      <c r="F969" s="5">
        <f t="shared" si="48"/>
        <v>0.41999799999999965</v>
      </c>
      <c r="G969" s="5">
        <f t="shared" si="49"/>
        <v>9.9989999999934298E-3</v>
      </c>
    </row>
    <row r="970" spans="1:7">
      <c r="A970" s="4">
        <v>42859</v>
      </c>
      <c r="B970" s="5">
        <v>68.809997999999993</v>
      </c>
      <c r="C970" s="5">
        <v>26.84</v>
      </c>
      <c r="D970" s="5">
        <v>36.849997999999999</v>
      </c>
      <c r="E970" s="5">
        <f t="shared" si="47"/>
        <v>-0.27000400000000013</v>
      </c>
      <c r="F970" s="5">
        <f t="shared" si="48"/>
        <v>-0.36999899999999997</v>
      </c>
      <c r="G970" s="5">
        <f t="shared" si="49"/>
        <v>-0.13000199999999751</v>
      </c>
    </row>
    <row r="971" spans="1:7">
      <c r="A971" s="4">
        <v>42860</v>
      </c>
      <c r="B971" s="5">
        <v>69</v>
      </c>
      <c r="C971" s="5">
        <v>27.440000999999999</v>
      </c>
      <c r="D971" s="5">
        <v>36.82</v>
      </c>
      <c r="E971" s="5">
        <f t="shared" si="47"/>
        <v>0.19000200000000689</v>
      </c>
      <c r="F971" s="5">
        <f t="shared" si="48"/>
        <v>0.6000009999999989</v>
      </c>
      <c r="G971" s="5">
        <f t="shared" si="49"/>
        <v>-2.9997999999999081E-2</v>
      </c>
    </row>
    <row r="972" spans="1:7">
      <c r="A972" s="4">
        <v>42863</v>
      </c>
      <c r="B972" s="5">
        <v>68.940002000000007</v>
      </c>
      <c r="C972" s="5">
        <v>27.66</v>
      </c>
      <c r="D972" s="5">
        <v>36.540000999999997</v>
      </c>
      <c r="E972" s="5">
        <f t="shared" si="47"/>
        <v>-5.9997999999993112E-2</v>
      </c>
      <c r="F972" s="5">
        <f t="shared" si="48"/>
        <v>0.21999900000000139</v>
      </c>
      <c r="G972" s="5">
        <f t="shared" si="49"/>
        <v>-0.27999900000000366</v>
      </c>
    </row>
    <row r="973" spans="1:7">
      <c r="A973" s="4">
        <v>42864</v>
      </c>
      <c r="B973" s="5">
        <v>69.040001000000004</v>
      </c>
      <c r="C973" s="5">
        <v>27.379999000000002</v>
      </c>
      <c r="D973" s="5">
        <v>36.369999</v>
      </c>
      <c r="E973" s="5">
        <f t="shared" si="47"/>
        <v>9.999899999999684E-2</v>
      </c>
      <c r="F973" s="5">
        <f t="shared" si="48"/>
        <v>-0.28000099999999861</v>
      </c>
      <c r="G973" s="5">
        <f t="shared" si="49"/>
        <v>-0.17000199999999666</v>
      </c>
    </row>
    <row r="974" spans="1:7">
      <c r="A974" s="4">
        <v>42865</v>
      </c>
      <c r="B974" s="5">
        <v>69.309997999999993</v>
      </c>
      <c r="C974" s="5">
        <v>27.51</v>
      </c>
      <c r="D974" s="5">
        <v>36.009998000000003</v>
      </c>
      <c r="E974" s="5">
        <f t="shared" si="47"/>
        <v>0.26999699999998938</v>
      </c>
      <c r="F974" s="5">
        <f t="shared" si="48"/>
        <v>0.13000100000000003</v>
      </c>
      <c r="G974" s="5">
        <f t="shared" si="49"/>
        <v>-0.36000099999999691</v>
      </c>
    </row>
    <row r="975" spans="1:7">
      <c r="A975" s="4">
        <v>42866</v>
      </c>
      <c r="B975" s="5">
        <v>68.459998999999996</v>
      </c>
      <c r="C975" s="5">
        <v>27.65</v>
      </c>
      <c r="D975" s="5">
        <v>35.689999</v>
      </c>
      <c r="E975" s="5">
        <f t="shared" si="47"/>
        <v>-0.84999899999999684</v>
      </c>
      <c r="F975" s="5">
        <f t="shared" si="48"/>
        <v>0.13999999999999702</v>
      </c>
      <c r="G975" s="5">
        <f t="shared" si="49"/>
        <v>-0.31999900000000281</v>
      </c>
    </row>
    <row r="976" spans="1:7">
      <c r="A976" s="4">
        <v>42867</v>
      </c>
      <c r="B976" s="5">
        <v>68.379997000000003</v>
      </c>
      <c r="C976" s="5">
        <v>28.059999000000001</v>
      </c>
      <c r="D976" s="5">
        <v>35.529998999999997</v>
      </c>
      <c r="E976" s="5">
        <f t="shared" si="47"/>
        <v>-8.0001999999993245E-2</v>
      </c>
      <c r="F976" s="5">
        <f t="shared" si="48"/>
        <v>0.40999900000000267</v>
      </c>
      <c r="G976" s="5">
        <f t="shared" si="49"/>
        <v>-0.16000000000000369</v>
      </c>
    </row>
    <row r="977" spans="1:7">
      <c r="A977" s="4">
        <v>42870</v>
      </c>
      <c r="B977" s="5">
        <v>68.430000000000007</v>
      </c>
      <c r="C977" s="5">
        <v>28.9</v>
      </c>
      <c r="D977" s="5">
        <v>35.630001</v>
      </c>
      <c r="E977" s="5">
        <f t="shared" si="47"/>
        <v>5.0003000000003794E-2</v>
      </c>
      <c r="F977" s="5">
        <f t="shared" si="48"/>
        <v>0.84000099999999733</v>
      </c>
      <c r="G977" s="5">
        <f t="shared" si="49"/>
        <v>0.10000200000000348</v>
      </c>
    </row>
    <row r="978" spans="1:7">
      <c r="A978" s="4">
        <v>42871</v>
      </c>
      <c r="B978" s="5">
        <v>69.410004000000001</v>
      </c>
      <c r="C978" s="5">
        <v>28.99</v>
      </c>
      <c r="D978" s="5">
        <v>35.82</v>
      </c>
      <c r="E978" s="5">
        <f t="shared" si="47"/>
        <v>0.98000399999999388</v>
      </c>
      <c r="F978" s="5">
        <f t="shared" si="48"/>
        <v>8.9999999999999858E-2</v>
      </c>
      <c r="G978" s="5">
        <f t="shared" si="49"/>
        <v>0.18999900000000025</v>
      </c>
    </row>
    <row r="979" spans="1:7">
      <c r="A979" s="4">
        <v>42872</v>
      </c>
      <c r="B979" s="5">
        <v>67.480002999999996</v>
      </c>
      <c r="C979" s="5">
        <v>27.58</v>
      </c>
      <c r="D979" s="5">
        <v>35.040000999999997</v>
      </c>
      <c r="E979" s="5">
        <f t="shared" si="47"/>
        <v>-1.9300010000000043</v>
      </c>
      <c r="F979" s="5">
        <f t="shared" si="48"/>
        <v>-1.4100000000000001</v>
      </c>
      <c r="G979" s="5">
        <f t="shared" si="49"/>
        <v>-0.77999900000000366</v>
      </c>
    </row>
    <row r="980" spans="1:7">
      <c r="A980" s="4">
        <v>42873</v>
      </c>
      <c r="B980" s="5">
        <v>67.709998999999996</v>
      </c>
      <c r="C980" s="5">
        <v>27.77</v>
      </c>
      <c r="D980" s="5">
        <v>35.220001000000003</v>
      </c>
      <c r="E980" s="5">
        <f t="shared" si="47"/>
        <v>0.22999599999999987</v>
      </c>
      <c r="F980" s="5">
        <f t="shared" si="48"/>
        <v>0.19000000000000128</v>
      </c>
      <c r="G980" s="5">
        <f t="shared" si="49"/>
        <v>0.18000000000000682</v>
      </c>
    </row>
    <row r="981" spans="1:7">
      <c r="A981" s="4">
        <v>42874</v>
      </c>
      <c r="B981" s="5">
        <v>67.690002000000007</v>
      </c>
      <c r="C981" s="5">
        <v>28.51</v>
      </c>
      <c r="D981" s="5">
        <v>35.400002000000001</v>
      </c>
      <c r="E981" s="5">
        <f t="shared" si="47"/>
        <v>-1.9996999999989384E-2</v>
      </c>
      <c r="F981" s="5">
        <f t="shared" si="48"/>
        <v>0.74000000000000199</v>
      </c>
      <c r="G981" s="5">
        <f t="shared" si="49"/>
        <v>0.18000099999999719</v>
      </c>
    </row>
    <row r="982" spans="1:7">
      <c r="A982" s="4">
        <v>42877</v>
      </c>
      <c r="B982" s="5">
        <v>68.449996999999996</v>
      </c>
      <c r="C982" s="5">
        <v>28.629999000000002</v>
      </c>
      <c r="D982" s="5">
        <v>35.770000000000003</v>
      </c>
      <c r="E982" s="5">
        <f t="shared" si="47"/>
        <v>0.75999499999998932</v>
      </c>
      <c r="F982" s="5">
        <f t="shared" si="48"/>
        <v>0.11999899999999997</v>
      </c>
      <c r="G982" s="5">
        <f t="shared" si="49"/>
        <v>0.36999800000000249</v>
      </c>
    </row>
    <row r="983" spans="1:7">
      <c r="A983" s="4">
        <v>42878</v>
      </c>
      <c r="B983" s="5">
        <v>68.680000000000007</v>
      </c>
      <c r="C983" s="5">
        <v>28.469999000000001</v>
      </c>
      <c r="D983" s="5">
        <v>35.860000999999997</v>
      </c>
      <c r="E983" s="5">
        <f t="shared" si="47"/>
        <v>0.23000300000001062</v>
      </c>
      <c r="F983" s="5">
        <f t="shared" si="48"/>
        <v>-0.16000000000000014</v>
      </c>
      <c r="G983" s="5">
        <f t="shared" si="49"/>
        <v>9.000099999999378E-2</v>
      </c>
    </row>
    <row r="984" spans="1:7">
      <c r="A984" s="4">
        <v>42879</v>
      </c>
      <c r="B984" s="5">
        <v>68.769997000000004</v>
      </c>
      <c r="C984" s="5">
        <v>28.469999000000001</v>
      </c>
      <c r="D984" s="5">
        <v>36.119999</v>
      </c>
      <c r="E984" s="5">
        <f t="shared" si="47"/>
        <v>8.9996999999996774E-2</v>
      </c>
      <c r="F984" s="5">
        <f t="shared" si="48"/>
        <v>0</v>
      </c>
      <c r="G984" s="5">
        <f t="shared" si="49"/>
        <v>0.25999800000000306</v>
      </c>
    </row>
    <row r="985" spans="1:7">
      <c r="A985" s="4">
        <v>42880</v>
      </c>
      <c r="B985" s="5">
        <v>69.620002999999997</v>
      </c>
      <c r="C985" s="5">
        <v>27.82</v>
      </c>
      <c r="D985" s="5">
        <v>36.259998000000003</v>
      </c>
      <c r="E985" s="5">
        <f t="shared" si="47"/>
        <v>0.85000599999999338</v>
      </c>
      <c r="F985" s="5">
        <f t="shared" si="48"/>
        <v>-0.6499990000000011</v>
      </c>
      <c r="G985" s="5">
        <f t="shared" si="49"/>
        <v>0.13999900000000309</v>
      </c>
    </row>
    <row r="986" spans="1:7">
      <c r="A986" s="4">
        <v>42881</v>
      </c>
      <c r="B986" s="5">
        <v>69.959998999999996</v>
      </c>
      <c r="C986" s="5">
        <v>27.66</v>
      </c>
      <c r="D986" s="5">
        <v>36.259998000000003</v>
      </c>
      <c r="E986" s="5">
        <f t="shared" si="47"/>
        <v>0.3399959999999993</v>
      </c>
      <c r="F986" s="5">
        <f t="shared" si="48"/>
        <v>-0.16000000000000014</v>
      </c>
      <c r="G986" s="5">
        <f t="shared" si="49"/>
        <v>0</v>
      </c>
    </row>
    <row r="987" spans="1:7">
      <c r="A987" s="4">
        <v>42885</v>
      </c>
      <c r="B987" s="5">
        <v>70.410004000000001</v>
      </c>
      <c r="C987" s="5">
        <v>27.190000999999999</v>
      </c>
      <c r="D987" s="5">
        <v>36.18</v>
      </c>
      <c r="E987" s="5">
        <f t="shared" si="47"/>
        <v>0.45000500000000443</v>
      </c>
      <c r="F987" s="5">
        <f t="shared" si="48"/>
        <v>-0.46999900000000139</v>
      </c>
      <c r="G987" s="5">
        <f t="shared" si="49"/>
        <v>-7.9998000000003344E-2</v>
      </c>
    </row>
    <row r="988" spans="1:7">
      <c r="A988" s="4">
        <v>42886</v>
      </c>
      <c r="B988" s="5">
        <v>69.839995999999999</v>
      </c>
      <c r="C988" s="5">
        <v>26.48</v>
      </c>
      <c r="D988" s="5">
        <v>36.110000999999997</v>
      </c>
      <c r="E988" s="5">
        <f t="shared" si="47"/>
        <v>-0.5700080000000014</v>
      </c>
      <c r="F988" s="5">
        <f t="shared" si="48"/>
        <v>-0.71000099999999833</v>
      </c>
      <c r="G988" s="5">
        <f t="shared" si="49"/>
        <v>-6.9999000000002809E-2</v>
      </c>
    </row>
    <row r="989" spans="1:7">
      <c r="A989" s="4">
        <v>42887</v>
      </c>
      <c r="B989" s="5">
        <v>70.099997999999999</v>
      </c>
      <c r="C989" s="5">
        <v>27.09</v>
      </c>
      <c r="D989" s="5">
        <v>36.119999</v>
      </c>
      <c r="E989" s="5">
        <f t="shared" si="47"/>
        <v>0.26000200000000007</v>
      </c>
      <c r="F989" s="5">
        <f t="shared" si="48"/>
        <v>0.60999999999999943</v>
      </c>
      <c r="G989" s="5">
        <f t="shared" si="49"/>
        <v>9.99800000000306E-3</v>
      </c>
    </row>
    <row r="990" spans="1:7">
      <c r="A990" s="4">
        <v>42888</v>
      </c>
      <c r="B990" s="5">
        <v>71.760002</v>
      </c>
      <c r="C990" s="5">
        <v>26.32</v>
      </c>
      <c r="D990" s="5">
        <v>36.32</v>
      </c>
      <c r="E990" s="5">
        <f t="shared" si="47"/>
        <v>1.6600040000000007</v>
      </c>
      <c r="F990" s="5">
        <f t="shared" si="48"/>
        <v>-0.76999999999999957</v>
      </c>
      <c r="G990" s="5">
        <f t="shared" si="49"/>
        <v>0.20000100000000032</v>
      </c>
    </row>
    <row r="991" spans="1:7">
      <c r="A991" s="4">
        <v>42891</v>
      </c>
      <c r="B991" s="5">
        <v>72.279999000000004</v>
      </c>
      <c r="C991" s="5">
        <v>27.17</v>
      </c>
      <c r="D991" s="5">
        <v>36.340000000000003</v>
      </c>
      <c r="E991" s="5">
        <f t="shared" si="47"/>
        <v>0.5199970000000036</v>
      </c>
      <c r="F991" s="5">
        <f t="shared" si="48"/>
        <v>0.85000000000000142</v>
      </c>
      <c r="G991" s="5">
        <f t="shared" si="49"/>
        <v>2.0000000000003126E-2</v>
      </c>
    </row>
    <row r="992" spans="1:7">
      <c r="A992" s="4">
        <v>42892</v>
      </c>
      <c r="B992" s="5">
        <v>72.519997000000004</v>
      </c>
      <c r="C992" s="5">
        <v>26.860001</v>
      </c>
      <c r="D992" s="5">
        <v>36.130001</v>
      </c>
      <c r="E992" s="5">
        <f t="shared" si="47"/>
        <v>0.23999799999999993</v>
      </c>
      <c r="F992" s="5">
        <f t="shared" si="48"/>
        <v>-0.30999900000000125</v>
      </c>
      <c r="G992" s="5">
        <f t="shared" si="49"/>
        <v>-0.20999900000000338</v>
      </c>
    </row>
    <row r="993" spans="1:7">
      <c r="A993" s="4">
        <v>42893</v>
      </c>
      <c r="B993" s="5">
        <v>72.389999000000003</v>
      </c>
      <c r="C993" s="5">
        <v>26.74</v>
      </c>
      <c r="D993" s="5">
        <v>36.259998000000003</v>
      </c>
      <c r="E993" s="5">
        <f t="shared" si="47"/>
        <v>-0.1299980000000005</v>
      </c>
      <c r="F993" s="5">
        <f t="shared" si="48"/>
        <v>-0.12000100000000202</v>
      </c>
      <c r="G993" s="5">
        <f t="shared" si="49"/>
        <v>0.12999700000000303</v>
      </c>
    </row>
    <row r="994" spans="1:7">
      <c r="A994" s="4">
        <v>42894</v>
      </c>
      <c r="B994" s="5">
        <v>71.949996999999996</v>
      </c>
      <c r="C994" s="5">
        <v>26.75</v>
      </c>
      <c r="D994" s="5">
        <v>36.479999999999997</v>
      </c>
      <c r="E994" s="5">
        <f t="shared" si="47"/>
        <v>-0.44000200000000689</v>
      </c>
      <c r="F994" s="5">
        <f t="shared" si="48"/>
        <v>1.0000000000001563E-2</v>
      </c>
      <c r="G994" s="5">
        <f t="shared" si="49"/>
        <v>0.22000199999999381</v>
      </c>
    </row>
    <row r="995" spans="1:7">
      <c r="A995" s="4">
        <v>42895</v>
      </c>
      <c r="B995" s="5">
        <v>70.319999999999993</v>
      </c>
      <c r="C995" s="5">
        <v>26.25</v>
      </c>
      <c r="D995" s="5">
        <v>35.709999000000003</v>
      </c>
      <c r="E995" s="5">
        <f t="shared" si="47"/>
        <v>-1.629997000000003</v>
      </c>
      <c r="F995" s="5">
        <f t="shared" si="48"/>
        <v>-0.5</v>
      </c>
      <c r="G995" s="5">
        <f t="shared" si="49"/>
        <v>-0.7700009999999935</v>
      </c>
    </row>
    <row r="996" spans="1:7">
      <c r="A996" s="4">
        <v>42898</v>
      </c>
      <c r="B996" s="5">
        <v>69.779999000000004</v>
      </c>
      <c r="C996" s="5">
        <v>25.940000999999999</v>
      </c>
      <c r="D996" s="5">
        <v>35.729999999999997</v>
      </c>
      <c r="E996" s="5">
        <f t="shared" si="47"/>
        <v>-0.54000099999998952</v>
      </c>
      <c r="F996" s="5">
        <f t="shared" si="48"/>
        <v>-0.30999900000000125</v>
      </c>
      <c r="G996" s="5">
        <f t="shared" si="49"/>
        <v>2.0000999999993496E-2</v>
      </c>
    </row>
    <row r="997" spans="1:7">
      <c r="A997" s="4">
        <v>42899</v>
      </c>
      <c r="B997" s="5">
        <v>70.650002000000001</v>
      </c>
      <c r="C997" s="5">
        <v>26.280000999999999</v>
      </c>
      <c r="D997" s="5">
        <v>35.880001</v>
      </c>
      <c r="E997" s="5">
        <f t="shared" si="47"/>
        <v>0.87000299999999697</v>
      </c>
      <c r="F997" s="5">
        <f t="shared" si="48"/>
        <v>0.33999999999999986</v>
      </c>
      <c r="G997" s="5">
        <f t="shared" si="49"/>
        <v>0.15000100000000316</v>
      </c>
    </row>
    <row r="998" spans="1:7">
      <c r="A998" s="4">
        <v>42900</v>
      </c>
      <c r="B998" s="5">
        <v>70.269997000000004</v>
      </c>
      <c r="C998" s="5">
        <v>25.74</v>
      </c>
      <c r="D998" s="5">
        <v>35.529998999999997</v>
      </c>
      <c r="E998" s="5">
        <f t="shared" si="47"/>
        <v>-0.38000499999999704</v>
      </c>
      <c r="F998" s="5">
        <f t="shared" si="48"/>
        <v>-0.54000100000000018</v>
      </c>
      <c r="G998" s="5">
        <f t="shared" si="49"/>
        <v>-0.35000200000000348</v>
      </c>
    </row>
    <row r="999" spans="1:7">
      <c r="A999" s="4">
        <v>42901</v>
      </c>
      <c r="B999" s="5">
        <v>69.900002000000001</v>
      </c>
      <c r="C999" s="5">
        <v>25.77</v>
      </c>
      <c r="D999" s="5">
        <v>35.310001</v>
      </c>
      <c r="E999" s="5">
        <f t="shared" si="47"/>
        <v>-0.36999500000000296</v>
      </c>
      <c r="F999" s="5">
        <f t="shared" si="48"/>
        <v>3.0000000000001137E-2</v>
      </c>
      <c r="G999" s="5">
        <f t="shared" si="49"/>
        <v>-0.21999799999999681</v>
      </c>
    </row>
    <row r="1000" spans="1:7">
      <c r="A1000" s="4">
        <v>42902</v>
      </c>
      <c r="B1000" s="5">
        <v>70</v>
      </c>
      <c r="C1000" s="5">
        <v>25.57</v>
      </c>
      <c r="D1000" s="5">
        <v>35.209999000000003</v>
      </c>
      <c r="E1000" s="5">
        <f t="shared" si="47"/>
        <v>9.9997999999999365E-2</v>
      </c>
      <c r="F1000" s="5">
        <f t="shared" si="48"/>
        <v>-0.19999999999999929</v>
      </c>
      <c r="G1000" s="5">
        <f t="shared" si="49"/>
        <v>-0.10000199999999637</v>
      </c>
    </row>
    <row r="1001" spans="1:7">
      <c r="A1001" s="4">
        <v>42905</v>
      </c>
      <c r="B1001" s="5">
        <v>70.870002999999997</v>
      </c>
      <c r="C1001" s="5">
        <v>26.6</v>
      </c>
      <c r="D1001" s="5">
        <v>35.509998000000003</v>
      </c>
      <c r="E1001" s="5">
        <f t="shared" si="47"/>
        <v>0.87000299999999697</v>
      </c>
      <c r="F1001" s="5">
        <f t="shared" si="48"/>
        <v>1.0300000000000011</v>
      </c>
      <c r="G1001" s="5">
        <f t="shared" si="49"/>
        <v>0.29999899999999968</v>
      </c>
    </row>
    <row r="1002" spans="1:7">
      <c r="A1002" s="4">
        <v>42906</v>
      </c>
      <c r="B1002" s="5">
        <v>69.910004000000001</v>
      </c>
      <c r="C1002" s="5">
        <v>26.25</v>
      </c>
      <c r="D1002" s="5">
        <v>34.860000999999997</v>
      </c>
      <c r="E1002" s="5">
        <f t="shared" si="47"/>
        <v>-0.95999899999999627</v>
      </c>
      <c r="F1002" s="5">
        <f t="shared" si="48"/>
        <v>-0.35000000000000142</v>
      </c>
      <c r="G1002" s="5">
        <f t="shared" si="49"/>
        <v>-0.64999700000000615</v>
      </c>
    </row>
    <row r="1003" spans="1:7">
      <c r="A1003" s="4">
        <v>42907</v>
      </c>
      <c r="B1003" s="5">
        <v>70.269997000000004</v>
      </c>
      <c r="C1003" s="5">
        <v>26.780000999999999</v>
      </c>
      <c r="D1003" s="5">
        <v>34.580002</v>
      </c>
      <c r="E1003" s="5">
        <f t="shared" si="47"/>
        <v>0.35999300000000289</v>
      </c>
      <c r="F1003" s="5">
        <f t="shared" si="48"/>
        <v>0.53000099999999861</v>
      </c>
      <c r="G1003" s="5">
        <f t="shared" si="49"/>
        <v>-0.27999899999999656</v>
      </c>
    </row>
    <row r="1004" spans="1:7">
      <c r="A1004" s="4">
        <v>42908</v>
      </c>
      <c r="B1004" s="5">
        <v>70.260002</v>
      </c>
      <c r="C1004" s="5">
        <v>26.93</v>
      </c>
      <c r="D1004" s="5">
        <v>34.360000999999997</v>
      </c>
      <c r="E1004" s="5">
        <f t="shared" si="47"/>
        <v>-9.9950000000035288E-3</v>
      </c>
      <c r="F1004" s="5">
        <f t="shared" si="48"/>
        <v>0.1499990000000011</v>
      </c>
      <c r="G1004" s="5">
        <f t="shared" si="49"/>
        <v>-0.22000100000000344</v>
      </c>
    </row>
    <row r="1005" spans="1:7">
      <c r="A1005" s="4">
        <v>42909</v>
      </c>
      <c r="B1005" s="5">
        <v>71.209998999999996</v>
      </c>
      <c r="C1005" s="5">
        <v>27.549999</v>
      </c>
      <c r="D1005" s="5">
        <v>34.189999</v>
      </c>
      <c r="E1005" s="5">
        <f t="shared" si="47"/>
        <v>0.94999699999999621</v>
      </c>
      <c r="F1005" s="5">
        <f t="shared" si="48"/>
        <v>0.61999899999999997</v>
      </c>
      <c r="G1005" s="5">
        <f t="shared" si="49"/>
        <v>-0.17000199999999666</v>
      </c>
    </row>
    <row r="1006" spans="1:7">
      <c r="A1006" s="4">
        <v>42912</v>
      </c>
      <c r="B1006" s="5">
        <v>70.529999000000004</v>
      </c>
      <c r="C1006" s="5">
        <v>27.17</v>
      </c>
      <c r="D1006" s="5">
        <v>34.07</v>
      </c>
      <c r="E1006" s="5">
        <f t="shared" si="47"/>
        <v>-0.67999999999999261</v>
      </c>
      <c r="F1006" s="5">
        <f t="shared" si="48"/>
        <v>-0.37999899999999798</v>
      </c>
      <c r="G1006" s="5">
        <f t="shared" si="49"/>
        <v>-0.11999899999999997</v>
      </c>
    </row>
    <row r="1007" spans="1:7">
      <c r="A1007" s="4">
        <v>42913</v>
      </c>
      <c r="B1007" s="5">
        <v>69.209998999999996</v>
      </c>
      <c r="C1007" s="5">
        <v>26.879999000000002</v>
      </c>
      <c r="D1007" s="5">
        <v>33.650002000000001</v>
      </c>
      <c r="E1007" s="5">
        <f t="shared" si="47"/>
        <v>-1.3200000000000074</v>
      </c>
      <c r="F1007" s="5">
        <f t="shared" si="48"/>
        <v>-0.29000100000000018</v>
      </c>
      <c r="G1007" s="5">
        <f t="shared" si="49"/>
        <v>-0.41999799999999965</v>
      </c>
    </row>
    <row r="1008" spans="1:7">
      <c r="A1008" s="4">
        <v>42914</v>
      </c>
      <c r="B1008" s="5">
        <v>69.800003000000004</v>
      </c>
      <c r="C1008" s="5">
        <v>27.620000999999998</v>
      </c>
      <c r="D1008" s="5">
        <v>34.200001</v>
      </c>
      <c r="E1008" s="5">
        <f t="shared" si="47"/>
        <v>0.59000400000000752</v>
      </c>
      <c r="F1008" s="5">
        <f t="shared" si="48"/>
        <v>0.74000199999999694</v>
      </c>
      <c r="G1008" s="5">
        <f t="shared" si="49"/>
        <v>0.54999899999999968</v>
      </c>
    </row>
    <row r="1009" spans="1:7">
      <c r="A1009" s="4">
        <v>42915</v>
      </c>
      <c r="B1009" s="5">
        <v>68.489998</v>
      </c>
      <c r="C1009" s="5">
        <v>26.629999000000002</v>
      </c>
      <c r="D1009" s="5">
        <v>33.540000999999997</v>
      </c>
      <c r="E1009" s="5">
        <f t="shared" si="47"/>
        <v>-1.3100050000000039</v>
      </c>
      <c r="F1009" s="5">
        <f t="shared" si="48"/>
        <v>-0.99000199999999694</v>
      </c>
      <c r="G1009" s="5">
        <f t="shared" si="49"/>
        <v>-0.66000000000000369</v>
      </c>
    </row>
    <row r="1010" spans="1:7">
      <c r="A1010" s="4">
        <v>42916</v>
      </c>
      <c r="B1010" s="5">
        <v>68.930000000000007</v>
      </c>
      <c r="C1010" s="5">
        <v>26.24</v>
      </c>
      <c r="D1010" s="5">
        <v>33.740001999999997</v>
      </c>
      <c r="E1010" s="5">
        <f t="shared" si="47"/>
        <v>0.44000200000000689</v>
      </c>
      <c r="F1010" s="5">
        <f t="shared" si="48"/>
        <v>-0.38999900000000309</v>
      </c>
      <c r="G1010" s="5">
        <f t="shared" si="49"/>
        <v>0.20000100000000032</v>
      </c>
    </row>
    <row r="1011" spans="1:7">
      <c r="A1011" s="4">
        <v>42919</v>
      </c>
      <c r="B1011" s="5">
        <v>68.169998000000007</v>
      </c>
      <c r="C1011" s="5">
        <v>26.129999000000002</v>
      </c>
      <c r="D1011" s="5">
        <v>33.459999000000003</v>
      </c>
      <c r="E1011" s="5">
        <f t="shared" si="47"/>
        <v>-0.76000200000000007</v>
      </c>
      <c r="F1011" s="5">
        <f t="shared" si="48"/>
        <v>-0.11000099999999691</v>
      </c>
      <c r="G1011" s="5">
        <f t="shared" si="49"/>
        <v>-0.28000299999999356</v>
      </c>
    </row>
    <row r="1012" spans="1:7">
      <c r="A1012" s="4">
        <v>42921</v>
      </c>
      <c r="B1012" s="5">
        <v>69.080001999999993</v>
      </c>
      <c r="C1012" s="5">
        <v>25.969999000000001</v>
      </c>
      <c r="D1012" s="5">
        <v>34.340000000000003</v>
      </c>
      <c r="E1012" s="5">
        <f t="shared" si="47"/>
        <v>0.91000399999998649</v>
      </c>
      <c r="F1012" s="5">
        <f t="shared" si="48"/>
        <v>-0.16000000000000014</v>
      </c>
      <c r="G1012" s="5">
        <f t="shared" si="49"/>
        <v>0.88000100000000003</v>
      </c>
    </row>
    <row r="1013" spans="1:7">
      <c r="A1013" s="4">
        <v>42922</v>
      </c>
      <c r="B1013" s="5">
        <v>68.569999999999993</v>
      </c>
      <c r="C1013" s="5">
        <v>26.040001</v>
      </c>
      <c r="D1013" s="5">
        <v>33.630001</v>
      </c>
      <c r="E1013" s="5">
        <f t="shared" si="47"/>
        <v>-0.51000200000000007</v>
      </c>
      <c r="F1013" s="5">
        <f t="shared" si="48"/>
        <v>7.0001999999998787E-2</v>
      </c>
      <c r="G1013" s="5">
        <f t="shared" si="49"/>
        <v>-0.70999900000000338</v>
      </c>
    </row>
    <row r="1014" spans="1:7">
      <c r="A1014" s="4">
        <v>42923</v>
      </c>
      <c r="B1014" s="5">
        <v>69.459998999999996</v>
      </c>
      <c r="C1014" s="5">
        <v>26.25</v>
      </c>
      <c r="D1014" s="5">
        <v>33.880001</v>
      </c>
      <c r="E1014" s="5">
        <f t="shared" si="47"/>
        <v>0.88999900000000309</v>
      </c>
      <c r="F1014" s="5">
        <f t="shared" si="48"/>
        <v>0.20999899999999982</v>
      </c>
      <c r="G1014" s="5">
        <f t="shared" si="49"/>
        <v>0.25</v>
      </c>
    </row>
    <row r="1015" spans="1:7">
      <c r="A1015" s="4">
        <v>42926</v>
      </c>
      <c r="B1015" s="5">
        <v>69.980002999999996</v>
      </c>
      <c r="C1015" s="5">
        <v>26.51</v>
      </c>
      <c r="D1015" s="5">
        <v>33.650002000000001</v>
      </c>
      <c r="E1015" s="5">
        <f t="shared" si="47"/>
        <v>0.52000400000000013</v>
      </c>
      <c r="F1015" s="5">
        <f t="shared" si="48"/>
        <v>0.26000000000000156</v>
      </c>
      <c r="G1015" s="5">
        <f t="shared" si="49"/>
        <v>-0.2299989999999994</v>
      </c>
    </row>
    <row r="1016" spans="1:7">
      <c r="A1016" s="4">
        <v>42927</v>
      </c>
      <c r="B1016" s="5">
        <v>69.989998</v>
      </c>
      <c r="C1016" s="5">
        <v>26.5</v>
      </c>
      <c r="D1016" s="5">
        <v>33.919998</v>
      </c>
      <c r="E1016" s="5">
        <f t="shared" si="47"/>
        <v>9.9950000000035288E-3</v>
      </c>
      <c r="F1016" s="5">
        <f t="shared" si="48"/>
        <v>-1.0000000000001563E-2</v>
      </c>
      <c r="G1016" s="5">
        <f t="shared" si="49"/>
        <v>0.26999599999999901</v>
      </c>
    </row>
    <row r="1017" spans="1:7">
      <c r="A1017" s="4">
        <v>42928</v>
      </c>
      <c r="B1017" s="5">
        <v>71.150002000000001</v>
      </c>
      <c r="C1017" s="5">
        <v>27.33</v>
      </c>
      <c r="D1017" s="5">
        <v>34.25</v>
      </c>
      <c r="E1017" s="5">
        <f t="shared" si="47"/>
        <v>1.1600040000000007</v>
      </c>
      <c r="F1017" s="5">
        <f t="shared" si="48"/>
        <v>0.82999999999999829</v>
      </c>
      <c r="G1017" s="5">
        <f t="shared" si="49"/>
        <v>0.33000200000000035</v>
      </c>
    </row>
    <row r="1018" spans="1:7">
      <c r="A1018" s="4">
        <v>42929</v>
      </c>
      <c r="B1018" s="5">
        <v>71.769997000000004</v>
      </c>
      <c r="C1018" s="5">
        <v>31.68</v>
      </c>
      <c r="D1018" s="5">
        <v>34.240001999999997</v>
      </c>
      <c r="E1018" s="5">
        <f t="shared" si="47"/>
        <v>0.61999500000000296</v>
      </c>
      <c r="F1018" s="5">
        <f t="shared" si="48"/>
        <v>4.3500000000000014</v>
      </c>
      <c r="G1018" s="5">
        <f t="shared" si="49"/>
        <v>-9.99800000000306E-3</v>
      </c>
    </row>
    <row r="1019" spans="1:7">
      <c r="A1019" s="4">
        <v>42930</v>
      </c>
      <c r="B1019" s="5">
        <v>72.779999000000004</v>
      </c>
      <c r="C1019" s="5">
        <v>31.620000999999998</v>
      </c>
      <c r="D1019" s="5">
        <v>34.68</v>
      </c>
      <c r="E1019" s="5">
        <f t="shared" si="47"/>
        <v>1.0100020000000001</v>
      </c>
      <c r="F1019" s="5">
        <f t="shared" si="48"/>
        <v>-5.9999000000001246E-2</v>
      </c>
      <c r="G1019" s="5">
        <f t="shared" si="49"/>
        <v>0.43999800000000278</v>
      </c>
    </row>
    <row r="1020" spans="1:7">
      <c r="A1020" s="4">
        <v>42933</v>
      </c>
      <c r="B1020" s="5">
        <v>73.349997999999999</v>
      </c>
      <c r="C1020" s="5">
        <v>31.34</v>
      </c>
      <c r="D1020" s="5">
        <v>34.470001000000003</v>
      </c>
      <c r="E1020" s="5">
        <f t="shared" si="47"/>
        <v>0.5699989999999957</v>
      </c>
      <c r="F1020" s="5">
        <f t="shared" si="48"/>
        <v>-0.28000099999999861</v>
      </c>
      <c r="G1020" s="5">
        <f t="shared" si="49"/>
        <v>-0.20999899999999627</v>
      </c>
    </row>
    <row r="1021" spans="1:7">
      <c r="A1021" s="4">
        <v>42934</v>
      </c>
      <c r="B1021" s="5">
        <v>73.300003000000004</v>
      </c>
      <c r="C1021" s="5">
        <v>31.549999</v>
      </c>
      <c r="D1021" s="5">
        <v>34.529998999999997</v>
      </c>
      <c r="E1021" s="5">
        <f t="shared" si="47"/>
        <v>-4.9994999999995571E-2</v>
      </c>
      <c r="F1021" s="5">
        <f t="shared" si="48"/>
        <v>0.20999899999999982</v>
      </c>
      <c r="G1021" s="5">
        <f t="shared" si="49"/>
        <v>5.9997999999993112E-2</v>
      </c>
    </row>
    <row r="1022" spans="1:7">
      <c r="A1022" s="4">
        <v>42935</v>
      </c>
      <c r="B1022" s="5">
        <v>73.860000999999997</v>
      </c>
      <c r="C1022" s="5">
        <v>31.1</v>
      </c>
      <c r="D1022" s="5">
        <v>34.560001</v>
      </c>
      <c r="E1022" s="5">
        <f t="shared" si="47"/>
        <v>0.55999799999999311</v>
      </c>
      <c r="F1022" s="5">
        <f t="shared" si="48"/>
        <v>-0.44999899999999826</v>
      </c>
      <c r="G1022" s="5">
        <f t="shared" si="49"/>
        <v>3.0002000000003193E-2</v>
      </c>
    </row>
    <row r="1023" spans="1:7">
      <c r="A1023" s="4">
        <v>42936</v>
      </c>
      <c r="B1023" s="5">
        <v>74.220000999999996</v>
      </c>
      <c r="C1023" s="5">
        <v>31.360001</v>
      </c>
      <c r="D1023" s="5">
        <v>34.75</v>
      </c>
      <c r="E1023" s="5">
        <f t="shared" si="47"/>
        <v>0.35999999999999943</v>
      </c>
      <c r="F1023" s="5">
        <f t="shared" si="48"/>
        <v>0.26000099999999904</v>
      </c>
      <c r="G1023" s="5">
        <f t="shared" si="49"/>
        <v>0.18999900000000025</v>
      </c>
    </row>
    <row r="1024" spans="1:7">
      <c r="A1024" s="4">
        <v>42937</v>
      </c>
      <c r="B1024" s="5">
        <v>73.790001000000004</v>
      </c>
      <c r="C1024" s="5">
        <v>31.41</v>
      </c>
      <c r="D1024" s="5">
        <v>34.729999999999997</v>
      </c>
      <c r="E1024" s="5">
        <f t="shared" si="47"/>
        <v>-0.42999999999999261</v>
      </c>
      <c r="F1024" s="5">
        <f t="shared" si="48"/>
        <v>4.9998999999999683E-2</v>
      </c>
      <c r="G1024" s="5">
        <f t="shared" si="49"/>
        <v>-2.0000000000003126E-2</v>
      </c>
    </row>
    <row r="1025" spans="1:7">
      <c r="A1025" s="4">
        <v>42940</v>
      </c>
      <c r="B1025" s="5">
        <v>73.599997999999999</v>
      </c>
      <c r="C1025" s="5">
        <v>31.84</v>
      </c>
      <c r="D1025" s="5">
        <v>34.5</v>
      </c>
      <c r="E1025" s="5">
        <f t="shared" si="47"/>
        <v>-0.19000300000000436</v>
      </c>
      <c r="F1025" s="5">
        <f t="shared" si="48"/>
        <v>0.42999999999999972</v>
      </c>
      <c r="G1025" s="5">
        <f t="shared" si="49"/>
        <v>-0.22999999999999687</v>
      </c>
    </row>
    <row r="1026" spans="1:7">
      <c r="A1026" s="4">
        <v>42941</v>
      </c>
      <c r="B1026" s="5">
        <v>74.190002000000007</v>
      </c>
      <c r="C1026" s="5">
        <v>31.74</v>
      </c>
      <c r="D1026" s="5">
        <v>34.669998</v>
      </c>
      <c r="E1026" s="5">
        <f t="shared" si="47"/>
        <v>0.59000400000000752</v>
      </c>
      <c r="F1026" s="5">
        <f t="shared" si="48"/>
        <v>-0.10000000000000142</v>
      </c>
      <c r="G1026" s="5">
        <f t="shared" si="49"/>
        <v>0.16999799999999965</v>
      </c>
    </row>
    <row r="1027" spans="1:7">
      <c r="A1027" s="4">
        <v>42942</v>
      </c>
      <c r="B1027" s="5">
        <v>74.050003000000004</v>
      </c>
      <c r="C1027" s="5">
        <v>31.84</v>
      </c>
      <c r="D1027" s="5">
        <v>34.75</v>
      </c>
      <c r="E1027" s="5">
        <f t="shared" si="47"/>
        <v>-0.13999900000000309</v>
      </c>
      <c r="F1027" s="5">
        <f t="shared" si="48"/>
        <v>0.10000000000000142</v>
      </c>
      <c r="G1027" s="5">
        <f t="shared" si="49"/>
        <v>8.0002000000000351E-2</v>
      </c>
    </row>
    <row r="1028" spans="1:7">
      <c r="A1028" s="4">
        <v>42943</v>
      </c>
      <c r="B1028" s="5">
        <v>73.160004000000001</v>
      </c>
      <c r="C1028" s="5">
        <v>30.76</v>
      </c>
      <c r="D1028" s="5">
        <v>34.970001000000003</v>
      </c>
      <c r="E1028" s="5">
        <f t="shared" ref="E1028:E1091" si="50">B1028-B1027</f>
        <v>-0.88999900000000309</v>
      </c>
      <c r="F1028" s="5">
        <f t="shared" ref="F1028:F1091" si="51">C1028-C1027</f>
        <v>-1.0799999999999983</v>
      </c>
      <c r="G1028" s="5">
        <f t="shared" ref="G1028:G1091" si="52">D1028-D1027</f>
        <v>0.22000100000000344</v>
      </c>
    </row>
    <row r="1029" spans="1:7">
      <c r="A1029" s="4">
        <v>42944</v>
      </c>
      <c r="B1029" s="5">
        <v>73.040001000000004</v>
      </c>
      <c r="C1029" s="5">
        <v>29.530000999999999</v>
      </c>
      <c r="D1029" s="5">
        <v>35.310001</v>
      </c>
      <c r="E1029" s="5">
        <f t="shared" si="50"/>
        <v>-0.12000299999999697</v>
      </c>
      <c r="F1029" s="5">
        <f t="shared" si="51"/>
        <v>-1.229999000000003</v>
      </c>
      <c r="G1029" s="5">
        <f t="shared" si="52"/>
        <v>0.33999999999999631</v>
      </c>
    </row>
    <row r="1030" spans="1:7">
      <c r="A1030" s="4">
        <v>42947</v>
      </c>
      <c r="B1030" s="5">
        <v>72.699996999999996</v>
      </c>
      <c r="C1030" s="5">
        <v>28.98</v>
      </c>
      <c r="D1030" s="5">
        <v>35.470001000000003</v>
      </c>
      <c r="E1030" s="5">
        <f t="shared" si="50"/>
        <v>-0.34000400000000752</v>
      </c>
      <c r="F1030" s="5">
        <f t="shared" si="51"/>
        <v>-0.55000099999999819</v>
      </c>
      <c r="G1030" s="5">
        <f t="shared" si="52"/>
        <v>0.16000000000000369</v>
      </c>
    </row>
    <row r="1031" spans="1:7">
      <c r="A1031" s="4">
        <v>42948</v>
      </c>
      <c r="B1031" s="5">
        <v>72.580001999999993</v>
      </c>
      <c r="C1031" s="5">
        <v>28.98</v>
      </c>
      <c r="D1031" s="5">
        <v>36.349997999999999</v>
      </c>
      <c r="E1031" s="5">
        <f t="shared" si="50"/>
        <v>-0.11999500000000296</v>
      </c>
      <c r="F1031" s="5">
        <f t="shared" si="51"/>
        <v>0</v>
      </c>
      <c r="G1031" s="5">
        <f t="shared" si="52"/>
        <v>0.87999699999999592</v>
      </c>
    </row>
    <row r="1032" spans="1:7">
      <c r="A1032" s="4">
        <v>42949</v>
      </c>
      <c r="B1032" s="5">
        <v>72.260002</v>
      </c>
      <c r="C1032" s="5">
        <v>28.360001</v>
      </c>
      <c r="D1032" s="5">
        <v>36.639999000000003</v>
      </c>
      <c r="E1032" s="5">
        <f t="shared" si="50"/>
        <v>-0.31999999999999318</v>
      </c>
      <c r="F1032" s="5">
        <f t="shared" si="51"/>
        <v>-0.61999899999999997</v>
      </c>
      <c r="G1032" s="5">
        <f t="shared" si="52"/>
        <v>0.29000100000000373</v>
      </c>
    </row>
    <row r="1033" spans="1:7">
      <c r="A1033" s="4">
        <v>42950</v>
      </c>
      <c r="B1033" s="5">
        <v>72.150002000000001</v>
      </c>
      <c r="C1033" s="5">
        <v>29.16</v>
      </c>
      <c r="D1033" s="5">
        <v>36.490001999999997</v>
      </c>
      <c r="E1033" s="5">
        <f t="shared" si="50"/>
        <v>-0.10999999999999943</v>
      </c>
      <c r="F1033" s="5">
        <f t="shared" si="51"/>
        <v>0.79999899999999968</v>
      </c>
      <c r="G1033" s="5">
        <f t="shared" si="52"/>
        <v>-0.14999700000000615</v>
      </c>
    </row>
    <row r="1034" spans="1:7">
      <c r="A1034" s="4">
        <v>42951</v>
      </c>
      <c r="B1034" s="5">
        <v>72.680000000000007</v>
      </c>
      <c r="C1034" s="5">
        <v>29.610001</v>
      </c>
      <c r="D1034" s="5">
        <v>36.299999</v>
      </c>
      <c r="E1034" s="5">
        <f t="shared" si="50"/>
        <v>0.52999800000000619</v>
      </c>
      <c r="F1034" s="5">
        <f t="shared" si="51"/>
        <v>0.45000100000000032</v>
      </c>
      <c r="G1034" s="5">
        <f t="shared" si="52"/>
        <v>-0.19000299999999726</v>
      </c>
    </row>
    <row r="1035" spans="1:7">
      <c r="A1035" s="4">
        <v>42954</v>
      </c>
      <c r="B1035" s="5">
        <v>72.400002000000001</v>
      </c>
      <c r="C1035" s="5">
        <v>29.959999</v>
      </c>
      <c r="D1035" s="5">
        <v>36.43</v>
      </c>
      <c r="E1035" s="5">
        <f t="shared" si="50"/>
        <v>-0.27999800000000619</v>
      </c>
      <c r="F1035" s="5">
        <f t="shared" si="51"/>
        <v>0.34999799999999937</v>
      </c>
      <c r="G1035" s="5">
        <f t="shared" si="52"/>
        <v>0.13000100000000003</v>
      </c>
    </row>
    <row r="1036" spans="1:7">
      <c r="A1036" s="4">
        <v>42955</v>
      </c>
      <c r="B1036" s="5">
        <v>72.790001000000004</v>
      </c>
      <c r="C1036" s="5">
        <v>29.84</v>
      </c>
      <c r="D1036" s="5">
        <v>36.409999999999997</v>
      </c>
      <c r="E1036" s="5">
        <f t="shared" si="50"/>
        <v>0.38999900000000309</v>
      </c>
      <c r="F1036" s="5">
        <f t="shared" si="51"/>
        <v>-0.11999899999999997</v>
      </c>
      <c r="G1036" s="5">
        <f t="shared" si="52"/>
        <v>-2.0000000000003126E-2</v>
      </c>
    </row>
    <row r="1037" spans="1:7">
      <c r="A1037" s="4">
        <v>42956</v>
      </c>
      <c r="B1037" s="5">
        <v>72.470000999999996</v>
      </c>
      <c r="C1037" s="5">
        <v>30.690000999999999</v>
      </c>
      <c r="D1037" s="5">
        <v>36.590000000000003</v>
      </c>
      <c r="E1037" s="5">
        <f t="shared" si="50"/>
        <v>-0.32000000000000739</v>
      </c>
      <c r="F1037" s="5">
        <f t="shared" si="51"/>
        <v>0.8500009999999989</v>
      </c>
      <c r="G1037" s="5">
        <f t="shared" si="52"/>
        <v>0.18000000000000682</v>
      </c>
    </row>
    <row r="1038" spans="1:7">
      <c r="A1038" s="4">
        <v>42957</v>
      </c>
      <c r="B1038" s="5">
        <v>71.410004000000001</v>
      </c>
      <c r="C1038" s="5">
        <v>29.280000999999999</v>
      </c>
      <c r="D1038" s="5">
        <v>36.139999000000003</v>
      </c>
      <c r="E1038" s="5">
        <f t="shared" si="50"/>
        <v>-1.0599969999999956</v>
      </c>
      <c r="F1038" s="5">
        <f t="shared" si="51"/>
        <v>-1.4100000000000001</v>
      </c>
      <c r="G1038" s="5">
        <f t="shared" si="52"/>
        <v>-0.45000100000000032</v>
      </c>
    </row>
    <row r="1039" spans="1:7">
      <c r="A1039" s="4">
        <v>42958</v>
      </c>
      <c r="B1039" s="5">
        <v>72.5</v>
      </c>
      <c r="C1039" s="5">
        <v>29.049999</v>
      </c>
      <c r="D1039" s="5">
        <v>35.869999</v>
      </c>
      <c r="E1039" s="5">
        <f t="shared" si="50"/>
        <v>1.0899959999999993</v>
      </c>
      <c r="F1039" s="5">
        <f t="shared" si="51"/>
        <v>-0.23000199999999893</v>
      </c>
      <c r="G1039" s="5">
        <f t="shared" si="52"/>
        <v>-0.27000000000000313</v>
      </c>
    </row>
    <row r="1040" spans="1:7">
      <c r="A1040" s="4">
        <v>42961</v>
      </c>
      <c r="B1040" s="5">
        <v>73.589995999999999</v>
      </c>
      <c r="C1040" s="5">
        <v>29.73</v>
      </c>
      <c r="D1040" s="5">
        <v>36.340000000000003</v>
      </c>
      <c r="E1040" s="5">
        <f t="shared" si="50"/>
        <v>1.0899959999999993</v>
      </c>
      <c r="F1040" s="5">
        <f t="shared" si="51"/>
        <v>0.68000100000000074</v>
      </c>
      <c r="G1040" s="5">
        <f t="shared" si="52"/>
        <v>0.47000100000000344</v>
      </c>
    </row>
    <row r="1041" spans="1:7">
      <c r="A1041" s="4">
        <v>42962</v>
      </c>
      <c r="B1041" s="5">
        <v>73.220000999999996</v>
      </c>
      <c r="C1041" s="5">
        <v>30.25</v>
      </c>
      <c r="D1041" s="5">
        <v>36</v>
      </c>
      <c r="E1041" s="5">
        <f t="shared" si="50"/>
        <v>-0.36999500000000296</v>
      </c>
      <c r="F1041" s="5">
        <f t="shared" si="51"/>
        <v>0.51999999999999957</v>
      </c>
      <c r="G1041" s="5">
        <f t="shared" si="52"/>
        <v>-0.34000000000000341</v>
      </c>
    </row>
    <row r="1042" spans="1:7">
      <c r="A1042" s="4">
        <v>42963</v>
      </c>
      <c r="B1042" s="5">
        <v>73.650002000000001</v>
      </c>
      <c r="C1042" s="5">
        <v>30.950001</v>
      </c>
      <c r="D1042" s="5">
        <v>35.810001</v>
      </c>
      <c r="E1042" s="5">
        <f t="shared" si="50"/>
        <v>0.4300010000000043</v>
      </c>
      <c r="F1042" s="5">
        <f t="shared" si="51"/>
        <v>0.70000100000000032</v>
      </c>
      <c r="G1042" s="5">
        <f t="shared" si="52"/>
        <v>-0.18999900000000025</v>
      </c>
    </row>
    <row r="1043" spans="1:7">
      <c r="A1043" s="4">
        <v>42964</v>
      </c>
      <c r="B1043" s="5">
        <v>72.400002000000001</v>
      </c>
      <c r="C1043" s="5">
        <v>30.34</v>
      </c>
      <c r="D1043" s="5">
        <v>35.169998</v>
      </c>
      <c r="E1043" s="5">
        <f t="shared" si="50"/>
        <v>-1.25</v>
      </c>
      <c r="F1043" s="5">
        <f t="shared" si="51"/>
        <v>-0.61000100000000046</v>
      </c>
      <c r="G1043" s="5">
        <f t="shared" si="52"/>
        <v>-0.6400030000000001</v>
      </c>
    </row>
    <row r="1044" spans="1:7">
      <c r="A1044" s="4">
        <v>42965</v>
      </c>
      <c r="B1044" s="5">
        <v>72.489998</v>
      </c>
      <c r="C1044" s="5">
        <v>29.809999000000001</v>
      </c>
      <c r="D1044" s="5">
        <v>35.009998000000003</v>
      </c>
      <c r="E1044" s="5">
        <f t="shared" si="50"/>
        <v>8.9995999999999299E-2</v>
      </c>
      <c r="F1044" s="5">
        <f t="shared" si="51"/>
        <v>-0.53000099999999861</v>
      </c>
      <c r="G1044" s="5">
        <f t="shared" si="52"/>
        <v>-0.15999999999999659</v>
      </c>
    </row>
    <row r="1045" spans="1:7">
      <c r="A1045" s="4">
        <v>42968</v>
      </c>
      <c r="B1045" s="5">
        <v>72.150002000000001</v>
      </c>
      <c r="C1045" s="5">
        <v>29.719999000000001</v>
      </c>
      <c r="D1045" s="5">
        <v>34.919998</v>
      </c>
      <c r="E1045" s="5">
        <f t="shared" si="50"/>
        <v>-0.3399959999999993</v>
      </c>
      <c r="F1045" s="5">
        <f t="shared" si="51"/>
        <v>-8.9999999999999858E-2</v>
      </c>
      <c r="G1045" s="5">
        <f t="shared" si="52"/>
        <v>-9.0000000000003411E-2</v>
      </c>
    </row>
    <row r="1046" spans="1:7">
      <c r="A1046" s="4">
        <v>42969</v>
      </c>
      <c r="B1046" s="5">
        <v>73.160004000000001</v>
      </c>
      <c r="C1046" s="5">
        <v>30.08</v>
      </c>
      <c r="D1046" s="5">
        <v>34.650002000000001</v>
      </c>
      <c r="E1046" s="5">
        <f t="shared" si="50"/>
        <v>1.0100020000000001</v>
      </c>
      <c r="F1046" s="5">
        <f t="shared" si="51"/>
        <v>0.36000099999999691</v>
      </c>
      <c r="G1046" s="5">
        <f t="shared" si="52"/>
        <v>-0.26999599999999901</v>
      </c>
    </row>
    <row r="1047" spans="1:7">
      <c r="A1047" s="4">
        <v>42970</v>
      </c>
      <c r="B1047" s="5">
        <v>72.720000999999996</v>
      </c>
      <c r="C1047" s="5">
        <v>29.940000999999999</v>
      </c>
      <c r="D1047" s="5">
        <v>34.659999999999997</v>
      </c>
      <c r="E1047" s="5">
        <f t="shared" si="50"/>
        <v>-0.44000300000000436</v>
      </c>
      <c r="F1047" s="5">
        <f t="shared" si="51"/>
        <v>-0.13999899999999954</v>
      </c>
      <c r="G1047" s="5">
        <f t="shared" si="52"/>
        <v>9.9979999999959546E-3</v>
      </c>
    </row>
    <row r="1048" spans="1:7">
      <c r="A1048" s="4">
        <v>42971</v>
      </c>
      <c r="B1048" s="5">
        <v>72.690002000000007</v>
      </c>
      <c r="C1048" s="5">
        <v>29.879999000000002</v>
      </c>
      <c r="D1048" s="5">
        <v>34.709999000000003</v>
      </c>
      <c r="E1048" s="5">
        <f t="shared" si="50"/>
        <v>-2.9998999999989451E-2</v>
      </c>
      <c r="F1048" s="5">
        <f t="shared" si="51"/>
        <v>-6.0001999999997224E-2</v>
      </c>
      <c r="G1048" s="5">
        <f t="shared" si="52"/>
        <v>4.9999000000006788E-2</v>
      </c>
    </row>
    <row r="1049" spans="1:7">
      <c r="A1049" s="4">
        <v>42972</v>
      </c>
      <c r="B1049" s="5">
        <v>72.819999999999993</v>
      </c>
      <c r="C1049" s="5">
        <v>29.75</v>
      </c>
      <c r="D1049" s="5">
        <v>34.669998</v>
      </c>
      <c r="E1049" s="5">
        <f t="shared" si="50"/>
        <v>0.12999799999998629</v>
      </c>
      <c r="F1049" s="5">
        <f t="shared" si="51"/>
        <v>-0.12999900000000153</v>
      </c>
      <c r="G1049" s="5">
        <f t="shared" si="52"/>
        <v>-4.0001000000003728E-2</v>
      </c>
    </row>
    <row r="1050" spans="1:7">
      <c r="A1050" s="4">
        <v>42975</v>
      </c>
      <c r="B1050" s="5">
        <v>72.830001999999993</v>
      </c>
      <c r="C1050" s="5">
        <v>29.469999000000001</v>
      </c>
      <c r="D1050" s="5">
        <v>34.650002000000001</v>
      </c>
      <c r="E1050" s="5">
        <f t="shared" si="50"/>
        <v>1.0002000000000066E-2</v>
      </c>
      <c r="F1050" s="5">
        <f t="shared" si="51"/>
        <v>-0.28000099999999861</v>
      </c>
      <c r="G1050" s="5">
        <f t="shared" si="52"/>
        <v>-1.9995999999999015E-2</v>
      </c>
    </row>
    <row r="1051" spans="1:7">
      <c r="A1051" s="4">
        <v>42976</v>
      </c>
      <c r="B1051" s="5">
        <v>73.050003000000004</v>
      </c>
      <c r="C1051" s="5">
        <v>29.49</v>
      </c>
      <c r="D1051" s="5">
        <v>34.729999999999997</v>
      </c>
      <c r="E1051" s="5">
        <f t="shared" si="50"/>
        <v>0.22000100000001055</v>
      </c>
      <c r="F1051" s="5">
        <f t="shared" si="51"/>
        <v>2.0000999999997049E-2</v>
      </c>
      <c r="G1051" s="5">
        <f t="shared" si="52"/>
        <v>7.9997999999996239E-2</v>
      </c>
    </row>
    <row r="1052" spans="1:7">
      <c r="A1052" s="4">
        <v>42977</v>
      </c>
      <c r="B1052" s="5">
        <v>74.010002</v>
      </c>
      <c r="C1052" s="5">
        <v>29.85</v>
      </c>
      <c r="D1052" s="5">
        <v>34.889999000000003</v>
      </c>
      <c r="E1052" s="5">
        <f t="shared" si="50"/>
        <v>0.95999899999999627</v>
      </c>
      <c r="F1052" s="5">
        <f t="shared" si="51"/>
        <v>0.36000000000000298</v>
      </c>
      <c r="G1052" s="5">
        <f t="shared" si="52"/>
        <v>0.15999900000000622</v>
      </c>
    </row>
    <row r="1053" spans="1:7">
      <c r="A1053" s="4">
        <v>42978</v>
      </c>
      <c r="B1053" s="5">
        <v>74.769997000000004</v>
      </c>
      <c r="C1053" s="5">
        <v>30.01</v>
      </c>
      <c r="D1053" s="5">
        <v>35.07</v>
      </c>
      <c r="E1053" s="5">
        <f t="shared" si="50"/>
        <v>0.75999500000000353</v>
      </c>
      <c r="F1053" s="5">
        <f t="shared" si="51"/>
        <v>0.16000000000000014</v>
      </c>
      <c r="G1053" s="5">
        <f t="shared" si="52"/>
        <v>0.18000099999999719</v>
      </c>
    </row>
    <row r="1054" spans="1:7">
      <c r="A1054" s="4">
        <v>42979</v>
      </c>
      <c r="B1054" s="5">
        <v>73.940002000000007</v>
      </c>
      <c r="C1054" s="5">
        <v>32.209999000000003</v>
      </c>
      <c r="D1054" s="5">
        <v>35.090000000000003</v>
      </c>
      <c r="E1054" s="5">
        <f t="shared" si="50"/>
        <v>-0.82999499999999671</v>
      </c>
      <c r="F1054" s="5">
        <f t="shared" si="51"/>
        <v>2.1999990000000018</v>
      </c>
      <c r="G1054" s="5">
        <f t="shared" si="52"/>
        <v>2.0000000000003126E-2</v>
      </c>
    </row>
    <row r="1055" spans="1:7">
      <c r="A1055" s="4">
        <v>42983</v>
      </c>
      <c r="B1055" s="5">
        <v>73.610000999999997</v>
      </c>
      <c r="C1055" s="5">
        <v>32.349997999999999</v>
      </c>
      <c r="D1055" s="5">
        <v>35.020000000000003</v>
      </c>
      <c r="E1055" s="5">
        <f t="shared" si="50"/>
        <v>-0.33000100000000998</v>
      </c>
      <c r="F1055" s="5">
        <f t="shared" si="51"/>
        <v>0.13999899999999599</v>
      </c>
      <c r="G1055" s="5">
        <f t="shared" si="52"/>
        <v>-7.0000000000000284E-2</v>
      </c>
    </row>
    <row r="1056" spans="1:7">
      <c r="A1056" s="4">
        <v>42984</v>
      </c>
      <c r="B1056" s="5">
        <v>73.400002000000001</v>
      </c>
      <c r="C1056" s="5">
        <v>32.099997999999999</v>
      </c>
      <c r="D1056" s="5">
        <v>35.759998000000003</v>
      </c>
      <c r="E1056" s="5">
        <f t="shared" si="50"/>
        <v>-0.20999899999999627</v>
      </c>
      <c r="F1056" s="5">
        <f t="shared" si="51"/>
        <v>-0.25</v>
      </c>
      <c r="G1056" s="5">
        <f t="shared" si="52"/>
        <v>0.73999799999999993</v>
      </c>
    </row>
    <row r="1057" spans="1:7">
      <c r="A1057" s="4">
        <v>42985</v>
      </c>
      <c r="B1057" s="5">
        <v>74.339995999999999</v>
      </c>
      <c r="C1057" s="5">
        <v>33.009998000000003</v>
      </c>
      <c r="D1057" s="5">
        <v>35.540000999999997</v>
      </c>
      <c r="E1057" s="5">
        <f t="shared" si="50"/>
        <v>0.93999399999999866</v>
      </c>
      <c r="F1057" s="5">
        <f t="shared" si="51"/>
        <v>0.91000000000000369</v>
      </c>
      <c r="G1057" s="5">
        <f t="shared" si="52"/>
        <v>-0.21999700000000644</v>
      </c>
    </row>
    <row r="1058" spans="1:7">
      <c r="A1058" s="4">
        <v>42986</v>
      </c>
      <c r="B1058" s="5">
        <v>73.980002999999996</v>
      </c>
      <c r="C1058" s="5">
        <v>31.870000999999998</v>
      </c>
      <c r="D1058" s="5">
        <v>35.189999</v>
      </c>
      <c r="E1058" s="5">
        <f t="shared" si="50"/>
        <v>-0.35999300000000289</v>
      </c>
      <c r="F1058" s="5">
        <f t="shared" si="51"/>
        <v>-1.1399970000000046</v>
      </c>
      <c r="G1058" s="5">
        <f t="shared" si="52"/>
        <v>-0.35000199999999637</v>
      </c>
    </row>
    <row r="1059" spans="1:7">
      <c r="A1059" s="4">
        <v>42989</v>
      </c>
      <c r="B1059" s="5">
        <v>74.760002</v>
      </c>
      <c r="C1059" s="5">
        <v>33.110000999999997</v>
      </c>
      <c r="D1059" s="5">
        <v>35.770000000000003</v>
      </c>
      <c r="E1059" s="5">
        <f t="shared" si="50"/>
        <v>0.77999900000000366</v>
      </c>
      <c r="F1059" s="5">
        <f t="shared" si="51"/>
        <v>1.2399999999999984</v>
      </c>
      <c r="G1059" s="5">
        <f t="shared" si="52"/>
        <v>0.58000100000000288</v>
      </c>
    </row>
    <row r="1060" spans="1:7">
      <c r="A1060" s="4">
        <v>42990</v>
      </c>
      <c r="B1060" s="5">
        <v>74.680000000000007</v>
      </c>
      <c r="C1060" s="5">
        <v>33.080002</v>
      </c>
      <c r="D1060" s="5">
        <v>36.090000000000003</v>
      </c>
      <c r="E1060" s="5">
        <f t="shared" si="50"/>
        <v>-8.0001999999993245E-2</v>
      </c>
      <c r="F1060" s="5">
        <f t="shared" si="51"/>
        <v>-2.9998999999996556E-2</v>
      </c>
      <c r="G1060" s="5">
        <f t="shared" si="52"/>
        <v>0.32000000000000028</v>
      </c>
    </row>
    <row r="1061" spans="1:7">
      <c r="A1061" s="4">
        <v>42991</v>
      </c>
      <c r="B1061" s="5">
        <v>75.209998999999996</v>
      </c>
      <c r="C1061" s="5">
        <v>32.439999</v>
      </c>
      <c r="D1061" s="5">
        <v>36.330002</v>
      </c>
      <c r="E1061" s="5">
        <f t="shared" si="50"/>
        <v>0.52999899999998945</v>
      </c>
      <c r="F1061" s="5">
        <f t="shared" si="51"/>
        <v>-0.6400030000000001</v>
      </c>
      <c r="G1061" s="5">
        <f t="shared" si="52"/>
        <v>0.24000199999999694</v>
      </c>
    </row>
    <row r="1062" spans="1:7">
      <c r="A1062" s="4">
        <v>42992</v>
      </c>
      <c r="B1062" s="5">
        <v>74.769997000000004</v>
      </c>
      <c r="C1062" s="5">
        <v>32.200001</v>
      </c>
      <c r="D1062" s="5">
        <v>36.479999999999997</v>
      </c>
      <c r="E1062" s="5">
        <f t="shared" si="50"/>
        <v>-0.44000199999999268</v>
      </c>
      <c r="F1062" s="5">
        <f t="shared" si="51"/>
        <v>-0.23999799999999993</v>
      </c>
      <c r="G1062" s="5">
        <f t="shared" si="52"/>
        <v>0.14999799999999652</v>
      </c>
    </row>
    <row r="1063" spans="1:7">
      <c r="A1063" s="4">
        <v>42993</v>
      </c>
      <c r="B1063" s="5">
        <v>75.309997999999993</v>
      </c>
      <c r="C1063" s="5">
        <v>32.639999000000003</v>
      </c>
      <c r="D1063" s="5">
        <v>37</v>
      </c>
      <c r="E1063" s="5">
        <f t="shared" si="50"/>
        <v>0.54000099999998952</v>
      </c>
      <c r="F1063" s="5">
        <f t="shared" si="51"/>
        <v>0.43999800000000278</v>
      </c>
      <c r="G1063" s="5">
        <f t="shared" si="52"/>
        <v>0.52000000000000313</v>
      </c>
    </row>
    <row r="1064" spans="1:7">
      <c r="A1064" s="4">
        <v>42996</v>
      </c>
      <c r="B1064" s="5">
        <v>75.160004000000001</v>
      </c>
      <c r="C1064" s="5">
        <v>32.32</v>
      </c>
      <c r="D1064" s="5">
        <v>37</v>
      </c>
      <c r="E1064" s="5">
        <f t="shared" si="50"/>
        <v>-0.14999399999999241</v>
      </c>
      <c r="F1064" s="5">
        <f t="shared" si="51"/>
        <v>-0.31999900000000281</v>
      </c>
      <c r="G1064" s="5">
        <f t="shared" si="52"/>
        <v>0</v>
      </c>
    </row>
    <row r="1065" spans="1:7">
      <c r="A1065" s="4">
        <v>42997</v>
      </c>
      <c r="B1065" s="5">
        <v>75.440002000000007</v>
      </c>
      <c r="C1065" s="5">
        <v>32.240001999999997</v>
      </c>
      <c r="D1065" s="5">
        <v>37.229999999999997</v>
      </c>
      <c r="E1065" s="5">
        <f t="shared" si="50"/>
        <v>0.27999800000000619</v>
      </c>
      <c r="F1065" s="5">
        <f t="shared" si="51"/>
        <v>-7.9998000000003344E-2</v>
      </c>
      <c r="G1065" s="5">
        <f t="shared" si="52"/>
        <v>0.22999999999999687</v>
      </c>
    </row>
    <row r="1066" spans="1:7">
      <c r="A1066" s="4">
        <v>42998</v>
      </c>
      <c r="B1066" s="5">
        <v>74.940002000000007</v>
      </c>
      <c r="C1066" s="5">
        <v>32.029998999999997</v>
      </c>
      <c r="D1066" s="5">
        <v>37.07</v>
      </c>
      <c r="E1066" s="5">
        <f t="shared" si="50"/>
        <v>-0.5</v>
      </c>
      <c r="F1066" s="5">
        <f t="shared" si="51"/>
        <v>-0.21000300000000038</v>
      </c>
      <c r="G1066" s="5">
        <f t="shared" si="52"/>
        <v>-0.15999999999999659</v>
      </c>
    </row>
    <row r="1067" spans="1:7">
      <c r="A1067" s="4">
        <v>42999</v>
      </c>
      <c r="B1067" s="5">
        <v>74.209998999999996</v>
      </c>
      <c r="C1067" s="5">
        <v>32.630001</v>
      </c>
      <c r="D1067" s="5">
        <v>37.200001</v>
      </c>
      <c r="E1067" s="5">
        <f t="shared" si="50"/>
        <v>-0.73000300000001062</v>
      </c>
      <c r="F1067" s="5">
        <f t="shared" si="51"/>
        <v>0.60000200000000348</v>
      </c>
      <c r="G1067" s="5">
        <f t="shared" si="52"/>
        <v>0.13000100000000003</v>
      </c>
    </row>
    <row r="1068" spans="1:7">
      <c r="A1068" s="4">
        <v>43000</v>
      </c>
      <c r="B1068" s="5">
        <v>74.410004000000001</v>
      </c>
      <c r="C1068" s="5">
        <v>33.200001</v>
      </c>
      <c r="D1068" s="5">
        <v>37.18</v>
      </c>
      <c r="E1068" s="5">
        <f t="shared" si="50"/>
        <v>0.20000500000000443</v>
      </c>
      <c r="F1068" s="5">
        <f t="shared" si="51"/>
        <v>0.57000000000000028</v>
      </c>
      <c r="G1068" s="5">
        <f t="shared" si="52"/>
        <v>-2.0001000000000602E-2</v>
      </c>
    </row>
    <row r="1069" spans="1:7">
      <c r="A1069" s="4">
        <v>43003</v>
      </c>
      <c r="B1069" s="5">
        <v>73.260002</v>
      </c>
      <c r="C1069" s="5">
        <v>32.490001999999997</v>
      </c>
      <c r="D1069" s="5">
        <v>37.159999999999997</v>
      </c>
      <c r="E1069" s="5">
        <f t="shared" si="50"/>
        <v>-1.1500020000000006</v>
      </c>
      <c r="F1069" s="5">
        <f t="shared" si="51"/>
        <v>-0.70999900000000338</v>
      </c>
      <c r="G1069" s="5">
        <f t="shared" si="52"/>
        <v>-2.0000000000003126E-2</v>
      </c>
    </row>
    <row r="1070" spans="1:7">
      <c r="A1070" s="4">
        <v>43004</v>
      </c>
      <c r="B1070" s="5">
        <v>73.260002</v>
      </c>
      <c r="C1070" s="5">
        <v>31.709999</v>
      </c>
      <c r="D1070" s="5">
        <v>37.470001000000003</v>
      </c>
      <c r="E1070" s="5">
        <f t="shared" si="50"/>
        <v>0</v>
      </c>
      <c r="F1070" s="5">
        <f t="shared" si="51"/>
        <v>-0.78000299999999712</v>
      </c>
      <c r="G1070" s="5">
        <f t="shared" si="52"/>
        <v>0.31000100000000685</v>
      </c>
    </row>
    <row r="1071" spans="1:7">
      <c r="A1071" s="4">
        <v>43005</v>
      </c>
      <c r="B1071" s="5">
        <v>73.849997999999999</v>
      </c>
      <c r="C1071" s="5">
        <v>32.340000000000003</v>
      </c>
      <c r="D1071" s="5">
        <v>37.540000999999997</v>
      </c>
      <c r="E1071" s="5">
        <f t="shared" si="50"/>
        <v>0.5899959999999993</v>
      </c>
      <c r="F1071" s="5">
        <f t="shared" si="51"/>
        <v>0.63000100000000359</v>
      </c>
      <c r="G1071" s="5">
        <f t="shared" si="52"/>
        <v>6.9999999999993179E-2</v>
      </c>
    </row>
    <row r="1072" spans="1:7">
      <c r="A1072" s="4">
        <v>43006</v>
      </c>
      <c r="B1072" s="5">
        <v>73.870002999999997</v>
      </c>
      <c r="C1072" s="5">
        <v>32.369999</v>
      </c>
      <c r="D1072" s="5">
        <v>37.830002</v>
      </c>
      <c r="E1072" s="5">
        <f t="shared" si="50"/>
        <v>2.0004999999997608E-2</v>
      </c>
      <c r="F1072" s="5">
        <f t="shared" si="51"/>
        <v>2.9998999999996556E-2</v>
      </c>
      <c r="G1072" s="5">
        <f t="shared" si="52"/>
        <v>0.29000100000000373</v>
      </c>
    </row>
    <row r="1073" spans="1:7">
      <c r="A1073" s="4">
        <v>43007</v>
      </c>
      <c r="B1073" s="5">
        <v>74.489998</v>
      </c>
      <c r="C1073" s="5">
        <v>32.950001</v>
      </c>
      <c r="D1073" s="5">
        <v>38.080002</v>
      </c>
      <c r="E1073" s="5">
        <f t="shared" si="50"/>
        <v>0.61999500000000296</v>
      </c>
      <c r="F1073" s="5">
        <f t="shared" si="51"/>
        <v>0.58000200000000035</v>
      </c>
      <c r="G1073" s="5">
        <f t="shared" si="52"/>
        <v>0.25</v>
      </c>
    </row>
    <row r="1074" spans="1:7">
      <c r="A1074" s="4">
        <v>43010</v>
      </c>
      <c r="B1074" s="5">
        <v>74.610000999999997</v>
      </c>
      <c r="C1074" s="5">
        <v>32.959999000000003</v>
      </c>
      <c r="D1074" s="5">
        <v>39.040000999999997</v>
      </c>
      <c r="E1074" s="5">
        <f t="shared" si="50"/>
        <v>0.12000299999999697</v>
      </c>
      <c r="F1074" s="5">
        <f t="shared" si="51"/>
        <v>9.99800000000306E-3</v>
      </c>
      <c r="G1074" s="5">
        <f t="shared" si="52"/>
        <v>0.95999899999999627</v>
      </c>
    </row>
    <row r="1075" spans="1:7">
      <c r="A1075" s="4">
        <v>43011</v>
      </c>
      <c r="B1075" s="5">
        <v>74.260002</v>
      </c>
      <c r="C1075" s="5">
        <v>34.18</v>
      </c>
      <c r="D1075" s="5">
        <v>39.380001</v>
      </c>
      <c r="E1075" s="5">
        <f t="shared" si="50"/>
        <v>-0.34999899999999684</v>
      </c>
      <c r="F1075" s="5">
        <f t="shared" si="51"/>
        <v>1.2200009999999963</v>
      </c>
      <c r="G1075" s="5">
        <f t="shared" si="52"/>
        <v>0.34000000000000341</v>
      </c>
    </row>
    <row r="1076" spans="1:7">
      <c r="A1076" s="4">
        <v>43012</v>
      </c>
      <c r="B1076" s="5">
        <v>74.690002000000007</v>
      </c>
      <c r="C1076" s="5">
        <v>33.43</v>
      </c>
      <c r="D1076" s="5">
        <v>39.340000000000003</v>
      </c>
      <c r="E1076" s="5">
        <f t="shared" si="50"/>
        <v>0.43000000000000682</v>
      </c>
      <c r="F1076" s="5">
        <f t="shared" si="51"/>
        <v>-0.75</v>
      </c>
      <c r="G1076" s="5">
        <f t="shared" si="52"/>
        <v>-4.0000999999996623E-2</v>
      </c>
    </row>
    <row r="1077" spans="1:7">
      <c r="A1077" s="4">
        <v>43013</v>
      </c>
      <c r="B1077" s="5">
        <v>75.970000999999996</v>
      </c>
      <c r="C1077" s="5">
        <v>33.759998000000003</v>
      </c>
      <c r="D1077" s="5">
        <v>39.529998999999997</v>
      </c>
      <c r="E1077" s="5">
        <f t="shared" si="50"/>
        <v>1.2799989999999895</v>
      </c>
      <c r="F1077" s="5">
        <f t="shared" si="51"/>
        <v>0.32999800000000334</v>
      </c>
      <c r="G1077" s="5">
        <f t="shared" si="52"/>
        <v>0.18999899999999315</v>
      </c>
    </row>
    <row r="1078" spans="1:7">
      <c r="A1078" s="4">
        <v>43014</v>
      </c>
      <c r="B1078" s="5">
        <v>76</v>
      </c>
      <c r="C1078" s="5">
        <v>32.509998000000003</v>
      </c>
      <c r="D1078" s="5">
        <v>39.630001</v>
      </c>
      <c r="E1078" s="5">
        <f t="shared" si="50"/>
        <v>2.9999000000003662E-2</v>
      </c>
      <c r="F1078" s="5">
        <f t="shared" si="51"/>
        <v>-1.25</v>
      </c>
      <c r="G1078" s="5">
        <f t="shared" si="52"/>
        <v>0.10000200000000348</v>
      </c>
    </row>
    <row r="1079" spans="1:7">
      <c r="A1079" s="4">
        <v>43017</v>
      </c>
      <c r="B1079" s="5">
        <v>76.290001000000004</v>
      </c>
      <c r="C1079" s="5">
        <v>32.470001000000003</v>
      </c>
      <c r="D1079" s="5">
        <v>39.860000999999997</v>
      </c>
      <c r="E1079" s="5">
        <f t="shared" si="50"/>
        <v>0.29000100000000373</v>
      </c>
      <c r="F1079" s="5">
        <f t="shared" si="51"/>
        <v>-3.9996999999999616E-2</v>
      </c>
      <c r="G1079" s="5">
        <f t="shared" si="52"/>
        <v>0.22999999999999687</v>
      </c>
    </row>
    <row r="1080" spans="1:7">
      <c r="A1080" s="4">
        <v>43018</v>
      </c>
      <c r="B1080" s="5">
        <v>76.290001000000004</v>
      </c>
      <c r="C1080" s="5">
        <v>31.709999</v>
      </c>
      <c r="D1080" s="5">
        <v>39.650002000000001</v>
      </c>
      <c r="E1080" s="5">
        <f t="shared" si="50"/>
        <v>0</v>
      </c>
      <c r="F1080" s="5">
        <f t="shared" si="51"/>
        <v>-0.76000200000000362</v>
      </c>
      <c r="G1080" s="5">
        <f t="shared" si="52"/>
        <v>-0.20999899999999627</v>
      </c>
    </row>
    <row r="1081" spans="1:7">
      <c r="A1081" s="4">
        <v>43019</v>
      </c>
      <c r="B1081" s="5">
        <v>76.419998000000007</v>
      </c>
      <c r="C1081" s="5">
        <v>31.83</v>
      </c>
      <c r="D1081" s="5">
        <v>39.299999</v>
      </c>
      <c r="E1081" s="5">
        <f t="shared" si="50"/>
        <v>0.12999700000000303</v>
      </c>
      <c r="F1081" s="5">
        <f t="shared" si="51"/>
        <v>0.12000099999999847</v>
      </c>
      <c r="G1081" s="5">
        <f t="shared" si="52"/>
        <v>-0.35000300000000095</v>
      </c>
    </row>
    <row r="1082" spans="1:7">
      <c r="A1082" s="4">
        <v>43020</v>
      </c>
      <c r="B1082" s="5">
        <v>77.120002999999997</v>
      </c>
      <c r="C1082" s="5">
        <v>32.340000000000003</v>
      </c>
      <c r="D1082" s="5">
        <v>39.189999</v>
      </c>
      <c r="E1082" s="5">
        <f t="shared" si="50"/>
        <v>0.70000499999999022</v>
      </c>
      <c r="F1082" s="5">
        <f t="shared" si="51"/>
        <v>0.51000000000000512</v>
      </c>
      <c r="G1082" s="5">
        <f t="shared" si="52"/>
        <v>-0.10999999999999943</v>
      </c>
    </row>
    <row r="1083" spans="1:7">
      <c r="A1083" s="4">
        <v>43021</v>
      </c>
      <c r="B1083" s="5">
        <v>77.489998</v>
      </c>
      <c r="C1083" s="5">
        <v>32.439999</v>
      </c>
      <c r="D1083" s="5">
        <v>39.669998</v>
      </c>
      <c r="E1083" s="5">
        <f t="shared" si="50"/>
        <v>0.36999500000000296</v>
      </c>
      <c r="F1083" s="5">
        <f t="shared" si="51"/>
        <v>9.999899999999684E-2</v>
      </c>
      <c r="G1083" s="5">
        <f t="shared" si="52"/>
        <v>0.4799989999999994</v>
      </c>
    </row>
    <row r="1084" spans="1:7">
      <c r="A1084" s="4">
        <v>43024</v>
      </c>
      <c r="B1084" s="5">
        <v>77.650002000000001</v>
      </c>
      <c r="C1084" s="5">
        <v>31.889999</v>
      </c>
      <c r="D1084" s="5">
        <v>39.759998000000003</v>
      </c>
      <c r="E1084" s="5">
        <f t="shared" si="50"/>
        <v>0.1600040000000007</v>
      </c>
      <c r="F1084" s="5">
        <f t="shared" si="51"/>
        <v>-0.55000000000000071</v>
      </c>
      <c r="G1084" s="5">
        <f t="shared" si="52"/>
        <v>9.0000000000003411E-2</v>
      </c>
    </row>
    <row r="1085" spans="1:7">
      <c r="A1085" s="4">
        <v>43025</v>
      </c>
      <c r="B1085" s="5">
        <v>77.589995999999999</v>
      </c>
      <c r="C1085" s="5">
        <v>31.75</v>
      </c>
      <c r="D1085" s="5">
        <v>39.790000999999997</v>
      </c>
      <c r="E1085" s="5">
        <f t="shared" si="50"/>
        <v>-6.0006000000001336E-2</v>
      </c>
      <c r="F1085" s="5">
        <f t="shared" si="51"/>
        <v>-0.13999899999999954</v>
      </c>
      <c r="G1085" s="5">
        <f t="shared" si="52"/>
        <v>3.0002999999993563E-2</v>
      </c>
    </row>
    <row r="1086" spans="1:7">
      <c r="A1086" s="4">
        <v>43026</v>
      </c>
      <c r="B1086" s="5">
        <v>77.610000999999997</v>
      </c>
      <c r="C1086" s="5">
        <v>32.32</v>
      </c>
      <c r="D1086" s="5">
        <v>40.25</v>
      </c>
      <c r="E1086" s="5">
        <f t="shared" si="50"/>
        <v>2.0004999999997608E-2</v>
      </c>
      <c r="F1086" s="5">
        <f t="shared" si="51"/>
        <v>0.57000000000000028</v>
      </c>
      <c r="G1086" s="5">
        <f t="shared" si="52"/>
        <v>0.45999900000000338</v>
      </c>
    </row>
    <row r="1087" spans="1:7">
      <c r="A1087" s="4">
        <v>43027</v>
      </c>
      <c r="B1087" s="5">
        <v>77.910004000000001</v>
      </c>
      <c r="C1087" s="5">
        <v>31.639999</v>
      </c>
      <c r="D1087" s="5">
        <v>40.090000000000003</v>
      </c>
      <c r="E1087" s="5">
        <f t="shared" si="50"/>
        <v>0.30000300000000379</v>
      </c>
      <c r="F1087" s="5">
        <f t="shared" si="51"/>
        <v>-0.68000100000000074</v>
      </c>
      <c r="G1087" s="5">
        <f t="shared" si="52"/>
        <v>-0.15999999999999659</v>
      </c>
    </row>
    <row r="1088" spans="1:7">
      <c r="A1088" s="4">
        <v>43028</v>
      </c>
      <c r="B1088" s="5">
        <v>78.809997999999993</v>
      </c>
      <c r="C1088" s="5">
        <v>31.16</v>
      </c>
      <c r="D1088" s="5">
        <v>40.43</v>
      </c>
      <c r="E1088" s="5">
        <f t="shared" si="50"/>
        <v>0.89999399999999241</v>
      </c>
      <c r="F1088" s="5">
        <f t="shared" si="51"/>
        <v>-0.4799989999999994</v>
      </c>
      <c r="G1088" s="5">
        <f t="shared" si="52"/>
        <v>0.33999999999999631</v>
      </c>
    </row>
    <row r="1089" spans="1:7">
      <c r="A1089" s="4">
        <v>43031</v>
      </c>
      <c r="B1089" s="5">
        <v>78.830001999999993</v>
      </c>
      <c r="C1089" s="5">
        <v>30.77</v>
      </c>
      <c r="D1089" s="5">
        <v>40.830002</v>
      </c>
      <c r="E1089" s="5">
        <f t="shared" si="50"/>
        <v>2.0004000000000133E-2</v>
      </c>
      <c r="F1089" s="5">
        <f t="shared" si="51"/>
        <v>-0.39000000000000057</v>
      </c>
      <c r="G1089" s="5">
        <f t="shared" si="52"/>
        <v>0.40000200000000063</v>
      </c>
    </row>
    <row r="1090" spans="1:7">
      <c r="A1090" s="4">
        <v>43032</v>
      </c>
      <c r="B1090" s="5">
        <v>78.860000999999997</v>
      </c>
      <c r="C1090" s="5">
        <v>32.82</v>
      </c>
      <c r="D1090" s="5">
        <v>40.950001</v>
      </c>
      <c r="E1090" s="5">
        <f t="shared" si="50"/>
        <v>2.9999000000003662E-2</v>
      </c>
      <c r="F1090" s="5">
        <f t="shared" si="51"/>
        <v>2.0500000000000007</v>
      </c>
      <c r="G1090" s="5">
        <f t="shared" si="52"/>
        <v>0.11999899999999997</v>
      </c>
    </row>
    <row r="1091" spans="1:7">
      <c r="A1091" s="4">
        <v>43033</v>
      </c>
      <c r="B1091" s="5">
        <v>78.629997000000003</v>
      </c>
      <c r="C1091" s="5">
        <v>32.009998000000003</v>
      </c>
      <c r="D1091" s="5">
        <v>40.779998999999997</v>
      </c>
      <c r="E1091" s="5">
        <f t="shared" si="50"/>
        <v>-0.23000399999999388</v>
      </c>
      <c r="F1091" s="5">
        <f t="shared" si="51"/>
        <v>-0.81000199999999722</v>
      </c>
      <c r="G1091" s="5">
        <f t="shared" si="52"/>
        <v>-0.17000200000000376</v>
      </c>
    </row>
    <row r="1092" spans="1:7">
      <c r="A1092" s="4">
        <v>43034</v>
      </c>
      <c r="B1092" s="5">
        <v>78.760002</v>
      </c>
      <c r="C1092" s="5">
        <v>32.68</v>
      </c>
      <c r="D1092" s="5">
        <v>41.349997999999999</v>
      </c>
      <c r="E1092" s="5">
        <f t="shared" ref="E1092:E1155" si="53">B1092-B1091</f>
        <v>0.13000499999999704</v>
      </c>
      <c r="F1092" s="5">
        <f t="shared" ref="F1092:F1155" si="54">C1092-C1091</f>
        <v>0.67000199999999666</v>
      </c>
      <c r="G1092" s="5">
        <f t="shared" ref="G1092:G1155" si="55">D1092-D1091</f>
        <v>0.56999900000000281</v>
      </c>
    </row>
    <row r="1093" spans="1:7">
      <c r="A1093" s="4">
        <v>43035</v>
      </c>
      <c r="B1093" s="5">
        <v>83.809997999999993</v>
      </c>
      <c r="C1093" s="5">
        <v>32.380001</v>
      </c>
      <c r="D1093" s="5">
        <v>44.400002000000001</v>
      </c>
      <c r="E1093" s="5">
        <f t="shared" si="53"/>
        <v>5.049995999999993</v>
      </c>
      <c r="F1093" s="5">
        <f t="shared" si="54"/>
        <v>-0.29999899999999968</v>
      </c>
      <c r="G1093" s="5">
        <f t="shared" si="55"/>
        <v>3.0500040000000013</v>
      </c>
    </row>
    <row r="1094" spans="1:7">
      <c r="A1094" s="4">
        <v>43038</v>
      </c>
      <c r="B1094" s="5">
        <v>83.889999000000003</v>
      </c>
      <c r="C1094" s="5">
        <v>33.099997999999999</v>
      </c>
      <c r="D1094" s="5">
        <v>44.369999</v>
      </c>
      <c r="E1094" s="5">
        <f t="shared" si="53"/>
        <v>8.0001000000009981E-2</v>
      </c>
      <c r="F1094" s="5">
        <f t="shared" si="54"/>
        <v>0.71999699999999933</v>
      </c>
      <c r="G1094" s="5">
        <f t="shared" si="55"/>
        <v>-3.0003000000000668E-2</v>
      </c>
    </row>
    <row r="1095" spans="1:7">
      <c r="A1095" s="4">
        <v>43039</v>
      </c>
      <c r="B1095" s="5">
        <v>83.18</v>
      </c>
      <c r="C1095" s="5">
        <v>33.830002</v>
      </c>
      <c r="D1095" s="5">
        <v>45.490001999999997</v>
      </c>
      <c r="E1095" s="5">
        <f t="shared" si="53"/>
        <v>-0.70999899999999627</v>
      </c>
      <c r="F1095" s="5">
        <f t="shared" si="54"/>
        <v>0.73000400000000099</v>
      </c>
      <c r="G1095" s="5">
        <f t="shared" si="55"/>
        <v>1.120002999999997</v>
      </c>
    </row>
    <row r="1096" spans="1:7">
      <c r="A1096" s="4">
        <v>43040</v>
      </c>
      <c r="B1096" s="5">
        <v>83.18</v>
      </c>
      <c r="C1096" s="5">
        <v>34.029998999999997</v>
      </c>
      <c r="D1096" s="5">
        <v>46.709999000000003</v>
      </c>
      <c r="E1096" s="5">
        <f t="shared" si="53"/>
        <v>0</v>
      </c>
      <c r="F1096" s="5">
        <f t="shared" si="54"/>
        <v>0.19999699999999621</v>
      </c>
      <c r="G1096" s="5">
        <f t="shared" si="55"/>
        <v>1.2199970000000064</v>
      </c>
    </row>
    <row r="1097" spans="1:7">
      <c r="A1097" s="4">
        <v>43041</v>
      </c>
      <c r="B1097" s="5">
        <v>84.050003000000004</v>
      </c>
      <c r="C1097" s="5">
        <v>33.439999</v>
      </c>
      <c r="D1097" s="5">
        <v>47.099997999999999</v>
      </c>
      <c r="E1097" s="5">
        <f t="shared" si="53"/>
        <v>0.87000299999999697</v>
      </c>
      <c r="F1097" s="5">
        <f t="shared" si="54"/>
        <v>-0.58999999999999631</v>
      </c>
      <c r="G1097" s="5">
        <f t="shared" si="55"/>
        <v>0.38999899999999599</v>
      </c>
    </row>
    <row r="1098" spans="1:7">
      <c r="A1098" s="4">
        <v>43042</v>
      </c>
      <c r="B1098" s="5">
        <v>84.139999000000003</v>
      </c>
      <c r="C1098" s="5">
        <v>33.009998000000003</v>
      </c>
      <c r="D1098" s="5">
        <v>46.34</v>
      </c>
      <c r="E1098" s="5">
        <f t="shared" si="53"/>
        <v>8.9995999999999299E-2</v>
      </c>
      <c r="F1098" s="5">
        <f t="shared" si="54"/>
        <v>-0.43000099999999719</v>
      </c>
      <c r="G1098" s="5">
        <f t="shared" si="55"/>
        <v>-0.75999799999999595</v>
      </c>
    </row>
    <row r="1099" spans="1:7">
      <c r="A1099" s="4">
        <v>43045</v>
      </c>
      <c r="B1099" s="5">
        <v>84.470000999999996</v>
      </c>
      <c r="C1099" s="5">
        <v>33.549999</v>
      </c>
      <c r="D1099" s="5">
        <v>46.700001</v>
      </c>
      <c r="E1099" s="5">
        <f t="shared" si="53"/>
        <v>0.33000199999999325</v>
      </c>
      <c r="F1099" s="5">
        <f t="shared" si="54"/>
        <v>0.54000099999999662</v>
      </c>
      <c r="G1099" s="5">
        <f t="shared" si="55"/>
        <v>0.36000099999999691</v>
      </c>
    </row>
    <row r="1100" spans="1:7">
      <c r="A1100" s="4">
        <v>43046</v>
      </c>
      <c r="B1100" s="5">
        <v>84.269997000000004</v>
      </c>
      <c r="C1100" s="5">
        <v>32.580002</v>
      </c>
      <c r="D1100" s="5">
        <v>46.779998999999997</v>
      </c>
      <c r="E1100" s="5">
        <f t="shared" si="53"/>
        <v>-0.20000399999999274</v>
      </c>
      <c r="F1100" s="5">
        <f t="shared" si="54"/>
        <v>-0.96999699999999933</v>
      </c>
      <c r="G1100" s="5">
        <f t="shared" si="55"/>
        <v>7.9997999999996239E-2</v>
      </c>
    </row>
    <row r="1101" spans="1:7">
      <c r="A1101" s="4">
        <v>43047</v>
      </c>
      <c r="B1101" s="5">
        <v>84.559997999999993</v>
      </c>
      <c r="C1101" s="5">
        <v>32.720001000000003</v>
      </c>
      <c r="D1101" s="5">
        <v>46.700001</v>
      </c>
      <c r="E1101" s="5">
        <f t="shared" si="53"/>
        <v>0.29000099999998952</v>
      </c>
      <c r="F1101" s="5">
        <f t="shared" si="54"/>
        <v>0.13999900000000309</v>
      </c>
      <c r="G1101" s="5">
        <f t="shared" si="55"/>
        <v>-7.9997999999996239E-2</v>
      </c>
    </row>
    <row r="1102" spans="1:7">
      <c r="A1102" s="4">
        <v>43048</v>
      </c>
      <c r="B1102" s="5">
        <v>84.089995999999999</v>
      </c>
      <c r="C1102" s="5">
        <v>31.92</v>
      </c>
      <c r="D1102" s="5">
        <v>46.299999</v>
      </c>
      <c r="E1102" s="5">
        <f t="shared" si="53"/>
        <v>-0.47000199999999381</v>
      </c>
      <c r="F1102" s="5">
        <f t="shared" si="54"/>
        <v>-0.80000100000000174</v>
      </c>
      <c r="G1102" s="5">
        <f t="shared" si="55"/>
        <v>-0.40000200000000063</v>
      </c>
    </row>
    <row r="1103" spans="1:7">
      <c r="A1103" s="4">
        <v>43049</v>
      </c>
      <c r="B1103" s="5">
        <v>83.870002999999997</v>
      </c>
      <c r="C1103" s="5">
        <v>30.99</v>
      </c>
      <c r="D1103" s="5">
        <v>45.580002</v>
      </c>
      <c r="E1103" s="5">
        <f t="shared" si="53"/>
        <v>-0.21999300000000233</v>
      </c>
      <c r="F1103" s="5">
        <f t="shared" si="54"/>
        <v>-0.93000000000000327</v>
      </c>
      <c r="G1103" s="5">
        <f t="shared" si="55"/>
        <v>-0.71999699999999933</v>
      </c>
    </row>
    <row r="1104" spans="1:7">
      <c r="A1104" s="4">
        <v>43052</v>
      </c>
      <c r="B1104" s="5">
        <v>83.93</v>
      </c>
      <c r="C1104" s="5">
        <v>31.620000999999998</v>
      </c>
      <c r="D1104" s="5">
        <v>45.75</v>
      </c>
      <c r="E1104" s="5">
        <f t="shared" si="53"/>
        <v>5.9997000000009848E-2</v>
      </c>
      <c r="F1104" s="5">
        <f t="shared" si="54"/>
        <v>0.63000100000000003</v>
      </c>
      <c r="G1104" s="5">
        <f t="shared" si="55"/>
        <v>0.16999799999999965</v>
      </c>
    </row>
    <row r="1105" spans="1:7">
      <c r="A1105" s="4">
        <v>43053</v>
      </c>
      <c r="B1105" s="5">
        <v>84.050003000000004</v>
      </c>
      <c r="C1105" s="5">
        <v>31.25</v>
      </c>
      <c r="D1105" s="5">
        <v>45.860000999999997</v>
      </c>
      <c r="E1105" s="5">
        <f t="shared" si="53"/>
        <v>0.12000299999999697</v>
      </c>
      <c r="F1105" s="5">
        <f t="shared" si="54"/>
        <v>-0.37000099999999847</v>
      </c>
      <c r="G1105" s="5">
        <f t="shared" si="55"/>
        <v>0.11000099999999691</v>
      </c>
    </row>
    <row r="1106" spans="1:7">
      <c r="A1106" s="4">
        <v>43054</v>
      </c>
      <c r="B1106" s="5">
        <v>82.980002999999996</v>
      </c>
      <c r="C1106" s="5">
        <v>31.24</v>
      </c>
      <c r="D1106" s="5">
        <v>45.459999000000003</v>
      </c>
      <c r="E1106" s="5">
        <f t="shared" si="53"/>
        <v>-1.0700000000000074</v>
      </c>
      <c r="F1106" s="5">
        <f t="shared" si="54"/>
        <v>-1.0000000000001563E-2</v>
      </c>
      <c r="G1106" s="5">
        <f t="shared" si="55"/>
        <v>-0.40000199999999353</v>
      </c>
    </row>
    <row r="1107" spans="1:7">
      <c r="A1107" s="4">
        <v>43055</v>
      </c>
      <c r="B1107" s="5">
        <v>83.199996999999996</v>
      </c>
      <c r="C1107" s="5">
        <v>32.400002000000001</v>
      </c>
      <c r="D1107" s="5">
        <v>45.650002000000001</v>
      </c>
      <c r="E1107" s="5">
        <f t="shared" si="53"/>
        <v>0.2199939999999998</v>
      </c>
      <c r="F1107" s="5">
        <f t="shared" si="54"/>
        <v>1.1600020000000022</v>
      </c>
      <c r="G1107" s="5">
        <f t="shared" si="55"/>
        <v>0.19000299999999726</v>
      </c>
    </row>
    <row r="1108" spans="1:7">
      <c r="A1108" s="4">
        <v>43056</v>
      </c>
      <c r="B1108" s="5">
        <v>82.400002000000001</v>
      </c>
      <c r="C1108" s="5">
        <v>33.189999</v>
      </c>
      <c r="D1108" s="5">
        <v>44.630001</v>
      </c>
      <c r="E1108" s="5">
        <f t="shared" si="53"/>
        <v>-0.79999499999999557</v>
      </c>
      <c r="F1108" s="5">
        <f t="shared" si="54"/>
        <v>0.78999699999999962</v>
      </c>
      <c r="G1108" s="5">
        <f t="shared" si="55"/>
        <v>-1.0200010000000006</v>
      </c>
    </row>
    <row r="1109" spans="1:7">
      <c r="A1109" s="4">
        <v>43059</v>
      </c>
      <c r="B1109" s="5">
        <v>82.529999000000004</v>
      </c>
      <c r="C1109" s="5">
        <v>33.709999000000003</v>
      </c>
      <c r="D1109" s="5">
        <v>44.619999</v>
      </c>
      <c r="E1109" s="5">
        <f t="shared" si="53"/>
        <v>0.12999700000000303</v>
      </c>
      <c r="F1109" s="5">
        <f t="shared" si="54"/>
        <v>0.52000000000000313</v>
      </c>
      <c r="G1109" s="5">
        <f t="shared" si="55"/>
        <v>-1.0002000000000066E-2</v>
      </c>
    </row>
    <row r="1110" spans="1:7">
      <c r="A1110" s="4">
        <v>43060</v>
      </c>
      <c r="B1110" s="5">
        <v>83.720000999999996</v>
      </c>
      <c r="C1110" s="5">
        <v>34.279998999999997</v>
      </c>
      <c r="D1110" s="5">
        <v>44.939999</v>
      </c>
      <c r="E1110" s="5">
        <f t="shared" si="53"/>
        <v>1.1900019999999927</v>
      </c>
      <c r="F1110" s="5">
        <f t="shared" si="54"/>
        <v>0.56999999999999318</v>
      </c>
      <c r="G1110" s="5">
        <f t="shared" si="55"/>
        <v>0.32000000000000028</v>
      </c>
    </row>
    <row r="1111" spans="1:7">
      <c r="A1111" s="4">
        <v>43061</v>
      </c>
      <c r="B1111" s="5">
        <v>83.110000999999997</v>
      </c>
      <c r="C1111" s="5">
        <v>33.900002000000001</v>
      </c>
      <c r="D1111" s="5">
        <v>44.650002000000001</v>
      </c>
      <c r="E1111" s="5">
        <f t="shared" si="53"/>
        <v>-0.60999999999999943</v>
      </c>
      <c r="F1111" s="5">
        <f t="shared" si="54"/>
        <v>-0.37999699999999592</v>
      </c>
      <c r="G1111" s="5">
        <f t="shared" si="55"/>
        <v>-0.28999699999999962</v>
      </c>
    </row>
    <row r="1112" spans="1:7">
      <c r="A1112" s="4">
        <v>43063</v>
      </c>
      <c r="B1112" s="5">
        <v>83.260002</v>
      </c>
      <c r="C1112" s="5">
        <v>35</v>
      </c>
      <c r="D1112" s="5">
        <v>44.75</v>
      </c>
      <c r="E1112" s="5">
        <f t="shared" si="53"/>
        <v>0.15000100000000316</v>
      </c>
      <c r="F1112" s="5">
        <f t="shared" si="54"/>
        <v>1.0999979999999994</v>
      </c>
      <c r="G1112" s="5">
        <f t="shared" si="55"/>
        <v>9.9997999999999365E-2</v>
      </c>
    </row>
    <row r="1113" spans="1:7">
      <c r="A1113" s="4">
        <v>43066</v>
      </c>
      <c r="B1113" s="5">
        <v>83.870002999999997</v>
      </c>
      <c r="C1113" s="5">
        <v>34.43</v>
      </c>
      <c r="D1113" s="5">
        <v>44.490001999999997</v>
      </c>
      <c r="E1113" s="5">
        <f t="shared" si="53"/>
        <v>0.61000099999999691</v>
      </c>
      <c r="F1113" s="5">
        <f t="shared" si="54"/>
        <v>-0.57000000000000028</v>
      </c>
      <c r="G1113" s="5">
        <f t="shared" si="55"/>
        <v>-0.25999800000000306</v>
      </c>
    </row>
    <row r="1114" spans="1:7">
      <c r="A1114" s="4">
        <v>43067</v>
      </c>
      <c r="B1114" s="5">
        <v>84.879997000000003</v>
      </c>
      <c r="C1114" s="5">
        <v>34.490001999999997</v>
      </c>
      <c r="D1114" s="5">
        <v>44.73</v>
      </c>
      <c r="E1114" s="5">
        <f t="shared" si="53"/>
        <v>1.0099940000000061</v>
      </c>
      <c r="F1114" s="5">
        <f t="shared" si="54"/>
        <v>6.0001999999997224E-2</v>
      </c>
      <c r="G1114" s="5">
        <f t="shared" si="55"/>
        <v>0.23999799999999993</v>
      </c>
    </row>
    <row r="1115" spans="1:7">
      <c r="A1115" s="4">
        <v>43068</v>
      </c>
      <c r="B1115" s="5">
        <v>83.339995999999999</v>
      </c>
      <c r="C1115" s="5">
        <v>32.950001</v>
      </c>
      <c r="D1115" s="5">
        <v>43.950001</v>
      </c>
      <c r="E1115" s="5">
        <f t="shared" si="53"/>
        <v>-1.5400010000000037</v>
      </c>
      <c r="F1115" s="5">
        <f t="shared" si="54"/>
        <v>-1.5400009999999966</v>
      </c>
      <c r="G1115" s="5">
        <f t="shared" si="55"/>
        <v>-0.77999899999999656</v>
      </c>
    </row>
    <row r="1116" spans="1:7">
      <c r="A1116" s="4">
        <v>43069</v>
      </c>
      <c r="B1116" s="5">
        <v>84.169998000000007</v>
      </c>
      <c r="C1116" s="5">
        <v>33.110000999999997</v>
      </c>
      <c r="D1116" s="5">
        <v>44.84</v>
      </c>
      <c r="E1116" s="5">
        <f t="shared" si="53"/>
        <v>0.83000200000000746</v>
      </c>
      <c r="F1116" s="5">
        <f t="shared" si="54"/>
        <v>0.15999999999999659</v>
      </c>
      <c r="G1116" s="5">
        <f t="shared" si="55"/>
        <v>0.88999900000000309</v>
      </c>
    </row>
    <row r="1117" spans="1:7">
      <c r="A1117" s="4">
        <v>43070</v>
      </c>
      <c r="B1117" s="5">
        <v>84.260002</v>
      </c>
      <c r="C1117" s="5">
        <v>32.529998999999997</v>
      </c>
      <c r="D1117" s="5">
        <v>44.68</v>
      </c>
      <c r="E1117" s="5">
        <f t="shared" si="53"/>
        <v>9.0003999999993312E-2</v>
      </c>
      <c r="F1117" s="5">
        <f t="shared" si="54"/>
        <v>-0.58000200000000035</v>
      </c>
      <c r="G1117" s="5">
        <f t="shared" si="55"/>
        <v>-0.16000000000000369</v>
      </c>
    </row>
    <row r="1118" spans="1:7">
      <c r="A1118" s="4">
        <v>43073</v>
      </c>
      <c r="B1118" s="5">
        <v>81.080001999999993</v>
      </c>
      <c r="C1118" s="5">
        <v>32.029998999999997</v>
      </c>
      <c r="D1118" s="5">
        <v>44.490001999999997</v>
      </c>
      <c r="E1118" s="5">
        <f t="shared" si="53"/>
        <v>-3.1800000000000068</v>
      </c>
      <c r="F1118" s="5">
        <f t="shared" si="54"/>
        <v>-0.5</v>
      </c>
      <c r="G1118" s="5">
        <f t="shared" si="55"/>
        <v>-0.18999800000000278</v>
      </c>
    </row>
    <row r="1119" spans="1:7">
      <c r="A1119" s="4">
        <v>43074</v>
      </c>
      <c r="B1119" s="5">
        <v>81.589995999999999</v>
      </c>
      <c r="C1119" s="5">
        <v>32.369999</v>
      </c>
      <c r="D1119" s="5">
        <v>43.439999</v>
      </c>
      <c r="E1119" s="5">
        <f t="shared" si="53"/>
        <v>0.50999400000000605</v>
      </c>
      <c r="F1119" s="5">
        <f t="shared" si="54"/>
        <v>0.34000000000000341</v>
      </c>
      <c r="G1119" s="5">
        <f t="shared" si="55"/>
        <v>-1.0500029999999967</v>
      </c>
    </row>
    <row r="1120" spans="1:7">
      <c r="A1120" s="4">
        <v>43075</v>
      </c>
      <c r="B1120" s="5">
        <v>82.779999000000004</v>
      </c>
      <c r="C1120" s="5">
        <v>32.619999</v>
      </c>
      <c r="D1120" s="5">
        <v>43.450001</v>
      </c>
      <c r="E1120" s="5">
        <f t="shared" si="53"/>
        <v>1.1900030000000044</v>
      </c>
      <c r="F1120" s="5">
        <f t="shared" si="54"/>
        <v>0.25</v>
      </c>
      <c r="G1120" s="5">
        <f t="shared" si="55"/>
        <v>1.0002000000000066E-2</v>
      </c>
    </row>
    <row r="1121" spans="1:7">
      <c r="A1121" s="4">
        <v>43076</v>
      </c>
      <c r="B1121" s="5">
        <v>82.489998</v>
      </c>
      <c r="C1121" s="5">
        <v>33.020000000000003</v>
      </c>
      <c r="D1121" s="5">
        <v>43.080002</v>
      </c>
      <c r="E1121" s="5">
        <f t="shared" si="53"/>
        <v>-0.29000100000000373</v>
      </c>
      <c r="F1121" s="5">
        <f t="shared" si="54"/>
        <v>0.40000100000000316</v>
      </c>
      <c r="G1121" s="5">
        <f t="shared" si="55"/>
        <v>-0.36999899999999997</v>
      </c>
    </row>
    <row r="1122" spans="1:7">
      <c r="A1122" s="4">
        <v>43077</v>
      </c>
      <c r="B1122" s="5">
        <v>84.160004000000001</v>
      </c>
      <c r="C1122" s="5">
        <v>32.889999000000003</v>
      </c>
      <c r="D1122" s="5">
        <v>43.349997999999999</v>
      </c>
      <c r="E1122" s="5">
        <f t="shared" si="53"/>
        <v>1.6700060000000008</v>
      </c>
      <c r="F1122" s="5">
        <f t="shared" si="54"/>
        <v>-0.13000100000000003</v>
      </c>
      <c r="G1122" s="5">
        <f t="shared" si="55"/>
        <v>0.26999599999999901</v>
      </c>
    </row>
    <row r="1123" spans="1:7">
      <c r="A1123" s="4">
        <v>43080</v>
      </c>
      <c r="B1123" s="5">
        <v>85.230002999999996</v>
      </c>
      <c r="C1123" s="5">
        <v>33.290000999999997</v>
      </c>
      <c r="D1123" s="5">
        <v>43.66</v>
      </c>
      <c r="E1123" s="5">
        <f t="shared" si="53"/>
        <v>1.0699989999999957</v>
      </c>
      <c r="F1123" s="5">
        <f t="shared" si="54"/>
        <v>0.40000199999999353</v>
      </c>
      <c r="G1123" s="5">
        <f t="shared" si="55"/>
        <v>0.31000199999999722</v>
      </c>
    </row>
    <row r="1124" spans="1:7">
      <c r="A1124" s="4">
        <v>43081</v>
      </c>
      <c r="B1124" s="5">
        <v>85.580001999999993</v>
      </c>
      <c r="C1124" s="5">
        <v>32.889999000000003</v>
      </c>
      <c r="D1124" s="5">
        <v>43.330002</v>
      </c>
      <c r="E1124" s="5">
        <f t="shared" si="53"/>
        <v>0.34999899999999684</v>
      </c>
      <c r="F1124" s="5">
        <f t="shared" si="54"/>
        <v>-0.40000199999999353</v>
      </c>
      <c r="G1124" s="5">
        <f t="shared" si="55"/>
        <v>-0.32999799999999624</v>
      </c>
    </row>
    <row r="1125" spans="1:7">
      <c r="A1125" s="4">
        <v>43082</v>
      </c>
      <c r="B1125" s="5">
        <v>85.349997999999999</v>
      </c>
      <c r="C1125" s="5">
        <v>32.720001000000003</v>
      </c>
      <c r="D1125" s="5">
        <v>43.34</v>
      </c>
      <c r="E1125" s="5">
        <f t="shared" si="53"/>
        <v>-0.23000399999999388</v>
      </c>
      <c r="F1125" s="5">
        <f t="shared" si="54"/>
        <v>-0.16999799999999965</v>
      </c>
      <c r="G1125" s="5">
        <f t="shared" si="55"/>
        <v>9.99800000000306E-3</v>
      </c>
    </row>
    <row r="1126" spans="1:7">
      <c r="A1126" s="4">
        <v>43083</v>
      </c>
      <c r="B1126" s="5">
        <v>84.690002000000007</v>
      </c>
      <c r="C1126" s="5">
        <v>32.049999</v>
      </c>
      <c r="D1126" s="5">
        <v>43.259998000000003</v>
      </c>
      <c r="E1126" s="5">
        <f t="shared" si="53"/>
        <v>-0.65999599999999248</v>
      </c>
      <c r="F1126" s="5">
        <f t="shared" si="54"/>
        <v>-0.67000200000000376</v>
      </c>
      <c r="G1126" s="5">
        <f t="shared" si="55"/>
        <v>-8.0002000000000351E-2</v>
      </c>
    </row>
    <row r="1127" spans="1:7">
      <c r="A1127" s="4">
        <v>43084</v>
      </c>
      <c r="B1127" s="5">
        <v>86.849997999999999</v>
      </c>
      <c r="C1127" s="5">
        <v>32.049999</v>
      </c>
      <c r="D1127" s="5">
        <v>44.560001</v>
      </c>
      <c r="E1127" s="5">
        <f t="shared" si="53"/>
        <v>2.1599959999999925</v>
      </c>
      <c r="F1127" s="5">
        <f t="shared" si="54"/>
        <v>0</v>
      </c>
      <c r="G1127" s="5">
        <f t="shared" si="55"/>
        <v>1.3000029999999967</v>
      </c>
    </row>
    <row r="1128" spans="1:7">
      <c r="A1128" s="4">
        <v>43087</v>
      </c>
      <c r="B1128" s="5">
        <v>86.379997000000003</v>
      </c>
      <c r="C1128" s="5">
        <v>32.32</v>
      </c>
      <c r="D1128" s="5">
        <v>46.259998000000003</v>
      </c>
      <c r="E1128" s="5">
        <f t="shared" si="53"/>
        <v>-0.47000099999999634</v>
      </c>
      <c r="F1128" s="5">
        <f t="shared" si="54"/>
        <v>0.2700010000000006</v>
      </c>
      <c r="G1128" s="5">
        <f t="shared" si="55"/>
        <v>1.6999970000000033</v>
      </c>
    </row>
    <row r="1129" spans="1:7">
      <c r="A1129" s="4">
        <v>43088</v>
      </c>
      <c r="B1129" s="5">
        <v>85.830001999999993</v>
      </c>
      <c r="C1129" s="5">
        <v>32.259998000000003</v>
      </c>
      <c r="D1129" s="5">
        <v>47.040000999999997</v>
      </c>
      <c r="E1129" s="5">
        <f t="shared" si="53"/>
        <v>-0.54999500000000978</v>
      </c>
      <c r="F1129" s="5">
        <f t="shared" si="54"/>
        <v>-6.0001999999997224E-2</v>
      </c>
      <c r="G1129" s="5">
        <f t="shared" si="55"/>
        <v>0.78000299999999356</v>
      </c>
    </row>
    <row r="1130" spans="1:7">
      <c r="A1130" s="4">
        <v>43089</v>
      </c>
      <c r="B1130" s="5">
        <v>85.519997000000004</v>
      </c>
      <c r="C1130" s="5">
        <v>32.009998000000003</v>
      </c>
      <c r="D1130" s="5">
        <v>47.560001</v>
      </c>
      <c r="E1130" s="5">
        <f t="shared" si="53"/>
        <v>-0.31000499999998965</v>
      </c>
      <c r="F1130" s="5">
        <f t="shared" si="54"/>
        <v>-0.25</v>
      </c>
      <c r="G1130" s="5">
        <f t="shared" si="55"/>
        <v>0.52000000000000313</v>
      </c>
    </row>
    <row r="1131" spans="1:7">
      <c r="A1131" s="4">
        <v>43090</v>
      </c>
      <c r="B1131" s="5">
        <v>85.5</v>
      </c>
      <c r="C1131" s="5">
        <v>31.440000999999999</v>
      </c>
      <c r="D1131" s="5">
        <v>46.759998000000003</v>
      </c>
      <c r="E1131" s="5">
        <f t="shared" si="53"/>
        <v>-1.9997000000003595E-2</v>
      </c>
      <c r="F1131" s="5">
        <f t="shared" si="54"/>
        <v>-0.56999700000000431</v>
      </c>
      <c r="G1131" s="5">
        <f t="shared" si="55"/>
        <v>-0.80000299999999669</v>
      </c>
    </row>
    <row r="1132" spans="1:7">
      <c r="A1132" s="4">
        <v>43091</v>
      </c>
      <c r="B1132" s="5">
        <v>85.510002</v>
      </c>
      <c r="C1132" s="5">
        <v>31.66</v>
      </c>
      <c r="D1132" s="5">
        <v>46.700001</v>
      </c>
      <c r="E1132" s="5">
        <f t="shared" si="53"/>
        <v>1.0002000000000066E-2</v>
      </c>
      <c r="F1132" s="5">
        <f t="shared" si="54"/>
        <v>0.21999900000000139</v>
      </c>
      <c r="G1132" s="5">
        <f t="shared" si="55"/>
        <v>-5.9997000000002743E-2</v>
      </c>
    </row>
    <row r="1133" spans="1:7">
      <c r="A1133" s="4">
        <v>43095</v>
      </c>
      <c r="B1133" s="5">
        <v>85.400002000000001</v>
      </c>
      <c r="C1133" s="5">
        <v>32.200001</v>
      </c>
      <c r="D1133" s="5">
        <v>46.080002</v>
      </c>
      <c r="E1133" s="5">
        <f t="shared" si="53"/>
        <v>-0.10999999999999943</v>
      </c>
      <c r="F1133" s="5">
        <f t="shared" si="54"/>
        <v>0.54000100000000018</v>
      </c>
      <c r="G1133" s="5">
        <f t="shared" si="55"/>
        <v>-0.61999899999999997</v>
      </c>
    </row>
    <row r="1134" spans="1:7">
      <c r="A1134" s="4">
        <v>43096</v>
      </c>
      <c r="B1134" s="5">
        <v>85.709998999999996</v>
      </c>
      <c r="C1134" s="5">
        <v>32.450001</v>
      </c>
      <c r="D1134" s="5">
        <v>46.110000999999997</v>
      </c>
      <c r="E1134" s="5">
        <f t="shared" si="53"/>
        <v>0.30999699999999564</v>
      </c>
      <c r="F1134" s="5">
        <f t="shared" si="54"/>
        <v>0.25</v>
      </c>
      <c r="G1134" s="5">
        <f t="shared" si="55"/>
        <v>2.9998999999996556E-2</v>
      </c>
    </row>
    <row r="1135" spans="1:7">
      <c r="A1135" s="4">
        <v>43097</v>
      </c>
      <c r="B1135" s="5">
        <v>85.720000999999996</v>
      </c>
      <c r="C1135" s="5">
        <v>32.560001</v>
      </c>
      <c r="D1135" s="5">
        <v>46.220001000000003</v>
      </c>
      <c r="E1135" s="5">
        <f t="shared" si="53"/>
        <v>1.0002000000000066E-2</v>
      </c>
      <c r="F1135" s="5">
        <f t="shared" si="54"/>
        <v>0.10999999999999943</v>
      </c>
      <c r="G1135" s="5">
        <f t="shared" si="55"/>
        <v>0.11000000000000654</v>
      </c>
    </row>
    <row r="1136" spans="1:7">
      <c r="A1136" s="4">
        <v>43098</v>
      </c>
      <c r="B1136" s="5">
        <v>85.540001000000004</v>
      </c>
      <c r="C1136" s="5">
        <v>32.75</v>
      </c>
      <c r="D1136" s="5">
        <v>46.16</v>
      </c>
      <c r="E1136" s="5">
        <f t="shared" si="53"/>
        <v>-0.17999999999999261</v>
      </c>
      <c r="F1136" s="5">
        <f t="shared" si="54"/>
        <v>0.18999900000000025</v>
      </c>
      <c r="G1136" s="5">
        <f t="shared" si="55"/>
        <v>-6.0001000000006854E-2</v>
      </c>
    </row>
    <row r="1137" spans="1:7">
      <c r="A1137" s="4">
        <v>43102</v>
      </c>
      <c r="B1137" s="5">
        <v>85.949996999999996</v>
      </c>
      <c r="C1137" s="5">
        <v>33.639999000000003</v>
      </c>
      <c r="D1137" s="5">
        <v>46.849997999999999</v>
      </c>
      <c r="E1137" s="5">
        <f t="shared" si="53"/>
        <v>0.40999599999999248</v>
      </c>
      <c r="F1137" s="5">
        <f t="shared" si="54"/>
        <v>0.88999900000000309</v>
      </c>
      <c r="G1137" s="5">
        <f t="shared" si="55"/>
        <v>0.68999800000000278</v>
      </c>
    </row>
    <row r="1138" spans="1:7">
      <c r="A1138" s="4">
        <v>43103</v>
      </c>
      <c r="B1138" s="5">
        <v>86.349997999999999</v>
      </c>
      <c r="C1138" s="5">
        <v>34.159999999999997</v>
      </c>
      <c r="D1138" s="5">
        <v>45.259998000000003</v>
      </c>
      <c r="E1138" s="5">
        <f t="shared" si="53"/>
        <v>0.40000100000000316</v>
      </c>
      <c r="F1138" s="5">
        <f t="shared" si="54"/>
        <v>0.5200009999999935</v>
      </c>
      <c r="G1138" s="5">
        <f t="shared" si="55"/>
        <v>-1.5899999999999963</v>
      </c>
    </row>
    <row r="1139" spans="1:7">
      <c r="A1139" s="4">
        <v>43104</v>
      </c>
      <c r="B1139" s="5">
        <v>87.110000999999997</v>
      </c>
      <c r="C1139" s="5">
        <v>34.220001000000003</v>
      </c>
      <c r="D1139" s="5">
        <v>44.43</v>
      </c>
      <c r="E1139" s="5">
        <f t="shared" si="53"/>
        <v>0.76000299999999754</v>
      </c>
      <c r="F1139" s="5">
        <f t="shared" si="54"/>
        <v>6.0001000000006854E-2</v>
      </c>
      <c r="G1139" s="5">
        <f t="shared" si="55"/>
        <v>-0.82999800000000334</v>
      </c>
    </row>
    <row r="1140" spans="1:7">
      <c r="A1140" s="4">
        <v>43105</v>
      </c>
      <c r="B1140" s="5">
        <v>88.190002000000007</v>
      </c>
      <c r="C1140" s="5">
        <v>34.25</v>
      </c>
      <c r="D1140" s="5">
        <v>44.740001999999997</v>
      </c>
      <c r="E1140" s="5">
        <f t="shared" si="53"/>
        <v>1.08000100000001</v>
      </c>
      <c r="F1140" s="5">
        <f t="shared" si="54"/>
        <v>2.9998999999996556E-2</v>
      </c>
      <c r="G1140" s="5">
        <f t="shared" si="55"/>
        <v>0.31000199999999722</v>
      </c>
    </row>
    <row r="1141" spans="1:7">
      <c r="A1141" s="4">
        <v>43108</v>
      </c>
      <c r="B1141" s="5">
        <v>88.279999000000004</v>
      </c>
      <c r="C1141" s="5">
        <v>34.630001</v>
      </c>
      <c r="D1141" s="5">
        <v>44.740001999999997</v>
      </c>
      <c r="E1141" s="5">
        <f t="shared" si="53"/>
        <v>8.9996999999996774E-2</v>
      </c>
      <c r="F1141" s="5">
        <f t="shared" si="54"/>
        <v>0.38000100000000003</v>
      </c>
      <c r="G1141" s="5">
        <f t="shared" si="55"/>
        <v>0</v>
      </c>
    </row>
    <row r="1142" spans="1:7">
      <c r="A1142" s="4">
        <v>43109</v>
      </c>
      <c r="B1142" s="5">
        <v>88.220000999999996</v>
      </c>
      <c r="C1142" s="5">
        <v>34.340000000000003</v>
      </c>
      <c r="D1142" s="5">
        <v>43.619999</v>
      </c>
      <c r="E1142" s="5">
        <f t="shared" si="53"/>
        <v>-5.9998000000007323E-2</v>
      </c>
      <c r="F1142" s="5">
        <f t="shared" si="54"/>
        <v>-0.29000099999999662</v>
      </c>
      <c r="G1142" s="5">
        <f t="shared" si="55"/>
        <v>-1.120002999999997</v>
      </c>
    </row>
    <row r="1143" spans="1:7">
      <c r="A1143" s="4">
        <v>43110</v>
      </c>
      <c r="B1143" s="5">
        <v>87.82</v>
      </c>
      <c r="C1143" s="5">
        <v>34.540000999999997</v>
      </c>
      <c r="D1143" s="5">
        <v>42.5</v>
      </c>
      <c r="E1143" s="5">
        <f t="shared" si="53"/>
        <v>-0.40000100000000316</v>
      </c>
      <c r="F1143" s="5">
        <f t="shared" si="54"/>
        <v>0.20000099999999321</v>
      </c>
      <c r="G1143" s="5">
        <f t="shared" si="55"/>
        <v>-1.119999</v>
      </c>
    </row>
    <row r="1144" spans="1:7">
      <c r="A1144" s="4">
        <v>43111</v>
      </c>
      <c r="B1144" s="5">
        <v>88.080001999999993</v>
      </c>
      <c r="C1144" s="5">
        <v>34.580002</v>
      </c>
      <c r="D1144" s="5">
        <v>43.41</v>
      </c>
      <c r="E1144" s="5">
        <f t="shared" si="53"/>
        <v>0.26000200000000007</v>
      </c>
      <c r="F1144" s="5">
        <f t="shared" si="54"/>
        <v>4.0001000000003728E-2</v>
      </c>
      <c r="G1144" s="5">
        <f t="shared" si="55"/>
        <v>0.90999999999999659</v>
      </c>
    </row>
    <row r="1145" spans="1:7">
      <c r="A1145" s="4">
        <v>43112</v>
      </c>
      <c r="B1145" s="5">
        <v>89.599997999999999</v>
      </c>
      <c r="C1145" s="5">
        <v>34.599997999999999</v>
      </c>
      <c r="D1145" s="5">
        <v>43.240001999999997</v>
      </c>
      <c r="E1145" s="5">
        <f t="shared" si="53"/>
        <v>1.5199960000000061</v>
      </c>
      <c r="F1145" s="5">
        <f t="shared" si="54"/>
        <v>1.9995999999999015E-2</v>
      </c>
      <c r="G1145" s="5">
        <f t="shared" si="55"/>
        <v>-0.16999799999999965</v>
      </c>
    </row>
    <row r="1146" spans="1:7">
      <c r="A1146" s="4">
        <v>43116</v>
      </c>
      <c r="B1146" s="5">
        <v>88.349997999999999</v>
      </c>
      <c r="C1146" s="5">
        <v>35.18</v>
      </c>
      <c r="D1146" s="5">
        <v>43.139999000000003</v>
      </c>
      <c r="E1146" s="5">
        <f t="shared" si="53"/>
        <v>-1.25</v>
      </c>
      <c r="F1146" s="5">
        <f t="shared" si="54"/>
        <v>0.58000200000000035</v>
      </c>
      <c r="G1146" s="5">
        <f t="shared" si="55"/>
        <v>-0.10000299999999385</v>
      </c>
    </row>
    <row r="1147" spans="1:7">
      <c r="A1147" s="4">
        <v>43117</v>
      </c>
      <c r="B1147" s="5">
        <v>90.139999000000003</v>
      </c>
      <c r="C1147" s="5">
        <v>36.5</v>
      </c>
      <c r="D1147" s="5">
        <v>44.389999000000003</v>
      </c>
      <c r="E1147" s="5">
        <f t="shared" si="53"/>
        <v>1.7900010000000037</v>
      </c>
      <c r="F1147" s="5">
        <f t="shared" si="54"/>
        <v>1.3200000000000003</v>
      </c>
      <c r="G1147" s="5">
        <f t="shared" si="55"/>
        <v>1.25</v>
      </c>
    </row>
    <row r="1148" spans="1:7">
      <c r="A1148" s="4">
        <v>43118</v>
      </c>
      <c r="B1148" s="5">
        <v>90.099997999999999</v>
      </c>
      <c r="C1148" s="5">
        <v>37.509998000000003</v>
      </c>
      <c r="D1148" s="5">
        <v>44.48</v>
      </c>
      <c r="E1148" s="5">
        <f t="shared" si="53"/>
        <v>-4.0001000000003728E-2</v>
      </c>
      <c r="F1148" s="5">
        <f t="shared" si="54"/>
        <v>1.0099980000000031</v>
      </c>
      <c r="G1148" s="5">
        <f t="shared" si="55"/>
        <v>9.000099999999378E-2</v>
      </c>
    </row>
    <row r="1149" spans="1:7">
      <c r="A1149" s="4">
        <v>43119</v>
      </c>
      <c r="B1149" s="5">
        <v>90</v>
      </c>
      <c r="C1149" s="5">
        <v>37.200001</v>
      </c>
      <c r="D1149" s="5">
        <v>44.82</v>
      </c>
      <c r="E1149" s="5">
        <f t="shared" si="53"/>
        <v>-9.9997999999999365E-2</v>
      </c>
      <c r="F1149" s="5">
        <f t="shared" si="54"/>
        <v>-0.30999700000000274</v>
      </c>
      <c r="G1149" s="5">
        <f t="shared" si="55"/>
        <v>0.34000000000000341</v>
      </c>
    </row>
    <row r="1150" spans="1:7">
      <c r="A1150" s="4">
        <v>43122</v>
      </c>
      <c r="B1150" s="5">
        <v>91.610000999999997</v>
      </c>
      <c r="C1150" s="5">
        <v>37.970001000000003</v>
      </c>
      <c r="D1150" s="5">
        <v>45.75</v>
      </c>
      <c r="E1150" s="5">
        <f t="shared" si="53"/>
        <v>1.6100009999999969</v>
      </c>
      <c r="F1150" s="5">
        <f t="shared" si="54"/>
        <v>0.77000000000000313</v>
      </c>
      <c r="G1150" s="5">
        <f t="shared" si="55"/>
        <v>0.92999999999999972</v>
      </c>
    </row>
    <row r="1151" spans="1:7">
      <c r="A1151" s="4">
        <v>43123</v>
      </c>
      <c r="B1151" s="5">
        <v>91.900002000000001</v>
      </c>
      <c r="C1151" s="5">
        <v>38.029998999999997</v>
      </c>
      <c r="D1151" s="5">
        <v>46.060001</v>
      </c>
      <c r="E1151" s="5">
        <f t="shared" si="53"/>
        <v>0.29000100000000373</v>
      </c>
      <c r="F1151" s="5">
        <f t="shared" si="54"/>
        <v>5.9997999999993112E-2</v>
      </c>
      <c r="G1151" s="5">
        <f t="shared" si="55"/>
        <v>0.31000099999999975</v>
      </c>
    </row>
    <row r="1152" spans="1:7">
      <c r="A1152" s="4">
        <v>43124</v>
      </c>
      <c r="B1152" s="5">
        <v>91.82</v>
      </c>
      <c r="C1152" s="5">
        <v>37.869999</v>
      </c>
      <c r="D1152" s="5">
        <v>45.509998000000003</v>
      </c>
      <c r="E1152" s="5">
        <f t="shared" si="53"/>
        <v>-8.0002000000007456E-2</v>
      </c>
      <c r="F1152" s="5">
        <f t="shared" si="54"/>
        <v>-0.15999999999999659</v>
      </c>
      <c r="G1152" s="5">
        <f t="shared" si="55"/>
        <v>-0.55000299999999669</v>
      </c>
    </row>
    <row r="1153" spans="1:7">
      <c r="A1153" s="4">
        <v>43125</v>
      </c>
      <c r="B1153" s="5">
        <v>92.330001999999993</v>
      </c>
      <c r="C1153" s="5">
        <v>38.400002000000001</v>
      </c>
      <c r="D1153" s="5">
        <v>45.299999</v>
      </c>
      <c r="E1153" s="5">
        <f t="shared" si="53"/>
        <v>0.51000200000000007</v>
      </c>
      <c r="F1153" s="5">
        <f t="shared" si="54"/>
        <v>0.53000300000000067</v>
      </c>
      <c r="G1153" s="5">
        <f t="shared" si="55"/>
        <v>-0.20999900000000338</v>
      </c>
    </row>
    <row r="1154" spans="1:7">
      <c r="A1154" s="4">
        <v>43126</v>
      </c>
      <c r="B1154" s="5">
        <v>94.059997999999993</v>
      </c>
      <c r="C1154" s="5">
        <v>39.189999</v>
      </c>
      <c r="D1154" s="5">
        <v>50.080002</v>
      </c>
      <c r="E1154" s="5">
        <f t="shared" si="53"/>
        <v>1.7299959999999999</v>
      </c>
      <c r="F1154" s="5">
        <f t="shared" si="54"/>
        <v>0.78999699999999962</v>
      </c>
      <c r="G1154" s="5">
        <f t="shared" si="55"/>
        <v>4.7800030000000007</v>
      </c>
    </row>
    <row r="1155" spans="1:7">
      <c r="A1155" s="4">
        <v>43129</v>
      </c>
      <c r="B1155" s="5">
        <v>93.919998000000007</v>
      </c>
      <c r="C1155" s="5">
        <v>38.5</v>
      </c>
      <c r="D1155" s="5">
        <v>49.98</v>
      </c>
      <c r="E1155" s="5">
        <f t="shared" si="53"/>
        <v>-0.13999999999998636</v>
      </c>
      <c r="F1155" s="5">
        <f t="shared" si="54"/>
        <v>-0.68999900000000025</v>
      </c>
      <c r="G1155" s="5">
        <f t="shared" si="55"/>
        <v>-0.10000200000000348</v>
      </c>
    </row>
    <row r="1156" spans="1:7">
      <c r="A1156" s="4">
        <v>43130</v>
      </c>
      <c r="B1156" s="5">
        <v>92.739998</v>
      </c>
      <c r="C1156" s="5">
        <v>38.099997999999999</v>
      </c>
      <c r="D1156" s="5">
        <v>48.790000999999997</v>
      </c>
      <c r="E1156" s="5">
        <f t="shared" ref="E1156:E1219" si="56">B1156-B1155</f>
        <v>-1.1800000000000068</v>
      </c>
      <c r="F1156" s="5">
        <f t="shared" ref="F1156:F1219" si="57">C1156-C1155</f>
        <v>-0.40000200000000063</v>
      </c>
      <c r="G1156" s="5">
        <f t="shared" ref="G1156:G1219" si="58">D1156-D1155</f>
        <v>-1.1899990000000003</v>
      </c>
    </row>
    <row r="1157" spans="1:7">
      <c r="A1157" s="4">
        <v>43131</v>
      </c>
      <c r="B1157" s="5">
        <v>95.010002</v>
      </c>
      <c r="C1157" s="5">
        <v>38.729999999999997</v>
      </c>
      <c r="D1157" s="5">
        <v>48.139999000000003</v>
      </c>
      <c r="E1157" s="5">
        <f t="shared" si="56"/>
        <v>2.2700040000000001</v>
      </c>
      <c r="F1157" s="5">
        <f t="shared" si="57"/>
        <v>0.63000199999999751</v>
      </c>
      <c r="G1157" s="5">
        <f t="shared" si="58"/>
        <v>-0.65000199999999353</v>
      </c>
    </row>
    <row r="1158" spans="1:7">
      <c r="A1158" s="4">
        <v>43132</v>
      </c>
      <c r="B1158" s="5">
        <v>94.260002</v>
      </c>
      <c r="C1158" s="5">
        <v>39.409999999999997</v>
      </c>
      <c r="D1158" s="5">
        <v>47.650002000000001</v>
      </c>
      <c r="E1158" s="5">
        <f t="shared" si="56"/>
        <v>-0.75</v>
      </c>
      <c r="F1158" s="5">
        <f t="shared" si="57"/>
        <v>0.67999999999999972</v>
      </c>
      <c r="G1158" s="5">
        <f t="shared" si="58"/>
        <v>-0.48999700000000246</v>
      </c>
    </row>
    <row r="1159" spans="1:7">
      <c r="A1159" s="4">
        <v>43133</v>
      </c>
      <c r="B1159" s="5">
        <v>91.779999000000004</v>
      </c>
      <c r="C1159" s="5">
        <v>37.869999</v>
      </c>
      <c r="D1159" s="5">
        <v>46.150002000000001</v>
      </c>
      <c r="E1159" s="5">
        <f t="shared" si="56"/>
        <v>-2.4800029999999964</v>
      </c>
      <c r="F1159" s="5">
        <f t="shared" si="57"/>
        <v>-1.5400009999999966</v>
      </c>
      <c r="G1159" s="5">
        <f t="shared" si="58"/>
        <v>-1.5</v>
      </c>
    </row>
    <row r="1160" spans="1:7">
      <c r="A1160" s="4">
        <v>43136</v>
      </c>
      <c r="B1160" s="5">
        <v>88</v>
      </c>
      <c r="C1160" s="5">
        <v>36.159999999999997</v>
      </c>
      <c r="D1160" s="5">
        <v>44.52</v>
      </c>
      <c r="E1160" s="5">
        <f t="shared" si="56"/>
        <v>-3.7799990000000037</v>
      </c>
      <c r="F1160" s="5">
        <f t="shared" si="57"/>
        <v>-1.7099990000000034</v>
      </c>
      <c r="G1160" s="5">
        <f t="shared" si="58"/>
        <v>-1.6300019999999975</v>
      </c>
    </row>
    <row r="1161" spans="1:7">
      <c r="A1161" s="4">
        <v>43137</v>
      </c>
      <c r="B1161" s="5">
        <v>91.330001999999993</v>
      </c>
      <c r="C1161" s="5">
        <v>37.299999</v>
      </c>
      <c r="D1161" s="5">
        <v>44.91</v>
      </c>
      <c r="E1161" s="5">
        <f t="shared" si="56"/>
        <v>3.3300019999999932</v>
      </c>
      <c r="F1161" s="5">
        <f t="shared" si="57"/>
        <v>1.1399990000000031</v>
      </c>
      <c r="G1161" s="5">
        <f t="shared" si="58"/>
        <v>0.38999999999999346</v>
      </c>
    </row>
    <row r="1162" spans="1:7">
      <c r="A1162" s="4">
        <v>43138</v>
      </c>
      <c r="B1162" s="5">
        <v>89.610000999999997</v>
      </c>
      <c r="C1162" s="5">
        <v>36.979999999999997</v>
      </c>
      <c r="D1162" s="5">
        <v>45.200001</v>
      </c>
      <c r="E1162" s="5">
        <f t="shared" si="56"/>
        <v>-1.7200009999999963</v>
      </c>
      <c r="F1162" s="5">
        <f t="shared" si="57"/>
        <v>-0.31999900000000281</v>
      </c>
      <c r="G1162" s="5">
        <f t="shared" si="58"/>
        <v>0.29000100000000373</v>
      </c>
    </row>
    <row r="1163" spans="1:7">
      <c r="A1163" s="4">
        <v>43139</v>
      </c>
      <c r="B1163" s="5">
        <v>85.010002</v>
      </c>
      <c r="C1163" s="5">
        <v>35.200001</v>
      </c>
      <c r="D1163" s="5">
        <v>42.75</v>
      </c>
      <c r="E1163" s="5">
        <f t="shared" si="56"/>
        <v>-4.5999989999999968</v>
      </c>
      <c r="F1163" s="5">
        <f t="shared" si="57"/>
        <v>-1.7799989999999966</v>
      </c>
      <c r="G1163" s="5">
        <f t="shared" si="58"/>
        <v>-2.4500010000000003</v>
      </c>
    </row>
    <row r="1164" spans="1:7">
      <c r="A1164" s="4">
        <v>43140</v>
      </c>
      <c r="B1164" s="5">
        <v>88.18</v>
      </c>
      <c r="C1164" s="5">
        <v>35.889999000000003</v>
      </c>
      <c r="D1164" s="5">
        <v>43.950001</v>
      </c>
      <c r="E1164" s="5">
        <f t="shared" si="56"/>
        <v>3.1699980000000068</v>
      </c>
      <c r="F1164" s="5">
        <f t="shared" si="57"/>
        <v>0.68999800000000278</v>
      </c>
      <c r="G1164" s="5">
        <f t="shared" si="58"/>
        <v>1.2000010000000003</v>
      </c>
    </row>
    <row r="1165" spans="1:7">
      <c r="A1165" s="4">
        <v>43143</v>
      </c>
      <c r="B1165" s="5">
        <v>89.129997000000003</v>
      </c>
      <c r="C1165" s="5">
        <v>36.5</v>
      </c>
      <c r="D1165" s="5">
        <v>44.830002</v>
      </c>
      <c r="E1165" s="5">
        <f t="shared" si="56"/>
        <v>0.94999699999999621</v>
      </c>
      <c r="F1165" s="5">
        <f t="shared" si="57"/>
        <v>0.61000099999999691</v>
      </c>
      <c r="G1165" s="5">
        <f t="shared" si="58"/>
        <v>0.88000100000000003</v>
      </c>
    </row>
    <row r="1166" spans="1:7">
      <c r="A1166" s="4">
        <v>43144</v>
      </c>
      <c r="B1166" s="5">
        <v>89.830001999999993</v>
      </c>
      <c r="C1166" s="5">
        <v>37.419998</v>
      </c>
      <c r="D1166" s="5">
        <v>44.459999000000003</v>
      </c>
      <c r="E1166" s="5">
        <f t="shared" si="56"/>
        <v>0.70000499999999022</v>
      </c>
      <c r="F1166" s="5">
        <f t="shared" si="57"/>
        <v>0.91999799999999965</v>
      </c>
      <c r="G1166" s="5">
        <f t="shared" si="58"/>
        <v>-0.37000299999999697</v>
      </c>
    </row>
    <row r="1167" spans="1:7">
      <c r="A1167" s="4">
        <v>43145</v>
      </c>
      <c r="B1167" s="5">
        <v>90.809997999999993</v>
      </c>
      <c r="C1167" s="5">
        <v>38.889999000000003</v>
      </c>
      <c r="D1167" s="5">
        <v>45.380001</v>
      </c>
      <c r="E1167" s="5">
        <f t="shared" si="56"/>
        <v>0.97999599999999987</v>
      </c>
      <c r="F1167" s="5">
        <f t="shared" si="57"/>
        <v>1.4700010000000034</v>
      </c>
      <c r="G1167" s="5">
        <f t="shared" si="58"/>
        <v>0.92000199999999666</v>
      </c>
    </row>
    <row r="1168" spans="1:7">
      <c r="A1168" s="4">
        <v>43146</v>
      </c>
      <c r="B1168" s="5">
        <v>92.660004000000001</v>
      </c>
      <c r="C1168" s="5">
        <v>41.959999000000003</v>
      </c>
      <c r="D1168" s="5">
        <v>45.919998</v>
      </c>
      <c r="E1168" s="5">
        <f t="shared" si="56"/>
        <v>1.8500060000000076</v>
      </c>
      <c r="F1168" s="5">
        <f t="shared" si="57"/>
        <v>3.0700000000000003</v>
      </c>
      <c r="G1168" s="5">
        <f t="shared" si="58"/>
        <v>0.53999699999999962</v>
      </c>
    </row>
    <row r="1169" spans="1:7">
      <c r="A1169" s="4">
        <v>43147</v>
      </c>
      <c r="B1169" s="5">
        <v>92</v>
      </c>
      <c r="C1169" s="5">
        <v>42.099997999999999</v>
      </c>
      <c r="D1169" s="5">
        <v>45.560001</v>
      </c>
      <c r="E1169" s="5">
        <f t="shared" si="56"/>
        <v>-0.6600040000000007</v>
      </c>
      <c r="F1169" s="5">
        <f t="shared" si="57"/>
        <v>0.13999899999999599</v>
      </c>
      <c r="G1169" s="5">
        <f t="shared" si="58"/>
        <v>-0.3599969999999999</v>
      </c>
    </row>
    <row r="1170" spans="1:7">
      <c r="A1170" s="4">
        <v>43151</v>
      </c>
      <c r="B1170" s="5">
        <v>92.720000999999996</v>
      </c>
      <c r="C1170" s="5">
        <v>43.049999</v>
      </c>
      <c r="D1170" s="5">
        <v>46.32</v>
      </c>
      <c r="E1170" s="5">
        <f t="shared" si="56"/>
        <v>0.72000099999999634</v>
      </c>
      <c r="F1170" s="5">
        <f t="shared" si="57"/>
        <v>0.95000100000000032</v>
      </c>
      <c r="G1170" s="5">
        <f t="shared" si="58"/>
        <v>0.75999900000000054</v>
      </c>
    </row>
    <row r="1171" spans="1:7">
      <c r="A1171" s="4">
        <v>43152</v>
      </c>
      <c r="B1171" s="5">
        <v>91.489998</v>
      </c>
      <c r="C1171" s="5">
        <v>43.490001999999997</v>
      </c>
      <c r="D1171" s="5">
        <v>45.939999</v>
      </c>
      <c r="E1171" s="5">
        <f t="shared" si="56"/>
        <v>-1.2300029999999964</v>
      </c>
      <c r="F1171" s="5">
        <f t="shared" si="57"/>
        <v>0.44000299999999726</v>
      </c>
      <c r="G1171" s="5">
        <f t="shared" si="58"/>
        <v>-0.38000100000000003</v>
      </c>
    </row>
    <row r="1172" spans="1:7">
      <c r="A1172" s="4">
        <v>43153</v>
      </c>
      <c r="B1172" s="5">
        <v>91.730002999999996</v>
      </c>
      <c r="C1172" s="5">
        <v>42.389999000000003</v>
      </c>
      <c r="D1172" s="5">
        <v>45.799999</v>
      </c>
      <c r="E1172" s="5">
        <f t="shared" si="56"/>
        <v>0.24000499999999647</v>
      </c>
      <c r="F1172" s="5">
        <f t="shared" si="57"/>
        <v>-1.1000029999999938</v>
      </c>
      <c r="G1172" s="5">
        <f t="shared" si="58"/>
        <v>-0.14000000000000057</v>
      </c>
    </row>
    <row r="1173" spans="1:7">
      <c r="A1173" s="4">
        <v>43154</v>
      </c>
      <c r="B1173" s="5">
        <v>94.059997999999993</v>
      </c>
      <c r="C1173" s="5">
        <v>42.490001999999997</v>
      </c>
      <c r="D1173" s="5">
        <v>47.73</v>
      </c>
      <c r="E1173" s="5">
        <f t="shared" si="56"/>
        <v>2.3299949999999967</v>
      </c>
      <c r="F1173" s="5">
        <f t="shared" si="57"/>
        <v>0.10000299999999385</v>
      </c>
      <c r="G1173" s="5">
        <f t="shared" si="58"/>
        <v>1.9300009999999972</v>
      </c>
    </row>
    <row r="1174" spans="1:7">
      <c r="A1174" s="4">
        <v>43157</v>
      </c>
      <c r="B1174" s="5">
        <v>95.419998000000007</v>
      </c>
      <c r="C1174" s="5">
        <v>42</v>
      </c>
      <c r="D1174" s="5">
        <v>49.110000999999997</v>
      </c>
      <c r="E1174" s="5">
        <f t="shared" si="56"/>
        <v>1.3600000000000136</v>
      </c>
      <c r="F1174" s="5">
        <f t="shared" si="57"/>
        <v>-0.49000199999999694</v>
      </c>
      <c r="G1174" s="5">
        <f t="shared" si="58"/>
        <v>1.380001</v>
      </c>
    </row>
    <row r="1175" spans="1:7">
      <c r="A1175" s="4">
        <v>43158</v>
      </c>
      <c r="B1175" s="5">
        <v>94.199996999999996</v>
      </c>
      <c r="C1175" s="5">
        <v>42.049999</v>
      </c>
      <c r="D1175" s="5">
        <v>49.91</v>
      </c>
      <c r="E1175" s="5">
        <f t="shared" si="56"/>
        <v>-1.2200010000000105</v>
      </c>
      <c r="F1175" s="5">
        <f t="shared" si="57"/>
        <v>4.9998999999999683E-2</v>
      </c>
      <c r="G1175" s="5">
        <f t="shared" si="58"/>
        <v>0.79999899999999968</v>
      </c>
    </row>
    <row r="1176" spans="1:7">
      <c r="A1176" s="4">
        <v>43159</v>
      </c>
      <c r="B1176" s="5">
        <v>93.769997000000004</v>
      </c>
      <c r="C1176" s="5">
        <v>41.09</v>
      </c>
      <c r="D1176" s="5">
        <v>49.290000999999997</v>
      </c>
      <c r="E1176" s="5">
        <f t="shared" si="56"/>
        <v>-0.42999999999999261</v>
      </c>
      <c r="F1176" s="5">
        <f t="shared" si="57"/>
        <v>-0.95999899999999627</v>
      </c>
      <c r="G1176" s="5">
        <f t="shared" si="58"/>
        <v>-0.61999899999999997</v>
      </c>
    </row>
    <row r="1177" spans="1:7">
      <c r="A1177" s="4">
        <v>43160</v>
      </c>
      <c r="B1177" s="5">
        <v>92.849997999999999</v>
      </c>
      <c r="C1177" s="5">
        <v>40.130001</v>
      </c>
      <c r="D1177" s="5">
        <v>47.84</v>
      </c>
      <c r="E1177" s="5">
        <f t="shared" si="56"/>
        <v>-0.91999900000000423</v>
      </c>
      <c r="F1177" s="5">
        <f t="shared" si="57"/>
        <v>-0.95999900000000338</v>
      </c>
      <c r="G1177" s="5">
        <f t="shared" si="58"/>
        <v>-1.4500009999999932</v>
      </c>
    </row>
    <row r="1178" spans="1:7">
      <c r="A1178" s="4">
        <v>43161</v>
      </c>
      <c r="B1178" s="5">
        <v>93.050003000000004</v>
      </c>
      <c r="C1178" s="5">
        <v>41.259998000000003</v>
      </c>
      <c r="D1178" s="5">
        <v>48.98</v>
      </c>
      <c r="E1178" s="5">
        <f t="shared" si="56"/>
        <v>0.20000500000000443</v>
      </c>
      <c r="F1178" s="5">
        <f t="shared" si="57"/>
        <v>1.129997000000003</v>
      </c>
      <c r="G1178" s="5">
        <f t="shared" si="58"/>
        <v>1.1399999999999935</v>
      </c>
    </row>
    <row r="1179" spans="1:7">
      <c r="A1179" s="4">
        <v>43164</v>
      </c>
      <c r="B1179" s="5">
        <v>93.639999000000003</v>
      </c>
      <c r="C1179" s="5">
        <v>41.720001000000003</v>
      </c>
      <c r="D1179" s="5">
        <v>49.75</v>
      </c>
      <c r="E1179" s="5">
        <f t="shared" si="56"/>
        <v>0.5899959999999993</v>
      </c>
      <c r="F1179" s="5">
        <f t="shared" si="57"/>
        <v>0.46000300000000038</v>
      </c>
      <c r="G1179" s="5">
        <f t="shared" si="58"/>
        <v>0.77000000000000313</v>
      </c>
    </row>
    <row r="1180" spans="1:7">
      <c r="A1180" s="4">
        <v>43165</v>
      </c>
      <c r="B1180" s="5">
        <v>93.32</v>
      </c>
      <c r="C1180" s="5">
        <v>42.66</v>
      </c>
      <c r="D1180" s="5">
        <v>50.709999000000003</v>
      </c>
      <c r="E1180" s="5">
        <f t="shared" si="56"/>
        <v>-0.31999900000000991</v>
      </c>
      <c r="F1180" s="5">
        <f t="shared" si="57"/>
        <v>0.93999899999999315</v>
      </c>
      <c r="G1180" s="5">
        <f t="shared" si="58"/>
        <v>0.95999900000000338</v>
      </c>
    </row>
    <row r="1181" spans="1:7">
      <c r="A1181" s="4">
        <v>43166</v>
      </c>
      <c r="B1181" s="5">
        <v>93.860000999999997</v>
      </c>
      <c r="C1181" s="5">
        <v>43.16</v>
      </c>
      <c r="D1181" s="5">
        <v>51.32</v>
      </c>
      <c r="E1181" s="5">
        <f t="shared" si="56"/>
        <v>0.54000100000000373</v>
      </c>
      <c r="F1181" s="5">
        <f t="shared" si="57"/>
        <v>0.5</v>
      </c>
      <c r="G1181" s="5">
        <f t="shared" si="58"/>
        <v>0.61000099999999691</v>
      </c>
    </row>
    <row r="1182" spans="1:7">
      <c r="A1182" s="4">
        <v>43167</v>
      </c>
      <c r="B1182" s="5">
        <v>94.43</v>
      </c>
      <c r="C1182" s="5">
        <v>43.75</v>
      </c>
      <c r="D1182" s="5">
        <v>50.740001999999997</v>
      </c>
      <c r="E1182" s="5">
        <f t="shared" si="56"/>
        <v>0.56999900000000991</v>
      </c>
      <c r="F1182" s="5">
        <f t="shared" si="57"/>
        <v>0.59000000000000341</v>
      </c>
      <c r="G1182" s="5">
        <f t="shared" si="58"/>
        <v>-0.57999800000000334</v>
      </c>
    </row>
    <row r="1183" spans="1:7">
      <c r="A1183" s="4">
        <v>43168</v>
      </c>
      <c r="B1183" s="5">
        <v>96.540001000000004</v>
      </c>
      <c r="C1183" s="5">
        <v>43.09</v>
      </c>
      <c r="D1183" s="5">
        <v>52.189999</v>
      </c>
      <c r="E1183" s="5">
        <f t="shared" si="56"/>
        <v>2.1100009999999969</v>
      </c>
      <c r="F1183" s="5">
        <f t="shared" si="57"/>
        <v>-0.65999999999999659</v>
      </c>
      <c r="G1183" s="5">
        <f t="shared" si="58"/>
        <v>1.4499970000000033</v>
      </c>
    </row>
    <row r="1184" spans="1:7">
      <c r="A1184" s="4">
        <v>43171</v>
      </c>
      <c r="B1184" s="5">
        <v>96.769997000000004</v>
      </c>
      <c r="C1184" s="5">
        <v>42.98</v>
      </c>
      <c r="D1184" s="5">
        <v>51.52</v>
      </c>
      <c r="E1184" s="5">
        <f t="shared" si="56"/>
        <v>0.22999599999999987</v>
      </c>
      <c r="F1184" s="5">
        <f t="shared" si="57"/>
        <v>-0.11000000000000654</v>
      </c>
      <c r="G1184" s="5">
        <f t="shared" si="58"/>
        <v>-0.66999899999999712</v>
      </c>
    </row>
    <row r="1185" spans="1:7">
      <c r="A1185" s="4">
        <v>43172</v>
      </c>
      <c r="B1185" s="5">
        <v>94.410004000000001</v>
      </c>
      <c r="C1185" s="5">
        <v>42.290000999999997</v>
      </c>
      <c r="D1185" s="5">
        <v>51.779998999999997</v>
      </c>
      <c r="E1185" s="5">
        <f t="shared" si="56"/>
        <v>-2.3599930000000029</v>
      </c>
      <c r="F1185" s="5">
        <f t="shared" si="57"/>
        <v>-0.68999900000000025</v>
      </c>
      <c r="G1185" s="5">
        <f t="shared" si="58"/>
        <v>0.25999899999999343</v>
      </c>
    </row>
    <row r="1186" spans="1:7">
      <c r="A1186" s="4">
        <v>43173</v>
      </c>
      <c r="B1186" s="5">
        <v>93.849997999999999</v>
      </c>
      <c r="C1186" s="5">
        <v>42.990001999999997</v>
      </c>
      <c r="D1186" s="5">
        <v>51.860000999999997</v>
      </c>
      <c r="E1186" s="5">
        <f t="shared" si="56"/>
        <v>-0.56000600000000134</v>
      </c>
      <c r="F1186" s="5">
        <f t="shared" si="57"/>
        <v>0.70000100000000032</v>
      </c>
      <c r="G1186" s="5">
        <f t="shared" si="58"/>
        <v>8.0002000000000351E-2</v>
      </c>
    </row>
    <row r="1187" spans="1:7">
      <c r="A1187" s="4">
        <v>43174</v>
      </c>
      <c r="B1187" s="5">
        <v>94.18</v>
      </c>
      <c r="C1187" s="5">
        <v>42.27</v>
      </c>
      <c r="D1187" s="5">
        <v>50.880001</v>
      </c>
      <c r="E1187" s="5">
        <f t="shared" si="56"/>
        <v>0.33000200000000746</v>
      </c>
      <c r="F1187" s="5">
        <f t="shared" si="57"/>
        <v>-0.72000199999999381</v>
      </c>
      <c r="G1187" s="5">
        <f t="shared" si="58"/>
        <v>-0.97999999999999687</v>
      </c>
    </row>
    <row r="1188" spans="1:7">
      <c r="A1188" s="4">
        <v>43175</v>
      </c>
      <c r="B1188" s="5">
        <v>94.599997999999999</v>
      </c>
      <c r="C1188" s="5">
        <v>42.299999</v>
      </c>
      <c r="D1188" s="5">
        <v>51.169998</v>
      </c>
      <c r="E1188" s="5">
        <f t="shared" si="56"/>
        <v>0.41999799999999254</v>
      </c>
      <c r="F1188" s="5">
        <f t="shared" si="57"/>
        <v>2.9998999999996556E-2</v>
      </c>
      <c r="G1188" s="5">
        <f t="shared" si="58"/>
        <v>0.28999699999999962</v>
      </c>
    </row>
    <row r="1189" spans="1:7">
      <c r="A1189" s="4">
        <v>43178</v>
      </c>
      <c r="B1189" s="5">
        <v>92.889999000000003</v>
      </c>
      <c r="C1189" s="5">
        <v>42.209999000000003</v>
      </c>
      <c r="D1189" s="5">
        <v>50.830002</v>
      </c>
      <c r="E1189" s="5">
        <f t="shared" si="56"/>
        <v>-1.7099989999999963</v>
      </c>
      <c r="F1189" s="5">
        <f t="shared" si="57"/>
        <v>-8.9999999999996305E-2</v>
      </c>
      <c r="G1189" s="5">
        <f t="shared" si="58"/>
        <v>-0.3399959999999993</v>
      </c>
    </row>
    <row r="1190" spans="1:7">
      <c r="A1190" s="4">
        <v>43179</v>
      </c>
      <c r="B1190" s="5">
        <v>93.129997000000003</v>
      </c>
      <c r="C1190" s="5">
        <v>42.779998999999997</v>
      </c>
      <c r="D1190" s="5">
        <v>51.549999</v>
      </c>
      <c r="E1190" s="5">
        <f t="shared" si="56"/>
        <v>0.23999799999999993</v>
      </c>
      <c r="F1190" s="5">
        <f t="shared" si="57"/>
        <v>0.56999999999999318</v>
      </c>
      <c r="G1190" s="5">
        <f t="shared" si="58"/>
        <v>0.71999699999999933</v>
      </c>
    </row>
    <row r="1191" spans="1:7">
      <c r="A1191" s="4">
        <v>43180</v>
      </c>
      <c r="B1191" s="5">
        <v>92.480002999999996</v>
      </c>
      <c r="C1191" s="5">
        <v>43.209999000000003</v>
      </c>
      <c r="D1191" s="5">
        <v>51.560001</v>
      </c>
      <c r="E1191" s="5">
        <f t="shared" si="56"/>
        <v>-0.64999400000000662</v>
      </c>
      <c r="F1191" s="5">
        <f t="shared" si="57"/>
        <v>0.43000000000000682</v>
      </c>
      <c r="G1191" s="5">
        <f t="shared" si="58"/>
        <v>1.0002000000000066E-2</v>
      </c>
    </row>
    <row r="1192" spans="1:7">
      <c r="A1192" s="4">
        <v>43181</v>
      </c>
      <c r="B1192" s="5">
        <v>89.790001000000004</v>
      </c>
      <c r="C1192" s="5">
        <v>41.84</v>
      </c>
      <c r="D1192" s="5">
        <v>50.830002</v>
      </c>
      <c r="E1192" s="5">
        <f t="shared" si="56"/>
        <v>-2.6900019999999927</v>
      </c>
      <c r="F1192" s="5">
        <f t="shared" si="57"/>
        <v>-1.369999</v>
      </c>
      <c r="G1192" s="5">
        <f t="shared" si="58"/>
        <v>-0.7299989999999994</v>
      </c>
    </row>
    <row r="1193" spans="1:7">
      <c r="A1193" s="4">
        <v>43182</v>
      </c>
      <c r="B1193" s="5">
        <v>87.18</v>
      </c>
      <c r="C1193" s="5">
        <v>41.150002000000001</v>
      </c>
      <c r="D1193" s="5">
        <v>49.360000999999997</v>
      </c>
      <c r="E1193" s="5">
        <f t="shared" si="56"/>
        <v>-2.6100009999999969</v>
      </c>
      <c r="F1193" s="5">
        <f t="shared" si="57"/>
        <v>-0.68999800000000278</v>
      </c>
      <c r="G1193" s="5">
        <f t="shared" si="58"/>
        <v>-1.4700010000000034</v>
      </c>
    </row>
    <row r="1194" spans="1:7">
      <c r="A1194" s="4">
        <v>43185</v>
      </c>
      <c r="B1194" s="5">
        <v>93.779999000000004</v>
      </c>
      <c r="C1194" s="5">
        <v>41.48</v>
      </c>
      <c r="D1194" s="5">
        <v>52.48</v>
      </c>
      <c r="E1194" s="5">
        <f t="shared" si="56"/>
        <v>6.5999989999999968</v>
      </c>
      <c r="F1194" s="5">
        <f t="shared" si="57"/>
        <v>0.32999799999999624</v>
      </c>
      <c r="G1194" s="5">
        <f t="shared" si="58"/>
        <v>3.119999</v>
      </c>
    </row>
    <row r="1195" spans="1:7">
      <c r="A1195" s="4">
        <v>43186</v>
      </c>
      <c r="B1195" s="5">
        <v>89.470000999999996</v>
      </c>
      <c r="C1195" s="5">
        <v>39.729999999999997</v>
      </c>
      <c r="D1195" s="5">
        <v>51.189999</v>
      </c>
      <c r="E1195" s="5">
        <f t="shared" si="56"/>
        <v>-4.3099980000000073</v>
      </c>
      <c r="F1195" s="5">
        <f t="shared" si="57"/>
        <v>-1.75</v>
      </c>
      <c r="G1195" s="5">
        <f t="shared" si="58"/>
        <v>-1.2900009999999966</v>
      </c>
    </row>
    <row r="1196" spans="1:7">
      <c r="A1196" s="4">
        <v>43187</v>
      </c>
      <c r="B1196" s="5">
        <v>89.389999000000003</v>
      </c>
      <c r="C1196" s="5">
        <v>39.25</v>
      </c>
      <c r="D1196" s="5">
        <v>49.599997999999999</v>
      </c>
      <c r="E1196" s="5">
        <f t="shared" si="56"/>
        <v>-8.0001999999993245E-2</v>
      </c>
      <c r="F1196" s="5">
        <f t="shared" si="57"/>
        <v>-0.47999999999999687</v>
      </c>
      <c r="G1196" s="5">
        <f t="shared" si="58"/>
        <v>-1.5900010000000009</v>
      </c>
    </row>
    <row r="1197" spans="1:7">
      <c r="A1197" s="4">
        <v>43188</v>
      </c>
      <c r="B1197" s="5">
        <v>91.269997000000004</v>
      </c>
      <c r="C1197" s="5">
        <v>39.450001</v>
      </c>
      <c r="D1197" s="5">
        <v>52.080002</v>
      </c>
      <c r="E1197" s="5">
        <f t="shared" si="56"/>
        <v>1.8799980000000005</v>
      </c>
      <c r="F1197" s="5">
        <f t="shared" si="57"/>
        <v>0.20000100000000032</v>
      </c>
      <c r="G1197" s="5">
        <f t="shared" si="58"/>
        <v>2.480004000000001</v>
      </c>
    </row>
    <row r="1198" spans="1:7">
      <c r="A1198" s="4">
        <v>43192</v>
      </c>
      <c r="B1198" s="5">
        <v>88.519997000000004</v>
      </c>
      <c r="C1198" s="5">
        <v>39.139999000000003</v>
      </c>
      <c r="D1198" s="5">
        <v>48.919998</v>
      </c>
      <c r="E1198" s="5">
        <f t="shared" si="56"/>
        <v>-2.75</v>
      </c>
      <c r="F1198" s="5">
        <f t="shared" si="57"/>
        <v>-0.31000199999999722</v>
      </c>
      <c r="G1198" s="5">
        <f t="shared" si="58"/>
        <v>-3.1600040000000007</v>
      </c>
    </row>
    <row r="1199" spans="1:7">
      <c r="A1199" s="4">
        <v>43193</v>
      </c>
      <c r="B1199" s="5">
        <v>89.709998999999996</v>
      </c>
      <c r="C1199" s="5">
        <v>39.07</v>
      </c>
      <c r="D1199" s="5">
        <v>49.75</v>
      </c>
      <c r="E1199" s="5">
        <f t="shared" si="56"/>
        <v>1.1900019999999927</v>
      </c>
      <c r="F1199" s="5">
        <f t="shared" si="57"/>
        <v>-6.9999000000002809E-2</v>
      </c>
      <c r="G1199" s="5">
        <f t="shared" si="58"/>
        <v>0.83000200000000035</v>
      </c>
    </row>
    <row r="1200" spans="1:7">
      <c r="A1200" s="4">
        <v>43194</v>
      </c>
      <c r="B1200" s="5">
        <v>92.330001999999993</v>
      </c>
      <c r="C1200" s="5">
        <v>39.659999999999997</v>
      </c>
      <c r="D1200" s="5">
        <v>49.990001999999997</v>
      </c>
      <c r="E1200" s="5">
        <f t="shared" si="56"/>
        <v>2.620002999999997</v>
      </c>
      <c r="F1200" s="5">
        <f t="shared" si="57"/>
        <v>0.58999999999999631</v>
      </c>
      <c r="G1200" s="5">
        <f t="shared" si="58"/>
        <v>0.24000199999999694</v>
      </c>
    </row>
    <row r="1201" spans="1:7">
      <c r="A1201" s="4">
        <v>43195</v>
      </c>
      <c r="B1201" s="5">
        <v>92.379997000000003</v>
      </c>
      <c r="C1201" s="5">
        <v>40.130001</v>
      </c>
      <c r="D1201" s="5">
        <v>50.380001</v>
      </c>
      <c r="E1201" s="5">
        <f t="shared" si="56"/>
        <v>4.9995000000009782E-2</v>
      </c>
      <c r="F1201" s="5">
        <f t="shared" si="57"/>
        <v>0.47000100000000344</v>
      </c>
      <c r="G1201" s="5">
        <f t="shared" si="58"/>
        <v>0.38999900000000309</v>
      </c>
    </row>
    <row r="1202" spans="1:7">
      <c r="A1202" s="4">
        <v>43196</v>
      </c>
      <c r="B1202" s="5">
        <v>90.230002999999996</v>
      </c>
      <c r="C1202" s="5">
        <v>39.389999000000003</v>
      </c>
      <c r="D1202" s="5">
        <v>48.790000999999997</v>
      </c>
      <c r="E1202" s="5">
        <f t="shared" si="56"/>
        <v>-2.1499940000000066</v>
      </c>
      <c r="F1202" s="5">
        <f t="shared" si="57"/>
        <v>-0.74000199999999694</v>
      </c>
      <c r="G1202" s="5">
        <f t="shared" si="58"/>
        <v>-1.5900000000000034</v>
      </c>
    </row>
    <row r="1203" spans="1:7">
      <c r="A1203" s="4">
        <v>43199</v>
      </c>
      <c r="B1203" s="5">
        <v>90.769997000000004</v>
      </c>
      <c r="C1203" s="5">
        <v>34.659999999999997</v>
      </c>
      <c r="D1203" s="5">
        <v>49.549999</v>
      </c>
      <c r="E1203" s="5">
        <f t="shared" si="56"/>
        <v>0.53999400000000719</v>
      </c>
      <c r="F1203" s="5">
        <f t="shared" si="57"/>
        <v>-4.7299990000000065</v>
      </c>
      <c r="G1203" s="5">
        <f t="shared" si="58"/>
        <v>0.75999800000000306</v>
      </c>
    </row>
    <row r="1204" spans="1:7">
      <c r="A1204" s="4">
        <v>43200</v>
      </c>
      <c r="B1204" s="5">
        <v>92.879997000000003</v>
      </c>
      <c r="C1204" s="5">
        <v>33.990001999999997</v>
      </c>
      <c r="D1204" s="5">
        <v>51.27</v>
      </c>
      <c r="E1204" s="5">
        <f t="shared" si="56"/>
        <v>2.1099999999999994</v>
      </c>
      <c r="F1204" s="5">
        <f t="shared" si="57"/>
        <v>-0.66999799999999965</v>
      </c>
      <c r="G1204" s="5">
        <f t="shared" si="58"/>
        <v>1.7200010000000034</v>
      </c>
    </row>
    <row r="1205" spans="1:7">
      <c r="A1205" s="4">
        <v>43201</v>
      </c>
      <c r="B1205" s="5">
        <v>91.860000999999997</v>
      </c>
      <c r="C1205" s="5">
        <v>35.009998000000003</v>
      </c>
      <c r="D1205" s="5">
        <v>51.099997999999999</v>
      </c>
      <c r="E1205" s="5">
        <f t="shared" si="56"/>
        <v>-1.0199960000000061</v>
      </c>
      <c r="F1205" s="5">
        <f t="shared" si="57"/>
        <v>1.0199960000000061</v>
      </c>
      <c r="G1205" s="5">
        <f t="shared" si="58"/>
        <v>-0.17000200000000376</v>
      </c>
    </row>
    <row r="1206" spans="1:7">
      <c r="A1206" s="4">
        <v>43202</v>
      </c>
      <c r="B1206" s="5">
        <v>93.580001999999993</v>
      </c>
      <c r="C1206" s="5">
        <v>33.159999999999997</v>
      </c>
      <c r="D1206" s="5">
        <v>52.720001000000003</v>
      </c>
      <c r="E1206" s="5">
        <f t="shared" si="56"/>
        <v>1.7200009999999963</v>
      </c>
      <c r="F1206" s="5">
        <f t="shared" si="57"/>
        <v>-1.8499980000000065</v>
      </c>
      <c r="G1206" s="5">
        <f t="shared" si="58"/>
        <v>1.6200030000000041</v>
      </c>
    </row>
    <row r="1207" spans="1:7">
      <c r="A1207" s="4">
        <v>43203</v>
      </c>
      <c r="B1207" s="5">
        <v>93.080001999999993</v>
      </c>
      <c r="C1207" s="5">
        <v>32.979999999999997</v>
      </c>
      <c r="D1207" s="5">
        <v>51.860000999999997</v>
      </c>
      <c r="E1207" s="5">
        <f t="shared" si="56"/>
        <v>-0.5</v>
      </c>
      <c r="F1207" s="5">
        <f t="shared" si="57"/>
        <v>-0.17999999999999972</v>
      </c>
      <c r="G1207" s="5">
        <f t="shared" si="58"/>
        <v>-0.86000000000000654</v>
      </c>
    </row>
    <row r="1208" spans="1:7">
      <c r="A1208" s="4">
        <v>43206</v>
      </c>
      <c r="B1208" s="5">
        <v>94.169998000000007</v>
      </c>
      <c r="C1208" s="5">
        <v>33.630001</v>
      </c>
      <c r="D1208" s="5">
        <v>52.400002000000001</v>
      </c>
      <c r="E1208" s="5">
        <f t="shared" si="56"/>
        <v>1.0899960000000135</v>
      </c>
      <c r="F1208" s="5">
        <f t="shared" si="57"/>
        <v>0.65000100000000316</v>
      </c>
      <c r="G1208" s="5">
        <f t="shared" si="58"/>
        <v>0.54000100000000373</v>
      </c>
    </row>
    <row r="1209" spans="1:7">
      <c r="A1209" s="4">
        <v>43207</v>
      </c>
      <c r="B1209" s="5">
        <v>96.07</v>
      </c>
      <c r="C1209" s="5">
        <v>33.029998999999997</v>
      </c>
      <c r="D1209" s="5">
        <v>53.540000999999997</v>
      </c>
      <c r="E1209" s="5">
        <f t="shared" si="56"/>
        <v>1.9000019999999864</v>
      </c>
      <c r="F1209" s="5">
        <f t="shared" si="57"/>
        <v>-0.60000200000000348</v>
      </c>
      <c r="G1209" s="5">
        <f t="shared" si="58"/>
        <v>1.139998999999996</v>
      </c>
    </row>
    <row r="1210" spans="1:7">
      <c r="A1210" s="4">
        <v>43208</v>
      </c>
      <c r="B1210" s="5">
        <v>96.440002000000007</v>
      </c>
      <c r="C1210" s="5">
        <v>34.979999999999997</v>
      </c>
      <c r="D1210" s="5">
        <v>53.610000999999997</v>
      </c>
      <c r="E1210" s="5">
        <f t="shared" si="56"/>
        <v>0.37000200000001371</v>
      </c>
      <c r="F1210" s="5">
        <f t="shared" si="57"/>
        <v>1.9500010000000003</v>
      </c>
      <c r="G1210" s="5">
        <f t="shared" si="58"/>
        <v>7.0000000000000284E-2</v>
      </c>
    </row>
    <row r="1211" spans="1:7">
      <c r="A1211" s="4">
        <v>43209</v>
      </c>
      <c r="B1211" s="5">
        <v>96.110000999999997</v>
      </c>
      <c r="C1211" s="5">
        <v>34.389999000000003</v>
      </c>
      <c r="D1211" s="5">
        <v>52.220001000000003</v>
      </c>
      <c r="E1211" s="5">
        <f t="shared" si="56"/>
        <v>-0.33000100000000998</v>
      </c>
      <c r="F1211" s="5">
        <f t="shared" si="57"/>
        <v>-0.59000099999999378</v>
      </c>
      <c r="G1211" s="5">
        <f t="shared" si="58"/>
        <v>-1.3899999999999935</v>
      </c>
    </row>
    <row r="1212" spans="1:7">
      <c r="A1212" s="4">
        <v>43210</v>
      </c>
      <c r="B1212" s="5">
        <v>95</v>
      </c>
      <c r="C1212" s="5">
        <v>33.720001000000003</v>
      </c>
      <c r="D1212" s="5">
        <v>51.529998999999997</v>
      </c>
      <c r="E1212" s="5">
        <f t="shared" si="56"/>
        <v>-1.1100009999999969</v>
      </c>
      <c r="F1212" s="5">
        <f t="shared" si="57"/>
        <v>-0.66999799999999965</v>
      </c>
      <c r="G1212" s="5">
        <f t="shared" si="58"/>
        <v>-0.69000200000000689</v>
      </c>
    </row>
    <row r="1213" spans="1:7">
      <c r="A1213" s="4">
        <v>43213</v>
      </c>
      <c r="B1213" s="5">
        <v>95.349997999999999</v>
      </c>
      <c r="C1213" s="5">
        <v>34.07</v>
      </c>
      <c r="D1213" s="5">
        <v>51.099997999999999</v>
      </c>
      <c r="E1213" s="5">
        <f t="shared" si="56"/>
        <v>0.34999799999999937</v>
      </c>
      <c r="F1213" s="5">
        <f t="shared" si="57"/>
        <v>0.34999899999999684</v>
      </c>
      <c r="G1213" s="5">
        <f t="shared" si="58"/>
        <v>-0.43000099999999719</v>
      </c>
    </row>
    <row r="1214" spans="1:7">
      <c r="A1214" s="4">
        <v>43214</v>
      </c>
      <c r="B1214" s="5">
        <v>93.120002999999997</v>
      </c>
      <c r="C1214" s="5">
        <v>33.540000999999997</v>
      </c>
      <c r="D1214" s="5">
        <v>51.450001</v>
      </c>
      <c r="E1214" s="5">
        <f t="shared" si="56"/>
        <v>-2.2299950000000024</v>
      </c>
      <c r="F1214" s="5">
        <f t="shared" si="57"/>
        <v>-0.52999900000000366</v>
      </c>
      <c r="G1214" s="5">
        <f t="shared" si="58"/>
        <v>0.35000300000000095</v>
      </c>
    </row>
    <row r="1215" spans="1:7">
      <c r="A1215" s="4">
        <v>43215</v>
      </c>
      <c r="B1215" s="5">
        <v>92.309997999999993</v>
      </c>
      <c r="C1215" s="5">
        <v>33.009998000000003</v>
      </c>
      <c r="D1215" s="5">
        <v>51.380001</v>
      </c>
      <c r="E1215" s="5">
        <f t="shared" si="56"/>
        <v>-0.81000500000000386</v>
      </c>
      <c r="F1215" s="5">
        <f t="shared" si="57"/>
        <v>-0.53000299999999356</v>
      </c>
      <c r="G1215" s="5">
        <f t="shared" si="58"/>
        <v>-7.0000000000000284E-2</v>
      </c>
    </row>
    <row r="1216" spans="1:7">
      <c r="A1216" s="4">
        <v>43216</v>
      </c>
      <c r="B1216" s="5">
        <v>94.260002</v>
      </c>
      <c r="C1216" s="5">
        <v>32.729999999999997</v>
      </c>
      <c r="D1216" s="5">
        <v>53.049999</v>
      </c>
      <c r="E1216" s="5">
        <f t="shared" si="56"/>
        <v>1.950004000000007</v>
      </c>
      <c r="F1216" s="5">
        <f t="shared" si="57"/>
        <v>-0.27999800000000619</v>
      </c>
      <c r="G1216" s="5">
        <f t="shared" si="58"/>
        <v>1.6699979999999996</v>
      </c>
    </row>
    <row r="1217" spans="1:7">
      <c r="A1217" s="4">
        <v>43217</v>
      </c>
      <c r="B1217" s="5">
        <v>95.82</v>
      </c>
      <c r="C1217" s="5">
        <v>32.509998000000003</v>
      </c>
      <c r="D1217" s="5">
        <v>52.73</v>
      </c>
      <c r="E1217" s="5">
        <f t="shared" si="56"/>
        <v>1.5599979999999931</v>
      </c>
      <c r="F1217" s="5">
        <f t="shared" si="57"/>
        <v>-0.22000199999999381</v>
      </c>
      <c r="G1217" s="5">
        <f t="shared" si="58"/>
        <v>-0.31999900000000281</v>
      </c>
    </row>
    <row r="1218" spans="1:7">
      <c r="A1218" s="4">
        <v>43220</v>
      </c>
      <c r="B1218" s="5">
        <v>93.519997000000004</v>
      </c>
      <c r="C1218" s="5">
        <v>33.360000999999997</v>
      </c>
      <c r="D1218" s="5">
        <v>51.619999</v>
      </c>
      <c r="E1218" s="5">
        <f t="shared" si="56"/>
        <v>-2.3000029999999896</v>
      </c>
      <c r="F1218" s="5">
        <f t="shared" si="57"/>
        <v>0.85000299999999385</v>
      </c>
      <c r="G1218" s="5">
        <f t="shared" si="58"/>
        <v>-1.1100009999999969</v>
      </c>
    </row>
    <row r="1219" spans="1:7">
      <c r="A1219" s="4">
        <v>43221</v>
      </c>
      <c r="B1219" s="5">
        <v>95</v>
      </c>
      <c r="C1219" s="5">
        <v>33.630001</v>
      </c>
      <c r="D1219" s="5">
        <v>53.330002</v>
      </c>
      <c r="E1219" s="5">
        <f t="shared" si="56"/>
        <v>1.4800029999999964</v>
      </c>
      <c r="F1219" s="5">
        <f t="shared" si="57"/>
        <v>0.27000000000000313</v>
      </c>
      <c r="G1219" s="5">
        <f t="shared" si="58"/>
        <v>1.7100030000000004</v>
      </c>
    </row>
    <row r="1220" spans="1:7">
      <c r="A1220" s="4">
        <v>43222</v>
      </c>
      <c r="B1220" s="5">
        <v>93.510002</v>
      </c>
      <c r="C1220" s="5">
        <v>34.25</v>
      </c>
      <c r="D1220" s="5">
        <v>52.310001</v>
      </c>
      <c r="E1220" s="5">
        <f t="shared" ref="E1220:E1261" si="59">B1220-B1219</f>
        <v>-1.4899979999999999</v>
      </c>
      <c r="F1220" s="5">
        <f t="shared" ref="F1220:F1261" si="60">C1220-C1219</f>
        <v>0.61999899999999997</v>
      </c>
      <c r="G1220" s="5">
        <f t="shared" ref="G1220:G1261" si="61">D1220-D1219</f>
        <v>-1.0200010000000006</v>
      </c>
    </row>
    <row r="1221" spans="1:7">
      <c r="A1221" s="4">
        <v>43223</v>
      </c>
      <c r="B1221" s="5">
        <v>94.07</v>
      </c>
      <c r="C1221" s="5">
        <v>33.950001</v>
      </c>
      <c r="D1221" s="5">
        <v>52.279998999999997</v>
      </c>
      <c r="E1221" s="5">
        <f t="shared" si="59"/>
        <v>0.55999799999999311</v>
      </c>
      <c r="F1221" s="5">
        <f t="shared" si="60"/>
        <v>-0.29999899999999968</v>
      </c>
      <c r="G1221" s="5">
        <f t="shared" si="61"/>
        <v>-3.0002000000003193E-2</v>
      </c>
    </row>
    <row r="1222" spans="1:7">
      <c r="A1222" s="4">
        <v>43224</v>
      </c>
      <c r="B1222" s="5">
        <v>95.160004000000001</v>
      </c>
      <c r="C1222" s="5">
        <v>33.580002</v>
      </c>
      <c r="D1222" s="5">
        <v>52.779998999999997</v>
      </c>
      <c r="E1222" s="5">
        <f t="shared" si="59"/>
        <v>1.0900040000000075</v>
      </c>
      <c r="F1222" s="5">
        <f t="shared" si="60"/>
        <v>-0.36999899999999997</v>
      </c>
      <c r="G1222" s="5">
        <f t="shared" si="61"/>
        <v>0.5</v>
      </c>
    </row>
    <row r="1223" spans="1:7">
      <c r="A1223" s="4">
        <v>43227</v>
      </c>
      <c r="B1223" s="5">
        <v>96.220000999999996</v>
      </c>
      <c r="C1223" s="5">
        <v>34.080002</v>
      </c>
      <c r="D1223" s="5">
        <v>53.330002</v>
      </c>
      <c r="E1223" s="5">
        <f t="shared" si="59"/>
        <v>1.0599969999999956</v>
      </c>
      <c r="F1223" s="5">
        <f t="shared" si="60"/>
        <v>0.5</v>
      </c>
      <c r="G1223" s="5">
        <f t="shared" si="61"/>
        <v>0.55000300000000379</v>
      </c>
    </row>
    <row r="1224" spans="1:7">
      <c r="A1224" s="4">
        <v>43228</v>
      </c>
      <c r="B1224" s="5">
        <v>95.809997999999993</v>
      </c>
      <c r="C1224" s="5">
        <v>33.740001999999997</v>
      </c>
      <c r="D1224" s="5">
        <v>53.630001</v>
      </c>
      <c r="E1224" s="5">
        <f t="shared" si="59"/>
        <v>-0.41000300000000323</v>
      </c>
      <c r="F1224" s="5">
        <f t="shared" si="60"/>
        <v>-0.34000000000000341</v>
      </c>
      <c r="G1224" s="5">
        <f t="shared" si="61"/>
        <v>0.29999899999999968</v>
      </c>
    </row>
    <row r="1225" spans="1:7">
      <c r="A1225" s="4">
        <v>43229</v>
      </c>
      <c r="B1225" s="5">
        <v>96.940002000000007</v>
      </c>
      <c r="C1225" s="5">
        <v>34.32</v>
      </c>
      <c r="D1225" s="5">
        <v>54.34</v>
      </c>
      <c r="E1225" s="5">
        <f t="shared" si="59"/>
        <v>1.1300040000000138</v>
      </c>
      <c r="F1225" s="5">
        <f t="shared" si="60"/>
        <v>0.57999800000000334</v>
      </c>
      <c r="G1225" s="5">
        <f t="shared" si="61"/>
        <v>0.70999900000000338</v>
      </c>
    </row>
    <row r="1226" spans="1:7">
      <c r="A1226" s="4">
        <v>43230</v>
      </c>
      <c r="B1226" s="5">
        <v>97.910004000000001</v>
      </c>
      <c r="C1226" s="5">
        <v>35.270000000000003</v>
      </c>
      <c r="D1226" s="5">
        <v>54.98</v>
      </c>
      <c r="E1226" s="5">
        <f t="shared" si="59"/>
        <v>0.97000199999999381</v>
      </c>
      <c r="F1226" s="5">
        <f t="shared" si="60"/>
        <v>0.95000000000000284</v>
      </c>
      <c r="G1226" s="5">
        <f t="shared" si="61"/>
        <v>0.63999999999999346</v>
      </c>
    </row>
    <row r="1227" spans="1:7">
      <c r="A1227" s="4">
        <v>43231</v>
      </c>
      <c r="B1227" s="5">
        <v>97.699996999999996</v>
      </c>
      <c r="C1227" s="5">
        <v>35.090000000000003</v>
      </c>
      <c r="D1227" s="5">
        <v>54.669998</v>
      </c>
      <c r="E1227" s="5">
        <f t="shared" si="59"/>
        <v>-0.2100070000000045</v>
      </c>
      <c r="F1227" s="5">
        <f t="shared" si="60"/>
        <v>-0.17999999999999972</v>
      </c>
      <c r="G1227" s="5">
        <f t="shared" si="61"/>
        <v>-0.31000199999999722</v>
      </c>
    </row>
    <row r="1228" spans="1:7">
      <c r="A1228" s="4">
        <v>43234</v>
      </c>
      <c r="B1228" s="5">
        <v>98.029999000000004</v>
      </c>
      <c r="C1228" s="5">
        <v>34.860000999999997</v>
      </c>
      <c r="D1228" s="5">
        <v>54.900002000000001</v>
      </c>
      <c r="E1228" s="5">
        <f t="shared" si="59"/>
        <v>0.33000200000000746</v>
      </c>
      <c r="F1228" s="5">
        <f t="shared" si="60"/>
        <v>-0.2299990000000065</v>
      </c>
      <c r="G1228" s="5">
        <f t="shared" si="61"/>
        <v>0.23000400000000099</v>
      </c>
    </row>
    <row r="1229" spans="1:7">
      <c r="A1229" s="4">
        <v>43235</v>
      </c>
      <c r="B1229" s="5">
        <v>97.32</v>
      </c>
      <c r="C1229" s="5">
        <v>33.900002000000001</v>
      </c>
      <c r="D1229" s="5">
        <v>53.919998</v>
      </c>
      <c r="E1229" s="5">
        <f t="shared" si="59"/>
        <v>-0.70999900000001048</v>
      </c>
      <c r="F1229" s="5">
        <f t="shared" si="60"/>
        <v>-0.95999899999999627</v>
      </c>
      <c r="G1229" s="5">
        <f t="shared" si="61"/>
        <v>-0.98000400000000099</v>
      </c>
    </row>
    <row r="1230" spans="1:7">
      <c r="A1230" s="4">
        <v>43236</v>
      </c>
      <c r="B1230" s="5">
        <v>97.150002000000001</v>
      </c>
      <c r="C1230" s="5">
        <v>34.189999</v>
      </c>
      <c r="D1230" s="5">
        <v>54.639999000000003</v>
      </c>
      <c r="E1230" s="5">
        <f t="shared" si="59"/>
        <v>-0.16999799999999254</v>
      </c>
      <c r="F1230" s="5">
        <f t="shared" si="60"/>
        <v>0.28999699999999962</v>
      </c>
      <c r="G1230" s="5">
        <f t="shared" si="61"/>
        <v>0.72000100000000344</v>
      </c>
    </row>
    <row r="1231" spans="1:7">
      <c r="A1231" s="4">
        <v>43237</v>
      </c>
      <c r="B1231" s="5">
        <v>96.18</v>
      </c>
      <c r="C1231" s="5">
        <v>34.07</v>
      </c>
      <c r="D1231" s="5">
        <v>54.810001</v>
      </c>
      <c r="E1231" s="5">
        <f t="shared" si="59"/>
        <v>-0.97000199999999381</v>
      </c>
      <c r="F1231" s="5">
        <f t="shared" si="60"/>
        <v>-0.11999899999999997</v>
      </c>
      <c r="G1231" s="5">
        <f t="shared" si="61"/>
        <v>0.17000199999999666</v>
      </c>
    </row>
    <row r="1232" spans="1:7">
      <c r="A1232" s="4">
        <v>43238</v>
      </c>
      <c r="B1232" s="5">
        <v>96.360000999999997</v>
      </c>
      <c r="C1232" s="5">
        <v>33.990001999999997</v>
      </c>
      <c r="D1232" s="5">
        <v>53.5</v>
      </c>
      <c r="E1232" s="5">
        <f t="shared" si="59"/>
        <v>0.18000099999999009</v>
      </c>
      <c r="F1232" s="5">
        <f t="shared" si="60"/>
        <v>-7.9998000000003344E-2</v>
      </c>
      <c r="G1232" s="5">
        <f t="shared" si="61"/>
        <v>-1.3100009999999997</v>
      </c>
    </row>
    <row r="1233" spans="1:7">
      <c r="A1233" s="4">
        <v>43241</v>
      </c>
      <c r="B1233" s="5">
        <v>97.599997999999999</v>
      </c>
      <c r="C1233" s="5">
        <v>34.630001</v>
      </c>
      <c r="D1233" s="5">
        <v>54.32</v>
      </c>
      <c r="E1233" s="5">
        <f t="shared" si="59"/>
        <v>1.2399970000000025</v>
      </c>
      <c r="F1233" s="5">
        <f t="shared" si="60"/>
        <v>0.63999900000000309</v>
      </c>
      <c r="G1233" s="5">
        <f t="shared" si="61"/>
        <v>0.82000000000000028</v>
      </c>
    </row>
    <row r="1234" spans="1:7">
      <c r="A1234" s="4">
        <v>43242</v>
      </c>
      <c r="B1234" s="5">
        <v>97.5</v>
      </c>
      <c r="C1234" s="5">
        <v>34.220001000000003</v>
      </c>
      <c r="D1234" s="5">
        <v>54.450001</v>
      </c>
      <c r="E1234" s="5">
        <f t="shared" si="59"/>
        <v>-9.9997999999999365E-2</v>
      </c>
      <c r="F1234" s="5">
        <f t="shared" si="60"/>
        <v>-0.40999999999999659</v>
      </c>
      <c r="G1234" s="5">
        <f t="shared" si="61"/>
        <v>0.13000100000000003</v>
      </c>
    </row>
    <row r="1235" spans="1:7">
      <c r="A1235" s="4">
        <v>43243</v>
      </c>
      <c r="B1235" s="5">
        <v>98.660004000000001</v>
      </c>
      <c r="C1235" s="5">
        <v>34.540000999999997</v>
      </c>
      <c r="D1235" s="5">
        <v>55.209999000000003</v>
      </c>
      <c r="E1235" s="5">
        <f t="shared" si="59"/>
        <v>1.1600040000000007</v>
      </c>
      <c r="F1235" s="5">
        <f t="shared" si="60"/>
        <v>0.31999999999999318</v>
      </c>
      <c r="G1235" s="5">
        <f t="shared" si="61"/>
        <v>0.75999800000000306</v>
      </c>
    </row>
    <row r="1236" spans="1:7">
      <c r="A1236" s="4">
        <v>43244</v>
      </c>
      <c r="B1236" s="5">
        <v>98.309997999999993</v>
      </c>
      <c r="C1236" s="5">
        <v>33.540000999999997</v>
      </c>
      <c r="D1236" s="5">
        <v>54.75</v>
      </c>
      <c r="E1236" s="5">
        <f t="shared" si="59"/>
        <v>-0.35000600000000759</v>
      </c>
      <c r="F1236" s="5">
        <f t="shared" si="60"/>
        <v>-1</v>
      </c>
      <c r="G1236" s="5">
        <f t="shared" si="61"/>
        <v>-0.45999900000000338</v>
      </c>
    </row>
    <row r="1237" spans="1:7">
      <c r="A1237" s="4">
        <v>43245</v>
      </c>
      <c r="B1237" s="5">
        <v>98.360000999999997</v>
      </c>
      <c r="C1237" s="5">
        <v>33.290000999999997</v>
      </c>
      <c r="D1237" s="5">
        <v>55.439999</v>
      </c>
      <c r="E1237" s="5">
        <f t="shared" si="59"/>
        <v>5.0003000000003794E-2</v>
      </c>
      <c r="F1237" s="5">
        <f t="shared" si="60"/>
        <v>-0.25</v>
      </c>
      <c r="G1237" s="5">
        <f t="shared" si="61"/>
        <v>0.68999900000000025</v>
      </c>
    </row>
    <row r="1238" spans="1:7">
      <c r="A1238" s="4">
        <v>43249</v>
      </c>
      <c r="B1238" s="5">
        <v>98.010002</v>
      </c>
      <c r="C1238" s="5">
        <v>32.459999000000003</v>
      </c>
      <c r="D1238" s="5">
        <v>55.32</v>
      </c>
      <c r="E1238" s="5">
        <f t="shared" si="59"/>
        <v>-0.34999899999999684</v>
      </c>
      <c r="F1238" s="5">
        <f t="shared" si="60"/>
        <v>-0.83000199999999325</v>
      </c>
      <c r="G1238" s="5">
        <f t="shared" si="61"/>
        <v>-0.11999899999999997</v>
      </c>
    </row>
    <row r="1239" spans="1:7">
      <c r="A1239" s="4">
        <v>43250</v>
      </c>
      <c r="B1239" s="5">
        <v>98.949996999999996</v>
      </c>
      <c r="C1239" s="5">
        <v>33.340000000000003</v>
      </c>
      <c r="D1239" s="5">
        <v>55.68</v>
      </c>
      <c r="E1239" s="5">
        <f t="shared" si="59"/>
        <v>0.93999499999999614</v>
      </c>
      <c r="F1239" s="5">
        <f t="shared" si="60"/>
        <v>0.88000100000000003</v>
      </c>
      <c r="G1239" s="5">
        <f t="shared" si="61"/>
        <v>0.35999999999999943</v>
      </c>
    </row>
    <row r="1240" spans="1:7">
      <c r="A1240" s="4">
        <v>43251</v>
      </c>
      <c r="B1240" s="5">
        <v>98.839995999999999</v>
      </c>
      <c r="C1240" s="5">
        <v>33.520000000000003</v>
      </c>
      <c r="D1240" s="5">
        <v>55.200001</v>
      </c>
      <c r="E1240" s="5">
        <f t="shared" si="59"/>
        <v>-0.11000099999999691</v>
      </c>
      <c r="F1240" s="5">
        <f t="shared" si="60"/>
        <v>0.17999999999999972</v>
      </c>
      <c r="G1240" s="5">
        <f t="shared" si="61"/>
        <v>-0.4799989999999994</v>
      </c>
    </row>
    <row r="1241" spans="1:7">
      <c r="A1241" s="4">
        <v>43252</v>
      </c>
      <c r="B1241" s="5">
        <v>100.790001</v>
      </c>
      <c r="C1241" s="5">
        <v>34.400002000000001</v>
      </c>
      <c r="D1241" s="5">
        <v>57.080002</v>
      </c>
      <c r="E1241" s="5">
        <f t="shared" si="59"/>
        <v>1.9500050000000044</v>
      </c>
      <c r="F1241" s="5">
        <f t="shared" si="60"/>
        <v>0.88000199999999751</v>
      </c>
      <c r="G1241" s="5">
        <f t="shared" si="61"/>
        <v>1.880001</v>
      </c>
    </row>
    <row r="1242" spans="1:7">
      <c r="A1242" s="4">
        <v>43255</v>
      </c>
      <c r="B1242" s="5">
        <v>101.66999800000001</v>
      </c>
      <c r="C1242" s="5">
        <v>35.479999999999997</v>
      </c>
      <c r="D1242" s="5">
        <v>56.830002</v>
      </c>
      <c r="E1242" s="5">
        <f t="shared" si="59"/>
        <v>0.87999700000000303</v>
      </c>
      <c r="F1242" s="5">
        <f t="shared" si="60"/>
        <v>1.0799979999999962</v>
      </c>
      <c r="G1242" s="5">
        <f t="shared" si="61"/>
        <v>-0.25</v>
      </c>
    </row>
    <row r="1243" spans="1:7">
      <c r="A1243" s="4">
        <v>43256</v>
      </c>
      <c r="B1243" s="5">
        <v>102.19000200000001</v>
      </c>
      <c r="C1243" s="5">
        <v>35.689999</v>
      </c>
      <c r="D1243" s="5">
        <v>56.529998999999997</v>
      </c>
      <c r="E1243" s="5">
        <f t="shared" si="59"/>
        <v>0.52000400000000013</v>
      </c>
      <c r="F1243" s="5">
        <f t="shared" si="60"/>
        <v>0.20999900000000338</v>
      </c>
      <c r="G1243" s="5">
        <f t="shared" si="61"/>
        <v>-0.30000300000000379</v>
      </c>
    </row>
    <row r="1244" spans="1:7">
      <c r="A1244" s="4">
        <v>43257</v>
      </c>
      <c r="B1244" s="5">
        <v>102.489998</v>
      </c>
      <c r="C1244" s="5">
        <v>35.799999</v>
      </c>
      <c r="D1244" s="5">
        <v>57.029998999999997</v>
      </c>
      <c r="E1244" s="5">
        <f t="shared" si="59"/>
        <v>0.29999599999999305</v>
      </c>
      <c r="F1244" s="5">
        <f t="shared" si="60"/>
        <v>0.10999999999999943</v>
      </c>
      <c r="G1244" s="5">
        <f t="shared" si="61"/>
        <v>0.5</v>
      </c>
    </row>
    <row r="1245" spans="1:7">
      <c r="A1245" s="4">
        <v>43258</v>
      </c>
      <c r="B1245" s="5">
        <v>100.879997</v>
      </c>
      <c r="C1245" s="5">
        <v>34.310001</v>
      </c>
      <c r="D1245" s="5">
        <v>55.880001</v>
      </c>
      <c r="E1245" s="5">
        <f t="shared" si="59"/>
        <v>-1.6100009999999969</v>
      </c>
      <c r="F1245" s="5">
        <f t="shared" si="60"/>
        <v>-1.4899979999999999</v>
      </c>
      <c r="G1245" s="5">
        <f t="shared" si="61"/>
        <v>-1.1499979999999965</v>
      </c>
    </row>
    <row r="1246" spans="1:7">
      <c r="A1246" s="4">
        <v>43259</v>
      </c>
      <c r="B1246" s="5">
        <v>101.629997</v>
      </c>
      <c r="C1246" s="5">
        <v>34.560001</v>
      </c>
      <c r="D1246" s="5">
        <v>55.049999</v>
      </c>
      <c r="E1246" s="5">
        <f t="shared" si="59"/>
        <v>0.75</v>
      </c>
      <c r="F1246" s="5">
        <f t="shared" si="60"/>
        <v>0.25</v>
      </c>
      <c r="G1246" s="5">
        <f t="shared" si="61"/>
        <v>-0.83000200000000035</v>
      </c>
    </row>
    <row r="1247" spans="1:7">
      <c r="A1247" s="4">
        <v>43262</v>
      </c>
      <c r="B1247" s="5">
        <v>101.050003</v>
      </c>
      <c r="C1247" s="5">
        <v>34.990001999999997</v>
      </c>
      <c r="D1247" s="5">
        <v>54.52</v>
      </c>
      <c r="E1247" s="5">
        <f t="shared" si="59"/>
        <v>-0.57999399999999923</v>
      </c>
      <c r="F1247" s="5">
        <f t="shared" si="60"/>
        <v>0.43000099999999719</v>
      </c>
      <c r="G1247" s="5">
        <f t="shared" si="61"/>
        <v>-0.52999899999999656</v>
      </c>
    </row>
    <row r="1248" spans="1:7">
      <c r="A1248" s="4">
        <v>43263</v>
      </c>
      <c r="B1248" s="5">
        <v>101.30999799999999</v>
      </c>
      <c r="C1248" s="5">
        <v>36.470001000000003</v>
      </c>
      <c r="D1248" s="5">
        <v>54.82</v>
      </c>
      <c r="E1248" s="5">
        <f t="shared" si="59"/>
        <v>0.25999499999998932</v>
      </c>
      <c r="F1248" s="5">
        <f t="shared" si="60"/>
        <v>1.4799990000000065</v>
      </c>
      <c r="G1248" s="5">
        <f t="shared" si="61"/>
        <v>0.29999999999999716</v>
      </c>
    </row>
    <row r="1249" spans="1:7">
      <c r="A1249" s="4">
        <v>43264</v>
      </c>
      <c r="B1249" s="5">
        <v>100.849998</v>
      </c>
      <c r="C1249" s="5">
        <v>36.409999999999997</v>
      </c>
      <c r="D1249" s="5">
        <v>55.029998999999997</v>
      </c>
      <c r="E1249" s="5">
        <f t="shared" si="59"/>
        <v>-0.45999999999999375</v>
      </c>
      <c r="F1249" s="5">
        <f t="shared" si="60"/>
        <v>-6.0001000000006854E-2</v>
      </c>
      <c r="G1249" s="5">
        <f t="shared" si="61"/>
        <v>0.20999899999999627</v>
      </c>
    </row>
    <row r="1250" spans="1:7">
      <c r="A1250" s="4">
        <v>43265</v>
      </c>
      <c r="B1250" s="5">
        <v>101.41999800000001</v>
      </c>
      <c r="C1250" s="5">
        <v>36.82</v>
      </c>
      <c r="D1250" s="5">
        <v>55.540000999999997</v>
      </c>
      <c r="E1250" s="5">
        <f t="shared" si="59"/>
        <v>0.57000000000000739</v>
      </c>
      <c r="F1250" s="5">
        <f t="shared" si="60"/>
        <v>0.41000000000000369</v>
      </c>
      <c r="G1250" s="5">
        <f t="shared" si="61"/>
        <v>0.51000200000000007</v>
      </c>
    </row>
    <row r="1251" spans="1:7">
      <c r="A1251" s="4">
        <v>43266</v>
      </c>
      <c r="B1251" s="5">
        <v>100.129997</v>
      </c>
      <c r="C1251" s="5">
        <v>35.959999000000003</v>
      </c>
      <c r="D1251" s="5">
        <v>55.110000999999997</v>
      </c>
      <c r="E1251" s="5">
        <f t="shared" si="59"/>
        <v>-1.2900010000000037</v>
      </c>
      <c r="F1251" s="5">
        <f t="shared" si="60"/>
        <v>-0.86000099999999691</v>
      </c>
      <c r="G1251" s="5">
        <f t="shared" si="61"/>
        <v>-0.42999999999999972</v>
      </c>
    </row>
    <row r="1252" spans="1:7">
      <c r="A1252" s="4">
        <v>43269</v>
      </c>
      <c r="B1252" s="5">
        <v>100.860001</v>
      </c>
      <c r="C1252" s="5">
        <v>36.849997999999999</v>
      </c>
      <c r="D1252" s="5">
        <v>53.220001000000003</v>
      </c>
      <c r="E1252" s="5">
        <f t="shared" si="59"/>
        <v>0.73000399999999388</v>
      </c>
      <c r="F1252" s="5">
        <f t="shared" si="60"/>
        <v>0.88999899999999599</v>
      </c>
      <c r="G1252" s="5">
        <f t="shared" si="61"/>
        <v>-1.8899999999999935</v>
      </c>
    </row>
    <row r="1253" spans="1:7">
      <c r="A1253" s="4">
        <v>43270</v>
      </c>
      <c r="B1253" s="5">
        <v>100.860001</v>
      </c>
      <c r="C1253" s="5">
        <v>35.990001999999997</v>
      </c>
      <c r="D1253" s="5">
        <v>52.93</v>
      </c>
      <c r="E1253" s="5">
        <f t="shared" si="59"/>
        <v>0</v>
      </c>
      <c r="F1253" s="5">
        <f t="shared" si="60"/>
        <v>-0.85999600000000243</v>
      </c>
      <c r="G1253" s="5">
        <f t="shared" si="61"/>
        <v>-0.29000100000000373</v>
      </c>
    </row>
    <row r="1254" spans="1:7">
      <c r="A1254" s="4">
        <v>43271</v>
      </c>
      <c r="B1254" s="5">
        <v>101.870003</v>
      </c>
      <c r="C1254" s="5">
        <v>36.139999000000003</v>
      </c>
      <c r="D1254" s="5">
        <v>53.459999000000003</v>
      </c>
      <c r="E1254" s="5">
        <f t="shared" si="59"/>
        <v>1.0100020000000001</v>
      </c>
      <c r="F1254" s="5">
        <f t="shared" si="60"/>
        <v>0.14999700000000615</v>
      </c>
      <c r="G1254" s="5">
        <f t="shared" si="61"/>
        <v>0.52999900000000366</v>
      </c>
    </row>
    <row r="1255" spans="1:7">
      <c r="A1255" s="4">
        <v>43272</v>
      </c>
      <c r="B1255" s="5">
        <v>101.139999</v>
      </c>
      <c r="C1255" s="5">
        <v>35.360000999999997</v>
      </c>
      <c r="D1255" s="5">
        <v>52.189999</v>
      </c>
      <c r="E1255" s="5">
        <f t="shared" si="59"/>
        <v>-0.73000399999999388</v>
      </c>
      <c r="F1255" s="5">
        <f t="shared" si="60"/>
        <v>-0.77999800000000619</v>
      </c>
      <c r="G1255" s="5">
        <f t="shared" si="61"/>
        <v>-1.2700000000000031</v>
      </c>
    </row>
    <row r="1256" spans="1:7">
      <c r="A1256" s="4">
        <v>43273</v>
      </c>
      <c r="B1256" s="5">
        <v>100.410004</v>
      </c>
      <c r="C1256" s="5">
        <v>35.549999</v>
      </c>
      <c r="D1256" s="5">
        <v>52.5</v>
      </c>
      <c r="E1256" s="5">
        <f t="shared" si="59"/>
        <v>-0.72999500000000239</v>
      </c>
      <c r="F1256" s="5">
        <f t="shared" si="60"/>
        <v>0.18999800000000278</v>
      </c>
      <c r="G1256" s="5">
        <f t="shared" si="61"/>
        <v>0.31000099999999975</v>
      </c>
    </row>
    <row r="1257" spans="1:7">
      <c r="A1257" s="4">
        <v>43276</v>
      </c>
      <c r="B1257" s="5">
        <v>98.389999000000003</v>
      </c>
      <c r="C1257" s="5">
        <v>34.560001</v>
      </c>
      <c r="D1257" s="5">
        <v>50.709999000000003</v>
      </c>
      <c r="E1257" s="5">
        <f t="shared" si="59"/>
        <v>-2.0200049999999976</v>
      </c>
      <c r="F1257" s="5">
        <f t="shared" si="60"/>
        <v>-0.98999799999999993</v>
      </c>
      <c r="G1257" s="5">
        <f t="shared" si="61"/>
        <v>-1.7900009999999966</v>
      </c>
    </row>
    <row r="1258" spans="1:7">
      <c r="A1258" s="4">
        <v>43277</v>
      </c>
      <c r="B1258" s="5">
        <v>99.080001999999993</v>
      </c>
      <c r="C1258" s="5">
        <v>34.950001</v>
      </c>
      <c r="D1258" s="5">
        <v>49.669998</v>
      </c>
      <c r="E1258" s="5">
        <f t="shared" si="59"/>
        <v>0.69000299999999015</v>
      </c>
      <c r="F1258" s="5">
        <f t="shared" si="60"/>
        <v>0.39000000000000057</v>
      </c>
      <c r="G1258" s="5">
        <f t="shared" si="61"/>
        <v>-1.0400010000000037</v>
      </c>
    </row>
    <row r="1259" spans="1:7">
      <c r="A1259" s="4">
        <v>43278</v>
      </c>
      <c r="B1259" s="5">
        <v>97.540001000000004</v>
      </c>
      <c r="C1259" s="5">
        <v>34.549999</v>
      </c>
      <c r="D1259" s="5">
        <v>48.759998000000003</v>
      </c>
      <c r="E1259" s="5">
        <f t="shared" si="59"/>
        <v>-1.5400009999999895</v>
      </c>
      <c r="F1259" s="5">
        <f t="shared" si="60"/>
        <v>-0.40000200000000063</v>
      </c>
      <c r="G1259" s="5">
        <f t="shared" si="61"/>
        <v>-0.90999999999999659</v>
      </c>
    </row>
    <row r="1260" spans="1:7">
      <c r="A1260" s="4">
        <v>43279</v>
      </c>
      <c r="B1260" s="5">
        <v>98.629997000000003</v>
      </c>
      <c r="C1260" s="5">
        <v>35.299999</v>
      </c>
      <c r="D1260" s="5">
        <v>49.25</v>
      </c>
      <c r="E1260" s="5">
        <f t="shared" si="59"/>
        <v>1.0899959999999993</v>
      </c>
      <c r="F1260" s="5">
        <f t="shared" si="60"/>
        <v>0.75</v>
      </c>
      <c r="G1260" s="5">
        <f t="shared" si="61"/>
        <v>0.49000199999999694</v>
      </c>
    </row>
    <row r="1261" spans="1:7">
      <c r="A1261" s="4">
        <v>43280</v>
      </c>
      <c r="B1261" s="5">
        <v>98.610000999999997</v>
      </c>
      <c r="C1261" s="5">
        <v>35.900002000000001</v>
      </c>
      <c r="D1261" s="5">
        <v>49.709999000000003</v>
      </c>
      <c r="E1261" s="5">
        <f t="shared" si="59"/>
        <v>-1.999600000000612E-2</v>
      </c>
      <c r="F1261" s="5">
        <f t="shared" si="60"/>
        <v>0.60000300000000095</v>
      </c>
      <c r="G1261" s="5">
        <f t="shared" si="61"/>
        <v>0.45999900000000338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61"/>
  <sheetViews>
    <sheetView workbookViewId="0">
      <selection activeCell="H28" sqref="H28"/>
    </sheetView>
  </sheetViews>
  <sheetFormatPr baseColWidth="10" defaultRowHeight="16"/>
  <cols>
    <col min="1" max="1" width="10.83203125" style="2"/>
    <col min="2" max="2" width="10.83203125" style="7"/>
    <col min="3" max="4" width="10.83203125" style="2"/>
    <col min="5" max="6" width="11.5" style="7" bestFit="1" customWidth="1"/>
    <col min="7" max="10" width="12.83203125" customWidth="1"/>
    <col min="12" max="12" width="13.6640625" bestFit="1" customWidth="1"/>
    <col min="13" max="13" width="14.6640625" bestFit="1" customWidth="1"/>
    <col min="15" max="15" width="12.6640625" bestFit="1" customWidth="1"/>
    <col min="16" max="16" width="13.6640625" bestFit="1" customWidth="1"/>
  </cols>
  <sheetData>
    <row r="1" spans="1:14">
      <c r="A1" s="2" t="s">
        <v>0</v>
      </c>
      <c r="B1" s="7" t="s">
        <v>12</v>
      </c>
      <c r="C1" s="3" t="s">
        <v>1</v>
      </c>
      <c r="D1" s="3" t="s">
        <v>2</v>
      </c>
      <c r="E1" s="3" t="s">
        <v>13</v>
      </c>
      <c r="F1" s="3" t="s">
        <v>14</v>
      </c>
      <c r="G1" s="3" t="s">
        <v>26</v>
      </c>
      <c r="H1" s="3"/>
      <c r="I1" s="3"/>
    </row>
    <row r="2" spans="1:14">
      <c r="A2" s="4">
        <v>41456</v>
      </c>
      <c r="B2" s="9">
        <v>1</v>
      </c>
      <c r="C2" s="5">
        <v>34.360000999999997</v>
      </c>
      <c r="D2" s="5">
        <v>28.059999000000001</v>
      </c>
      <c r="E2" s="5">
        <f>(C2-AVERAGE(C$2:C$1261))/_xlfn.STDEV.S(C$2:C$1261)</f>
        <v>-1.2177628406535774</v>
      </c>
      <c r="F2" s="5">
        <f>(D2-AVERAGE(D$2:D$1261))/_xlfn.STDEV.S(D$2:D$1261)</f>
        <v>0.25737169540501009</v>
      </c>
      <c r="G2" s="5">
        <f>C2-($K$4+$J$4*D2)</f>
        <v>-22.875298054746089</v>
      </c>
      <c r="H2" s="10" t="s">
        <v>27</v>
      </c>
    </row>
    <row r="3" spans="1:14">
      <c r="A3" s="4">
        <v>41457</v>
      </c>
      <c r="B3" s="9">
        <v>2</v>
      </c>
      <c r="C3" s="5">
        <v>33.939999</v>
      </c>
      <c r="D3" s="5">
        <v>27.700001</v>
      </c>
      <c r="E3" s="5">
        <f t="shared" ref="E3:E66" si="0">(C3-AVERAGE(C$2:C$1261))/_xlfn.STDEV.S(C$2:C$1261)</f>
        <v>-1.2412986162691868</v>
      </c>
      <c r="F3" s="5">
        <f>(D3-AVERAGE(D$2:D$1261))/_xlfn.STDEV.S(D$2:D$1261)</f>
        <v>0.21573286512631196</v>
      </c>
      <c r="G3" s="5">
        <f t="shared" ref="G3:G66" si="1">C3-($K$4+$J$4*D3)</f>
        <v>-23.110217366745786</v>
      </c>
      <c r="H3" s="5">
        <f>G3-G2</f>
        <v>-0.23491931199969684</v>
      </c>
      <c r="J3" s="33" t="s">
        <v>8</v>
      </c>
      <c r="K3" s="33"/>
      <c r="L3" s="10"/>
      <c r="M3" s="33" t="s">
        <v>9</v>
      </c>
      <c r="N3" s="33"/>
    </row>
    <row r="4" spans="1:14">
      <c r="A4" s="4">
        <v>41458</v>
      </c>
      <c r="B4" s="9">
        <v>3</v>
      </c>
      <c r="C4" s="5">
        <v>34.009998000000003</v>
      </c>
      <c r="D4" s="5">
        <v>27.49</v>
      </c>
      <c r="E4" s="5">
        <f t="shared" si="0"/>
        <v>-1.2373760617163105</v>
      </c>
      <c r="F4" s="5">
        <f t="shared" ref="F4:F66" si="2">(D4-AVERAGE(D$2:D$1261))/_xlfn.STDEV.S(D$2:D$1261)</f>
        <v>0.19144329685827452</v>
      </c>
      <c r="G4" s="5">
        <f t="shared" si="1"/>
        <v>-22.932252351482497</v>
      </c>
      <c r="H4" s="5">
        <f t="shared" ref="H4:H67" si="3">G4-G3</f>
        <v>0.17796501526328967</v>
      </c>
      <c r="J4" s="5">
        <f t="array" ref="J4:K8">LINEST(C2:C1261,D2:D1261,1,1)</f>
        <v>0.51412143400879573</v>
      </c>
      <c r="K4" s="5">
        <v>42.80905213058071</v>
      </c>
      <c r="L4" s="10"/>
      <c r="M4" s="5">
        <f t="array" ref="M4:N8">LINEST(D2:D1261,C2:C1261,1,1)</f>
        <v>0.12067662556657958</v>
      </c>
      <c r="N4" s="5">
        <v>19.065925285515384</v>
      </c>
    </row>
    <row r="5" spans="1:14">
      <c r="A5" s="4">
        <v>41460</v>
      </c>
      <c r="B5" s="9">
        <v>4</v>
      </c>
      <c r="C5" s="5">
        <v>34.209999000000003</v>
      </c>
      <c r="D5" s="5">
        <v>27.549999</v>
      </c>
      <c r="E5" s="5">
        <f t="shared" si="0"/>
        <v>-1.2261685468499588</v>
      </c>
      <c r="F5" s="5">
        <f t="shared" si="2"/>
        <v>0.198383024795351</v>
      </c>
      <c r="G5" s="5">
        <f t="shared" si="1"/>
        <v>-22.763098123401598</v>
      </c>
      <c r="H5" s="5">
        <f t="shared" si="3"/>
        <v>0.16915422808089886</v>
      </c>
      <c r="J5" s="5">
        <v>5.6360203152317656E-2</v>
      </c>
      <c r="K5" s="5">
        <v>1.5353660376153757</v>
      </c>
      <c r="L5" s="10"/>
      <c r="M5" s="5">
        <v>1.3229090799883382E-2</v>
      </c>
      <c r="N5" s="5">
        <v>0.77865688307106096</v>
      </c>
    </row>
    <row r="6" spans="1:14">
      <c r="A6" s="4">
        <v>41463</v>
      </c>
      <c r="B6" s="9">
        <v>5</v>
      </c>
      <c r="C6" s="5">
        <v>34.330002</v>
      </c>
      <c r="D6" s="5">
        <v>28</v>
      </c>
      <c r="E6" s="5">
        <f t="shared" si="0"/>
        <v>-1.2194439034406419</v>
      </c>
      <c r="F6" s="5">
        <f t="shared" si="2"/>
        <v>0.25043196746793361</v>
      </c>
      <c r="G6" s="5">
        <f t="shared" si="1"/>
        <v>-22.874450282826992</v>
      </c>
      <c r="H6" s="5">
        <f t="shared" si="3"/>
        <v>-0.11135215942539389</v>
      </c>
      <c r="J6" s="5">
        <v>6.2042439787631583E-2</v>
      </c>
      <c r="K6" s="5">
        <v>17.289681066990802</v>
      </c>
      <c r="L6" s="10"/>
      <c r="M6" s="5">
        <v>6.2042439787630591E-2</v>
      </c>
      <c r="N6" s="5">
        <v>8.3765600435481016</v>
      </c>
    </row>
    <row r="7" spans="1:14">
      <c r="A7" s="4">
        <v>41464</v>
      </c>
      <c r="B7" s="9">
        <v>6</v>
      </c>
      <c r="C7" s="5">
        <v>34.349997999999999</v>
      </c>
      <c r="D7" s="5">
        <v>28.34</v>
      </c>
      <c r="E7" s="5">
        <f t="shared" si="0"/>
        <v>-1.2183233817069128</v>
      </c>
      <c r="F7" s="5">
        <f t="shared" si="2"/>
        <v>0.28975774787437292</v>
      </c>
      <c r="G7" s="5">
        <f t="shared" si="1"/>
        <v>-23.029255570389978</v>
      </c>
      <c r="H7" s="5">
        <f t="shared" si="3"/>
        <v>-0.15480528756298639</v>
      </c>
      <c r="J7" s="5">
        <v>83.21206903558506</v>
      </c>
      <c r="K7" s="9">
        <v>1258</v>
      </c>
      <c r="L7" s="10"/>
      <c r="M7" s="5">
        <v>83.212069035583653</v>
      </c>
      <c r="N7" s="9">
        <v>1258</v>
      </c>
    </row>
    <row r="8" spans="1:14">
      <c r="A8" s="4">
        <v>41465</v>
      </c>
      <c r="B8" s="9">
        <v>7</v>
      </c>
      <c r="C8" s="5">
        <v>34.700001</v>
      </c>
      <c r="D8" s="5">
        <v>29.49</v>
      </c>
      <c r="E8" s="5">
        <f t="shared" si="0"/>
        <v>-1.1987101606441792</v>
      </c>
      <c r="F8" s="5">
        <f t="shared" si="2"/>
        <v>0.42277141689615272</v>
      </c>
      <c r="G8" s="5">
        <f>C8-($K$4+$J$4*D8)</f>
        <v>-23.270492219500099</v>
      </c>
      <c r="H8" s="5">
        <f t="shared" si="3"/>
        <v>-0.24123664911012099</v>
      </c>
      <c r="J8" s="5">
        <v>24874.8393742115</v>
      </c>
      <c r="K8" s="5">
        <v>376057.80381901126</v>
      </c>
      <c r="L8" s="2"/>
      <c r="M8" s="5">
        <v>5838.7211242765188</v>
      </c>
      <c r="N8" s="5">
        <v>88269.781769263544</v>
      </c>
    </row>
    <row r="9" spans="1:14">
      <c r="A9" s="4">
        <v>41466</v>
      </c>
      <c r="B9" s="9">
        <v>8</v>
      </c>
      <c r="C9" s="5">
        <v>35.689999</v>
      </c>
      <c r="D9" s="5">
        <v>30.389999</v>
      </c>
      <c r="E9" s="5">
        <f t="shared" si="0"/>
        <v>-1.1432333515149318</v>
      </c>
      <c r="F9" s="5">
        <f t="shared" si="2"/>
        <v>0.52686895524913802</v>
      </c>
      <c r="G9" s="5">
        <f t="shared" si="1"/>
        <v>-22.743202995986579</v>
      </c>
      <c r="H9" s="5">
        <f>G9-G8</f>
        <v>0.52728922351352026</v>
      </c>
      <c r="J9" s="2"/>
      <c r="K9" s="2"/>
      <c r="L9" s="2"/>
      <c r="M9" s="2"/>
      <c r="N9" s="2"/>
    </row>
    <row r="10" spans="1:14">
      <c r="A10" s="4">
        <v>41467</v>
      </c>
      <c r="B10" s="9">
        <v>9</v>
      </c>
      <c r="C10" s="5">
        <v>35.669998</v>
      </c>
      <c r="D10" s="5">
        <v>30.75</v>
      </c>
      <c r="E10" s="5">
        <f t="shared" si="0"/>
        <v>-1.1443541534351316</v>
      </c>
      <c r="F10" s="5">
        <f t="shared" si="2"/>
        <v>0.56850813252001609</v>
      </c>
      <c r="G10" s="5">
        <f t="shared" si="1"/>
        <v>-22.948288226351181</v>
      </c>
      <c r="H10" s="5">
        <f t="shared" si="3"/>
        <v>-0.20508523036460247</v>
      </c>
      <c r="J10" s="2" t="s">
        <v>10</v>
      </c>
      <c r="K10" s="5">
        <f>J4/J5</f>
        <v>9.1220649545805248</v>
      </c>
      <c r="L10" s="2"/>
      <c r="M10" s="2" t="s">
        <v>10</v>
      </c>
      <c r="N10" s="5">
        <f>M4/M5</f>
        <v>9.1220649545805053</v>
      </c>
    </row>
    <row r="11" spans="1:14">
      <c r="A11" s="4">
        <v>41470</v>
      </c>
      <c r="B11" s="9">
        <v>10</v>
      </c>
      <c r="C11" s="5">
        <v>36.169998</v>
      </c>
      <c r="D11" s="5">
        <v>30.780000999999999</v>
      </c>
      <c r="E11" s="5">
        <f t="shared" si="0"/>
        <v>-1.1163355063624874</v>
      </c>
      <c r="F11" s="5">
        <f t="shared" si="2"/>
        <v>0.57197816998464412</v>
      </c>
      <c r="G11" s="5">
        <f t="shared" si="1"/>
        <v>-22.463712383492876</v>
      </c>
      <c r="H11" s="5">
        <f t="shared" si="3"/>
        <v>0.48457584285830535</v>
      </c>
      <c r="J11" s="2" t="s">
        <v>11</v>
      </c>
      <c r="K11" s="8">
        <f>_xlfn.T.INV.2T(0.025,COUNT(C2:C1261)-2)</f>
        <v>2.2440890406970224</v>
      </c>
      <c r="L11" s="2"/>
      <c r="M11" s="2" t="s">
        <v>11</v>
      </c>
      <c r="N11" s="8">
        <f>_xlfn.T.INV.2T(0.025,COUNT(D2:D1261)-2)</f>
        <v>2.2440890406970224</v>
      </c>
    </row>
    <row r="12" spans="1:14">
      <c r="A12" s="4">
        <v>41471</v>
      </c>
      <c r="B12" s="9">
        <v>11</v>
      </c>
      <c r="C12" s="5">
        <v>36.270000000000003</v>
      </c>
      <c r="D12" s="5">
        <v>29.559999000000001</v>
      </c>
      <c r="E12" s="5">
        <f t="shared" si="0"/>
        <v>-1.1107316648733698</v>
      </c>
      <c r="F12" s="5">
        <f t="shared" si="2"/>
        <v>0.43086778543341875</v>
      </c>
      <c r="G12" s="5">
        <f t="shared" si="1"/>
        <v>-21.736481205759276</v>
      </c>
      <c r="H12" s="5">
        <f t="shared" si="3"/>
        <v>0.72723117773360002</v>
      </c>
    </row>
    <row r="13" spans="1:14">
      <c r="A13" s="4">
        <v>41472</v>
      </c>
      <c r="B13" s="9">
        <v>12</v>
      </c>
      <c r="C13" s="5">
        <v>35.740001999999997</v>
      </c>
      <c r="D13" s="5">
        <v>31.059999000000001</v>
      </c>
      <c r="E13" s="5">
        <f t="shared" si="0"/>
        <v>-1.1404313186957851</v>
      </c>
      <c r="F13" s="5">
        <f t="shared" si="2"/>
        <v>0.60436387546182735</v>
      </c>
      <c r="G13" s="5">
        <f t="shared" si="1"/>
        <v>-23.037661356772475</v>
      </c>
      <c r="H13" s="5">
        <f t="shared" si="3"/>
        <v>-1.3011801510131988</v>
      </c>
      <c r="J13" s="33" t="s">
        <v>15</v>
      </c>
      <c r="K13" s="33"/>
      <c r="L13" s="7"/>
      <c r="M13" s="33" t="s">
        <v>16</v>
      </c>
      <c r="N13" s="33"/>
    </row>
    <row r="14" spans="1:14">
      <c r="A14" s="4">
        <v>41473</v>
      </c>
      <c r="B14" s="9">
        <v>13</v>
      </c>
      <c r="C14" s="5">
        <v>35.439999</v>
      </c>
      <c r="D14" s="5">
        <v>30.860001</v>
      </c>
      <c r="E14" s="5">
        <f t="shared" si="0"/>
        <v>-1.1572426750512539</v>
      </c>
      <c r="F14" s="5">
        <f t="shared" si="2"/>
        <v>0.58123129478615954</v>
      </c>
      <c r="G14" s="5">
        <f t="shared" si="1"/>
        <v>-23.234841098213579</v>
      </c>
      <c r="H14" s="5">
        <f t="shared" si="3"/>
        <v>-0.19717974144110428</v>
      </c>
      <c r="J14" s="11">
        <f t="array" ref="J14:K18">LINEST(E2:E1261,B2:B1261,1,1)</f>
        <v>2.5758317524845289E-3</v>
      </c>
      <c r="K14" s="11">
        <v>-1.6240619199414963</v>
      </c>
      <c r="L14" s="7"/>
      <c r="M14" s="11">
        <f t="array" ref="M14:N18">LINEST(F2:F1261,B2:B1261,1,1)</f>
        <v>-3.6180856422392668E-5</v>
      </c>
      <c r="N14" s="11">
        <v>2.2812029974319265E-2</v>
      </c>
    </row>
    <row r="15" spans="1:14">
      <c r="A15" s="4">
        <v>41474</v>
      </c>
      <c r="B15" s="9">
        <v>14</v>
      </c>
      <c r="C15" s="5">
        <v>31.4</v>
      </c>
      <c r="D15" s="5">
        <v>31.200001</v>
      </c>
      <c r="E15" s="5">
        <f t="shared" si="0"/>
        <v>-1.3836332873609261</v>
      </c>
      <c r="F15" s="5">
        <f t="shared" si="2"/>
        <v>0.62055707519259884</v>
      </c>
      <c r="G15" s="5">
        <f t="shared" si="1"/>
        <v>-27.449641385776573</v>
      </c>
      <c r="H15" s="5">
        <f t="shared" si="3"/>
        <v>-4.2148002875629942</v>
      </c>
      <c r="J15" s="11">
        <v>2.7008737546713593E-5</v>
      </c>
      <c r="K15" s="11">
        <v>1.9659507125170742E-2</v>
      </c>
      <c r="L15" s="7"/>
      <c r="M15" s="11">
        <v>7.7476473775676719E-5</v>
      </c>
      <c r="N15" s="11">
        <v>5.6394686556216191E-2</v>
      </c>
    </row>
    <row r="16" spans="1:14">
      <c r="A16" s="4">
        <v>41477</v>
      </c>
      <c r="B16" s="9">
        <v>15</v>
      </c>
      <c r="C16" s="5">
        <v>32.009998000000003</v>
      </c>
      <c r="D16" s="5">
        <v>31.459999</v>
      </c>
      <c r="E16" s="5">
        <f t="shared" si="0"/>
        <v>-1.3494506500068879</v>
      </c>
      <c r="F16" s="5">
        <f t="shared" si="2"/>
        <v>0.65062949946940285</v>
      </c>
      <c r="G16" s="5">
        <f t="shared" si="1"/>
        <v>-26.973313930375987</v>
      </c>
      <c r="H16" s="5">
        <f t="shared" si="3"/>
        <v>0.47632745540058608</v>
      </c>
      <c r="J16" s="11">
        <v>0.87849515489111774</v>
      </c>
      <c r="K16" s="11">
        <v>0.34871396707948765</v>
      </c>
      <c r="L16" s="7"/>
      <c r="M16" s="11">
        <v>1.7332534405100684E-4</v>
      </c>
      <c r="N16" s="11">
        <v>1.0003106764586096</v>
      </c>
    </row>
    <row r="17" spans="1:17">
      <c r="A17" s="4">
        <v>41478</v>
      </c>
      <c r="B17" s="9">
        <v>16</v>
      </c>
      <c r="C17" s="5">
        <v>31.82</v>
      </c>
      <c r="D17" s="5">
        <v>31.450001</v>
      </c>
      <c r="E17" s="5">
        <f t="shared" si="0"/>
        <v>-1.3600976238199047</v>
      </c>
      <c r="F17" s="5">
        <f t="shared" si="2"/>
        <v>0.64947309019733357</v>
      </c>
      <c r="G17" s="5">
        <f t="shared" si="1"/>
        <v>-27.158171744278768</v>
      </c>
      <c r="H17" s="5">
        <f t="shared" si="3"/>
        <v>-0.18485781390278078</v>
      </c>
      <c r="J17" s="11">
        <v>9095.4965940879792</v>
      </c>
      <c r="K17" s="9">
        <v>1258</v>
      </c>
      <c r="L17" s="7"/>
      <c r="M17" s="11">
        <v>0.21808108179469968</v>
      </c>
      <c r="N17" s="9">
        <v>1258</v>
      </c>
    </row>
    <row r="18" spans="1:17">
      <c r="A18" s="4">
        <v>41479</v>
      </c>
      <c r="B18" s="9">
        <v>17</v>
      </c>
      <c r="C18" s="5">
        <v>31.959999</v>
      </c>
      <c r="D18" s="5">
        <v>30.860001</v>
      </c>
      <c r="E18" s="5">
        <f t="shared" si="0"/>
        <v>-1.3522524586768585</v>
      </c>
      <c r="F18" s="5">
        <f t="shared" si="2"/>
        <v>0.58123129478615954</v>
      </c>
      <c r="G18" s="5">
        <f t="shared" si="1"/>
        <v>-26.714841098213579</v>
      </c>
      <c r="H18" s="5">
        <f t="shared" si="3"/>
        <v>0.44333064606518846</v>
      </c>
      <c r="J18" s="11">
        <v>1106.0254000079192</v>
      </c>
      <c r="K18" s="11">
        <v>152.97459999208303</v>
      </c>
      <c r="L18" s="7"/>
      <c r="M18" s="11">
        <v>0.21821660816021904</v>
      </c>
      <c r="N18" s="11">
        <v>1258.781783391848</v>
      </c>
    </row>
    <row r="19" spans="1:17">
      <c r="A19" s="4">
        <v>41480</v>
      </c>
      <c r="B19" s="9">
        <v>18</v>
      </c>
      <c r="C19" s="5">
        <v>31.389999</v>
      </c>
      <c r="D19" s="5">
        <v>31.809999000000001</v>
      </c>
      <c r="E19" s="5">
        <f t="shared" si="0"/>
        <v>-1.3841937163396729</v>
      </c>
      <c r="F19" s="5">
        <f t="shared" si="2"/>
        <v>0.69111192047603165</v>
      </c>
      <c r="G19" s="5">
        <f t="shared" si="1"/>
        <v>-27.773255432279068</v>
      </c>
      <c r="H19" s="5">
        <f t="shared" si="3"/>
        <v>-1.058414334065489</v>
      </c>
    </row>
    <row r="20" spans="1:17">
      <c r="A20" s="4">
        <v>41481</v>
      </c>
      <c r="B20" s="9">
        <v>19</v>
      </c>
      <c r="C20" s="5">
        <v>31.620000999999998</v>
      </c>
      <c r="D20" s="5">
        <v>33.419998</v>
      </c>
      <c r="E20" s="5">
        <f t="shared" si="0"/>
        <v>-1.3713050266116684</v>
      </c>
      <c r="F20" s="5">
        <f t="shared" si="2"/>
        <v>0.87733094144246349</v>
      </c>
      <c r="G20" s="5">
        <f t="shared" si="1"/>
        <v>-28.370988426911797</v>
      </c>
      <c r="H20" s="5">
        <f t="shared" si="3"/>
        <v>-0.59773299463272878</v>
      </c>
      <c r="J20" s="10" t="s">
        <v>10</v>
      </c>
      <c r="K20" s="5">
        <f>J14/J15</f>
        <v>95.370312959998188</v>
      </c>
      <c r="L20" s="10"/>
      <c r="M20" s="10" t="s">
        <v>10</v>
      </c>
      <c r="N20" s="5">
        <f>ABS(M14/M15)</f>
        <v>0.46699152218968742</v>
      </c>
    </row>
    <row r="21" spans="1:17">
      <c r="A21" s="4">
        <v>41484</v>
      </c>
      <c r="B21" s="9">
        <v>20</v>
      </c>
      <c r="C21" s="5">
        <v>31.540001</v>
      </c>
      <c r="D21" s="5">
        <v>31.99</v>
      </c>
      <c r="E21" s="5">
        <f t="shared" si="0"/>
        <v>-1.3757880101432913</v>
      </c>
      <c r="F21" s="5">
        <f t="shared" si="2"/>
        <v>0.71193156694350046</v>
      </c>
      <c r="G21" s="5">
        <f t="shared" si="1"/>
        <v>-27.715795804522084</v>
      </c>
      <c r="H21" s="5">
        <f t="shared" si="3"/>
        <v>0.65519262238971265</v>
      </c>
      <c r="J21" s="10" t="s">
        <v>11</v>
      </c>
      <c r="K21" s="8">
        <f>_xlfn.T.INV.2T(0.025,COUNT(E2:E1261)-2)</f>
        <v>2.2440890406970224</v>
      </c>
      <c r="L21" s="10"/>
      <c r="M21" s="10" t="s">
        <v>11</v>
      </c>
      <c r="N21" s="8">
        <f>_xlfn.T.INV.2T(0.025,COUNT(F2:F1261)-2)</f>
        <v>2.2440890406970224</v>
      </c>
    </row>
    <row r="22" spans="1:17">
      <c r="A22" s="4">
        <v>41485</v>
      </c>
      <c r="B22" s="9">
        <v>21</v>
      </c>
      <c r="C22" s="5">
        <v>31.85</v>
      </c>
      <c r="D22" s="5">
        <v>32.479999999999997</v>
      </c>
      <c r="E22" s="5">
        <f t="shared" si="0"/>
        <v>-1.3584165049955459</v>
      </c>
      <c r="F22" s="5">
        <f t="shared" si="2"/>
        <v>0.76860695635278042</v>
      </c>
      <c r="G22" s="5">
        <f t="shared" si="1"/>
        <v>-27.657716307186391</v>
      </c>
      <c r="H22" s="5">
        <f t="shared" si="3"/>
        <v>5.8079497335693731E-2</v>
      </c>
      <c r="J22" s="1"/>
    </row>
    <row r="23" spans="1:17">
      <c r="A23" s="4">
        <v>41486</v>
      </c>
      <c r="B23" s="9">
        <v>22</v>
      </c>
      <c r="C23" s="5">
        <v>31.84</v>
      </c>
      <c r="D23" s="5">
        <v>32.509998000000003</v>
      </c>
      <c r="E23" s="5">
        <f t="shared" si="0"/>
        <v>-1.3589768779369991</v>
      </c>
      <c r="F23" s="5">
        <f t="shared" si="2"/>
        <v>0.77207664682522925</v>
      </c>
      <c r="G23" s="5">
        <f t="shared" si="1"/>
        <v>-27.683138921963792</v>
      </c>
      <c r="H23" s="5">
        <f t="shared" si="3"/>
        <v>-2.5422614777401265E-2</v>
      </c>
      <c r="J23" s="34" t="s">
        <v>28</v>
      </c>
      <c r="K23" s="34"/>
    </row>
    <row r="24" spans="1:17">
      <c r="A24" s="4">
        <v>41487</v>
      </c>
      <c r="B24" s="9">
        <v>23</v>
      </c>
      <c r="C24" s="5">
        <v>31.67</v>
      </c>
      <c r="D24" s="5">
        <v>33.720001000000003</v>
      </c>
      <c r="E24" s="5">
        <f t="shared" si="0"/>
        <v>-1.3685032179416978</v>
      </c>
      <c r="F24" s="5">
        <f t="shared" si="2"/>
        <v>0.91203050644032568</v>
      </c>
      <c r="G24" s="5">
        <f t="shared" si="1"/>
        <v>-28.47522739947874</v>
      </c>
      <c r="H24" s="5">
        <f t="shared" si="3"/>
        <v>-0.79208847751494815</v>
      </c>
      <c r="J24" s="12">
        <f t="array" ref="J24:K28">LINEST(H3:H1261,G2:G1260,1,1)</f>
        <v>7.7032394925631819E-5</v>
      </c>
      <c r="K24" s="10">
        <v>4.7833330509822254E-2</v>
      </c>
    </row>
    <row r="25" spans="1:17">
      <c r="A25" s="4">
        <v>41488</v>
      </c>
      <c r="B25" s="9">
        <v>24</v>
      </c>
      <c r="C25" s="5">
        <v>31.889999</v>
      </c>
      <c r="D25" s="5">
        <v>33.779998999999997</v>
      </c>
      <c r="E25" s="5">
        <f t="shared" si="0"/>
        <v>-1.3561750692670287</v>
      </c>
      <c r="F25" s="5">
        <f t="shared" si="2"/>
        <v>0.91897011871334122</v>
      </c>
      <c r="G25" s="5">
        <f t="shared" si="1"/>
        <v>-28.286074657276391</v>
      </c>
      <c r="H25" s="5">
        <f t="shared" si="3"/>
        <v>0.18915274220234934</v>
      </c>
      <c r="J25" s="12">
        <v>1.3149053587243587E-3</v>
      </c>
      <c r="K25" s="10">
        <v>2.2683087437589573E-2</v>
      </c>
    </row>
    <row r="26" spans="1:17">
      <c r="A26" s="4">
        <v>41491</v>
      </c>
      <c r="B26" s="9">
        <v>25</v>
      </c>
      <c r="C26" s="5">
        <v>31.700001</v>
      </c>
      <c r="D26" s="5">
        <v>33.5</v>
      </c>
      <c r="E26" s="5">
        <f t="shared" si="0"/>
        <v>-1.3668220430800453</v>
      </c>
      <c r="F26" s="5">
        <f t="shared" si="2"/>
        <v>0.88658429757209867</v>
      </c>
      <c r="G26" s="5">
        <f t="shared" si="1"/>
        <v>-28.332119169875369</v>
      </c>
      <c r="H26" s="5">
        <f t="shared" si="3"/>
        <v>-4.6044512598978571E-2</v>
      </c>
      <c r="J26" s="12">
        <v>2.7303690130965159E-6</v>
      </c>
      <c r="K26" s="10">
        <v>0.80484896506721137</v>
      </c>
    </row>
    <row r="27" spans="1:17">
      <c r="A27" s="4">
        <v>41492</v>
      </c>
      <c r="B27" s="9">
        <v>26</v>
      </c>
      <c r="C27" s="5">
        <v>31.58</v>
      </c>
      <c r="D27" s="5">
        <v>33.349997999999999</v>
      </c>
      <c r="E27" s="5">
        <f t="shared" si="0"/>
        <v>-1.3735465744147741</v>
      </c>
      <c r="F27" s="5">
        <f t="shared" si="2"/>
        <v>0.86923445724113768</v>
      </c>
      <c r="G27" s="5">
        <f t="shared" si="1"/>
        <v>-28.375000926531186</v>
      </c>
      <c r="H27" s="5">
        <f t="shared" si="3"/>
        <v>-4.2881756655816616E-2</v>
      </c>
      <c r="J27" s="12">
        <v>3.4320832203159953E-3</v>
      </c>
      <c r="K27" s="10">
        <v>1257</v>
      </c>
      <c r="Q27" s="7"/>
    </row>
    <row r="28" spans="1:17">
      <c r="A28" s="4">
        <v>41493</v>
      </c>
      <c r="B28" s="9">
        <v>27</v>
      </c>
      <c r="C28" s="5">
        <v>32.060001</v>
      </c>
      <c r="D28" s="5">
        <v>32.759998000000003</v>
      </c>
      <c r="E28" s="5">
        <f>(C28-AVERAGE(C$2:C$1261))/_xlfn.STDEV.S(C$2:C$1261)</f>
        <v>-1.3466486171877412</v>
      </c>
      <c r="F28" s="5">
        <f t="shared" si="2"/>
        <v>0.80099266182996398</v>
      </c>
      <c r="G28" s="5">
        <f t="shared" si="1"/>
        <v>-27.591668280465996</v>
      </c>
      <c r="H28" s="5">
        <f t="shared" si="3"/>
        <v>0.78333264606519037</v>
      </c>
      <c r="J28" s="12">
        <v>2.2232412403582202E-3</v>
      </c>
      <c r="K28" s="10">
        <v>814.26179370818977</v>
      </c>
      <c r="Q28" s="7"/>
    </row>
    <row r="29" spans="1:17">
      <c r="A29" s="4">
        <v>41494</v>
      </c>
      <c r="B29" s="9">
        <v>28</v>
      </c>
      <c r="C29" s="5">
        <v>32.889999000000003</v>
      </c>
      <c r="D29" s="5">
        <v>33</v>
      </c>
      <c r="E29" s="5">
        <f t="shared" si="0"/>
        <v>-1.3001377751217398</v>
      </c>
      <c r="F29" s="5">
        <f t="shared" si="2"/>
        <v>0.8287522675626291</v>
      </c>
      <c r="G29" s="5">
        <f t="shared" si="1"/>
        <v>-26.885060452870967</v>
      </c>
      <c r="H29" s="5">
        <f t="shared" si="3"/>
        <v>0.70660782759502894</v>
      </c>
      <c r="J29" s="1"/>
      <c r="Q29" s="7"/>
    </row>
    <row r="30" spans="1:17">
      <c r="A30" s="4">
        <v>41495</v>
      </c>
      <c r="B30" s="9">
        <v>29</v>
      </c>
      <c r="C30" s="5">
        <v>32.700001</v>
      </c>
      <c r="D30" s="5">
        <v>33.040000999999997</v>
      </c>
      <c r="E30" s="5">
        <f t="shared" si="0"/>
        <v>-1.3107847489347566</v>
      </c>
      <c r="F30" s="5">
        <f t="shared" si="2"/>
        <v>0.8333789456274463</v>
      </c>
      <c r="G30" s="5">
        <f t="shared" si="1"/>
        <v>-27.095623824352757</v>
      </c>
      <c r="H30" s="5">
        <f t="shared" si="3"/>
        <v>-0.21056337148178983</v>
      </c>
      <c r="J30" t="s">
        <v>29</v>
      </c>
      <c r="K30" s="44">
        <f>J24/J25</f>
        <v>5.8583984325962415E-2</v>
      </c>
      <c r="Q30" s="7"/>
    </row>
    <row r="31" spans="1:17">
      <c r="A31" s="4">
        <v>41498</v>
      </c>
      <c r="B31" s="9">
        <v>30</v>
      </c>
      <c r="C31" s="5">
        <v>32.869999</v>
      </c>
      <c r="D31" s="5">
        <v>32.68</v>
      </c>
      <c r="E31" s="5">
        <f t="shared" si="0"/>
        <v>-1.3012585210046457</v>
      </c>
      <c r="F31" s="5">
        <f t="shared" si="2"/>
        <v>0.79173976835656856</v>
      </c>
      <c r="G31" s="5">
        <f t="shared" si="1"/>
        <v>-26.740541593988155</v>
      </c>
      <c r="H31" s="5">
        <f t="shared" si="3"/>
        <v>0.35508223036460151</v>
      </c>
      <c r="J31" t="s">
        <v>30</v>
      </c>
      <c r="K31">
        <f>-1.94</f>
        <v>-1.94</v>
      </c>
      <c r="Q31" s="7"/>
    </row>
    <row r="32" spans="1:17">
      <c r="A32" s="4">
        <v>41499</v>
      </c>
      <c r="B32" s="9">
        <v>31</v>
      </c>
      <c r="C32" s="5">
        <v>32.229999999999997</v>
      </c>
      <c r="D32" s="5">
        <v>33.200001</v>
      </c>
      <c r="E32" s="5">
        <f t="shared" si="0"/>
        <v>-1.3371223332203366</v>
      </c>
      <c r="F32" s="5">
        <f t="shared" si="2"/>
        <v>0.85188519523047701</v>
      </c>
      <c r="G32" s="5">
        <f t="shared" si="1"/>
        <v>-27.647884253794167</v>
      </c>
      <c r="H32" s="5">
        <f t="shared" si="3"/>
        <v>-0.90734265980601236</v>
      </c>
      <c r="Q32" s="7"/>
    </row>
    <row r="33" spans="1:13">
      <c r="A33" s="4">
        <v>41500</v>
      </c>
      <c r="B33" s="9">
        <v>32</v>
      </c>
      <c r="C33" s="5">
        <v>32.349997999999999</v>
      </c>
      <c r="D33" s="5">
        <v>33.700001</v>
      </c>
      <c r="E33" s="5">
        <f t="shared" si="0"/>
        <v>-1.3303979699974902</v>
      </c>
      <c r="F33" s="5">
        <f t="shared" si="2"/>
        <v>0.90971722523994647</v>
      </c>
      <c r="G33" s="5">
        <f t="shared" si="1"/>
        <v>-27.784946970798558</v>
      </c>
      <c r="H33" s="5">
        <f t="shared" si="3"/>
        <v>-0.13706271700439032</v>
      </c>
      <c r="J33" s="1"/>
    </row>
    <row r="34" spans="1:13">
      <c r="A34" s="4">
        <v>41501</v>
      </c>
      <c r="B34" s="9">
        <v>33</v>
      </c>
      <c r="C34" s="5">
        <v>31.790001</v>
      </c>
      <c r="D34" s="5">
        <v>33</v>
      </c>
      <c r="E34" s="5">
        <f t="shared" si="0"/>
        <v>-1.3617786866069692</v>
      </c>
      <c r="F34" s="5">
        <f t="shared" si="2"/>
        <v>0.8287522675626291</v>
      </c>
      <c r="G34" s="5">
        <f t="shared" si="1"/>
        <v>-27.98505845287097</v>
      </c>
      <c r="H34" s="5">
        <f t="shared" si="3"/>
        <v>-0.20011148207241192</v>
      </c>
      <c r="J34" s="1"/>
    </row>
    <row r="35" spans="1:13">
      <c r="A35" s="4">
        <v>41502</v>
      </c>
      <c r="B35" s="9">
        <v>34</v>
      </c>
      <c r="C35" s="5">
        <v>31.799999</v>
      </c>
      <c r="D35" s="5">
        <v>33.119999</v>
      </c>
      <c r="E35" s="5">
        <f t="shared" si="0"/>
        <v>-1.3612184257401048</v>
      </c>
      <c r="F35" s="5">
        <f t="shared" si="2"/>
        <v>0.84263183910084172</v>
      </c>
      <c r="G35" s="5">
        <f t="shared" si="1"/>
        <v>-28.03675451083059</v>
      </c>
      <c r="H35" s="5">
        <f t="shared" si="3"/>
        <v>-5.1696057959620845E-2</v>
      </c>
      <c r="J35" s="1"/>
    </row>
    <row r="36" spans="1:13">
      <c r="A36" s="4">
        <v>41505</v>
      </c>
      <c r="B36" s="9">
        <v>35</v>
      </c>
      <c r="C36" s="5">
        <v>31.389999</v>
      </c>
      <c r="D36" s="5">
        <v>32.380001</v>
      </c>
      <c r="E36" s="5">
        <f t="shared" si="0"/>
        <v>-1.3841937163396729</v>
      </c>
      <c r="F36" s="5">
        <f t="shared" si="2"/>
        <v>0.75704066601494691</v>
      </c>
      <c r="G36" s="5">
        <f t="shared" si="1"/>
        <v>-28.06630567790695</v>
      </c>
      <c r="H36" s="5">
        <f t="shared" si="3"/>
        <v>-2.9551167076359519E-2</v>
      </c>
      <c r="J36" s="1"/>
      <c r="L36" s="11"/>
      <c r="M36" s="11"/>
    </row>
    <row r="37" spans="1:13">
      <c r="A37" s="4">
        <v>41506</v>
      </c>
      <c r="B37" s="9">
        <v>36</v>
      </c>
      <c r="C37" s="5">
        <v>31.620000999999998</v>
      </c>
      <c r="D37" s="5">
        <v>32.770000000000003</v>
      </c>
      <c r="E37" s="5">
        <f t="shared" si="0"/>
        <v>-1.3713050266116684</v>
      </c>
      <c r="F37" s="5">
        <f t="shared" si="2"/>
        <v>0.80214953375827347</v>
      </c>
      <c r="G37" s="5">
        <f t="shared" si="1"/>
        <v>-28.036810523048945</v>
      </c>
      <c r="H37" s="5">
        <f t="shared" si="3"/>
        <v>2.9495154858004469E-2</v>
      </c>
      <c r="J37" s="1"/>
      <c r="L37" s="11"/>
      <c r="M37" s="11"/>
    </row>
    <row r="38" spans="1:13">
      <c r="A38" s="4">
        <v>41507</v>
      </c>
      <c r="B38" s="9">
        <v>37</v>
      </c>
      <c r="C38" s="5">
        <v>31.610001</v>
      </c>
      <c r="D38" s="5">
        <v>32.729999999999997</v>
      </c>
      <c r="E38" s="5">
        <f t="shared" si="0"/>
        <v>-1.3718653995531211</v>
      </c>
      <c r="F38" s="5">
        <f t="shared" si="2"/>
        <v>0.79752297135751515</v>
      </c>
      <c r="G38" s="5">
        <f t="shared" si="1"/>
        <v>-28.026245665688588</v>
      </c>
      <c r="H38" s="5">
        <f t="shared" si="3"/>
        <v>1.0564857360357394E-2</v>
      </c>
      <c r="J38" s="1"/>
      <c r="L38" s="11"/>
      <c r="M38" s="9"/>
    </row>
    <row r="39" spans="1:13">
      <c r="A39" s="4">
        <v>41508</v>
      </c>
      <c r="B39" s="9">
        <v>38</v>
      </c>
      <c r="C39" s="5">
        <v>32.389999000000003</v>
      </c>
      <c r="D39" s="5">
        <v>33.299999</v>
      </c>
      <c r="E39" s="5">
        <f t="shared" si="0"/>
        <v>-1.3281564221943842</v>
      </c>
      <c r="F39" s="5">
        <f t="shared" si="2"/>
        <v>0.86345136990425075</v>
      </c>
      <c r="G39" s="5">
        <f t="shared" si="1"/>
        <v>-27.539296368952172</v>
      </c>
      <c r="H39" s="5">
        <f t="shared" si="3"/>
        <v>0.48694929673641596</v>
      </c>
      <c r="J39" s="1"/>
      <c r="L39" s="11"/>
      <c r="M39" s="11"/>
    </row>
    <row r="40" spans="1:13">
      <c r="A40" s="4">
        <v>41509</v>
      </c>
      <c r="B40" s="9">
        <v>39</v>
      </c>
      <c r="C40" s="5">
        <v>34.75</v>
      </c>
      <c r="D40" s="5">
        <v>33.439999</v>
      </c>
      <c r="E40" s="5">
        <f t="shared" si="0"/>
        <v>-1.1959083519742089</v>
      </c>
      <c r="F40" s="5">
        <f t="shared" si="2"/>
        <v>0.87964433830690225</v>
      </c>
      <c r="G40" s="5">
        <f t="shared" si="1"/>
        <v>-25.251272369713405</v>
      </c>
      <c r="H40" s="5">
        <f t="shared" si="3"/>
        <v>2.2880239992387672</v>
      </c>
      <c r="J40" s="1"/>
    </row>
    <row r="41" spans="1:13">
      <c r="A41" s="4">
        <v>41512</v>
      </c>
      <c r="B41" s="9">
        <v>40</v>
      </c>
      <c r="C41" s="5">
        <v>34.150002000000001</v>
      </c>
      <c r="D41" s="5">
        <v>33.240001999999997</v>
      </c>
      <c r="E41" s="5">
        <f t="shared" si="0"/>
        <v>-1.2295306163867938</v>
      </c>
      <c r="F41" s="5">
        <f t="shared" si="2"/>
        <v>0.85651187329529421</v>
      </c>
      <c r="G41" s="5">
        <f t="shared" si="1"/>
        <v>-25.748447625275944</v>
      </c>
      <c r="H41" s="5">
        <f t="shared" si="3"/>
        <v>-0.49717525556253861</v>
      </c>
      <c r="J41" s="1"/>
    </row>
    <row r="42" spans="1:13">
      <c r="A42" s="4">
        <v>41513</v>
      </c>
      <c r="B42" s="9">
        <v>41</v>
      </c>
      <c r="C42" s="5">
        <v>33.259998000000003</v>
      </c>
      <c r="D42" s="5">
        <v>32.139999000000003</v>
      </c>
      <c r="E42" s="5">
        <f t="shared" si="0"/>
        <v>-1.2794040323252771</v>
      </c>
      <c r="F42" s="5">
        <f t="shared" si="2"/>
        <v>0.72928106028228179</v>
      </c>
      <c r="G42" s="5">
        <f t="shared" si="1"/>
        <v>-26.072916505501972</v>
      </c>
      <c r="H42" s="5">
        <f t="shared" si="3"/>
        <v>-0.32446888022602849</v>
      </c>
      <c r="J42" s="1"/>
    </row>
    <row r="43" spans="1:13">
      <c r="A43" s="4">
        <v>41514</v>
      </c>
      <c r="B43" s="9">
        <v>42</v>
      </c>
      <c r="C43" s="5">
        <v>33.020000000000003</v>
      </c>
      <c r="D43" s="5">
        <v>32.409999999999997</v>
      </c>
      <c r="E43" s="5">
        <f t="shared" si="0"/>
        <v>-1.2928528708455582</v>
      </c>
      <c r="F43" s="5">
        <f t="shared" si="2"/>
        <v>0.76051047215145462</v>
      </c>
      <c r="G43" s="5">
        <f t="shared" si="1"/>
        <v>-26.451727806805771</v>
      </c>
      <c r="H43" s="5">
        <f t="shared" si="3"/>
        <v>-0.37881130130379859</v>
      </c>
      <c r="J43" s="1"/>
    </row>
    <row r="44" spans="1:13">
      <c r="A44" s="4">
        <v>41515</v>
      </c>
      <c r="B44" s="9">
        <v>43</v>
      </c>
      <c r="C44" s="5">
        <v>33.549999</v>
      </c>
      <c r="D44" s="5">
        <v>32.009998000000003</v>
      </c>
      <c r="E44" s="5">
        <f t="shared" si="0"/>
        <v>-1.2631531609858495</v>
      </c>
      <c r="F44" s="5">
        <f t="shared" si="2"/>
        <v>0.71424461681575968</v>
      </c>
      <c r="G44" s="5">
        <f t="shared" si="1"/>
        <v>-25.716079204959399</v>
      </c>
      <c r="H44" s="5">
        <f t="shared" si="3"/>
        <v>0.73564860184637126</v>
      </c>
      <c r="J44" s="1"/>
    </row>
    <row r="45" spans="1:13">
      <c r="A45" s="4">
        <v>41516</v>
      </c>
      <c r="B45" s="9">
        <v>44</v>
      </c>
      <c r="C45" s="5">
        <v>33.400002000000001</v>
      </c>
      <c r="D45" s="5">
        <v>32</v>
      </c>
      <c r="E45" s="5">
        <f t="shared" si="0"/>
        <v>-1.2715585869957602</v>
      </c>
      <c r="F45" s="5">
        <f t="shared" si="2"/>
        <v>0.71308820754368996</v>
      </c>
      <c r="G45" s="5">
        <f t="shared" si="1"/>
        <v>-25.860936018862176</v>
      </c>
      <c r="H45" s="5">
        <f t="shared" si="3"/>
        <v>-0.14485681390277705</v>
      </c>
      <c r="J45" s="1"/>
    </row>
    <row r="46" spans="1:13">
      <c r="A46" s="4">
        <v>41520</v>
      </c>
      <c r="B46" s="9">
        <v>45</v>
      </c>
      <c r="C46" s="5">
        <v>31.879999000000002</v>
      </c>
      <c r="D46" s="5">
        <v>32.020000000000003</v>
      </c>
      <c r="E46" s="5">
        <f t="shared" si="0"/>
        <v>-1.3567354422084814</v>
      </c>
      <c r="F46" s="5">
        <f t="shared" si="2"/>
        <v>0.71540148874406917</v>
      </c>
      <c r="G46" s="5">
        <f t="shared" si="1"/>
        <v>-27.391221447542346</v>
      </c>
      <c r="H46" s="5">
        <f t="shared" si="3"/>
        <v>-1.5302854286801697</v>
      </c>
      <c r="J46" s="1"/>
    </row>
    <row r="47" spans="1:13">
      <c r="A47" s="4">
        <v>41521</v>
      </c>
      <c r="B47" s="9">
        <v>46</v>
      </c>
      <c r="C47" s="5">
        <v>31.200001</v>
      </c>
      <c r="D47" s="5">
        <v>32.979999999999997</v>
      </c>
      <c r="E47" s="5">
        <f t="shared" si="0"/>
        <v>-1.3948406901526895</v>
      </c>
      <c r="F47" s="5">
        <f t="shared" si="2"/>
        <v>0.82643898636224999</v>
      </c>
      <c r="G47" s="5">
        <f t="shared" si="1"/>
        <v>-28.564776024190792</v>
      </c>
      <c r="H47" s="5">
        <f t="shared" si="3"/>
        <v>-1.1735545766484456</v>
      </c>
      <c r="J47" s="1"/>
    </row>
    <row r="48" spans="1:13">
      <c r="A48" s="4">
        <v>41522</v>
      </c>
      <c r="B48" s="9">
        <v>47</v>
      </c>
      <c r="C48" s="5">
        <v>31.23</v>
      </c>
      <c r="D48" s="5">
        <v>34.669998</v>
      </c>
      <c r="E48" s="5">
        <f t="shared" si="0"/>
        <v>-1.393159627365625</v>
      </c>
      <c r="F48" s="5">
        <f t="shared" si="2"/>
        <v>1.0219110164661374</v>
      </c>
      <c r="G48" s="5">
        <f t="shared" si="1"/>
        <v>-29.403641219422784</v>
      </c>
      <c r="H48" s="5">
        <f t="shared" si="3"/>
        <v>-0.83886519523199254</v>
      </c>
      <c r="J48" s="1"/>
    </row>
    <row r="49" spans="1:10">
      <c r="A49" s="4">
        <v>41523</v>
      </c>
      <c r="B49" s="9">
        <v>48</v>
      </c>
      <c r="C49" s="5">
        <v>31.15</v>
      </c>
      <c r="D49" s="5">
        <v>34.240001999999997</v>
      </c>
      <c r="E49" s="5">
        <f t="shared" si="0"/>
        <v>-1.3976426108972482</v>
      </c>
      <c r="F49" s="5">
        <f t="shared" si="2"/>
        <v>0.97217593331423324</v>
      </c>
      <c r="G49" s="5">
        <f t="shared" si="1"/>
        <v>-29.262571059284745</v>
      </c>
      <c r="H49" s="5">
        <f t="shared" si="3"/>
        <v>0.14107016013803886</v>
      </c>
      <c r="J49" s="1"/>
    </row>
    <row r="50" spans="1:10">
      <c r="A50" s="4">
        <v>41526</v>
      </c>
      <c r="B50" s="9">
        <v>49</v>
      </c>
      <c r="C50" s="5">
        <v>31.66</v>
      </c>
      <c r="D50" s="5">
        <v>35.169998</v>
      </c>
      <c r="E50" s="5">
        <f t="shared" si="0"/>
        <v>-1.369063590883151</v>
      </c>
      <c r="F50" s="5">
        <f t="shared" si="2"/>
        <v>1.0797430464756068</v>
      </c>
      <c r="G50" s="5">
        <f t="shared" si="1"/>
        <v>-29.230701936427192</v>
      </c>
      <c r="H50" s="5">
        <f t="shared" si="3"/>
        <v>3.1869122857553833E-2</v>
      </c>
      <c r="J50" s="1"/>
    </row>
    <row r="51" spans="1:10">
      <c r="A51" s="4">
        <v>41527</v>
      </c>
      <c r="B51" s="9">
        <v>50</v>
      </c>
      <c r="C51" s="5">
        <v>32.389999000000003</v>
      </c>
      <c r="D51" s="5">
        <v>35</v>
      </c>
      <c r="E51" s="5">
        <f t="shared" si="0"/>
        <v>-1.3281564221943842</v>
      </c>
      <c r="F51" s="5">
        <f t="shared" si="2"/>
        <v>1.0600803876005074</v>
      </c>
      <c r="G51" s="5">
        <f t="shared" si="1"/>
        <v>-28.413303320888559</v>
      </c>
      <c r="H51" s="5">
        <f t="shared" si="3"/>
        <v>0.81739861553863236</v>
      </c>
      <c r="J51" s="1"/>
    </row>
    <row r="52" spans="1:10">
      <c r="A52" s="4">
        <v>41528</v>
      </c>
      <c r="B52" s="9">
        <v>51</v>
      </c>
      <c r="C52" s="5">
        <v>32.740001999999997</v>
      </c>
      <c r="D52" s="5">
        <v>34.5</v>
      </c>
      <c r="E52" s="5">
        <f t="shared" si="0"/>
        <v>-1.3085432011316511</v>
      </c>
      <c r="F52" s="5">
        <f t="shared" si="2"/>
        <v>1.0022483575910377</v>
      </c>
      <c r="G52" s="5">
        <f t="shared" si="1"/>
        <v>-27.806239603884165</v>
      </c>
      <c r="H52" s="5">
        <f t="shared" si="3"/>
        <v>0.60706371700439377</v>
      </c>
      <c r="J52" s="1"/>
    </row>
    <row r="53" spans="1:10">
      <c r="A53" s="4">
        <v>41529</v>
      </c>
      <c r="B53" s="9">
        <v>52</v>
      </c>
      <c r="C53" s="5">
        <v>32.689999</v>
      </c>
      <c r="D53" s="5">
        <v>34.400002000000001</v>
      </c>
      <c r="E53" s="5">
        <f t="shared" si="0"/>
        <v>-1.3113452339507976</v>
      </c>
      <c r="F53" s="5">
        <f t="shared" si="2"/>
        <v>0.99068218291726395</v>
      </c>
      <c r="G53" s="5">
        <f t="shared" si="1"/>
        <v>-27.804831488726151</v>
      </c>
      <c r="H53" s="5">
        <f t="shared" si="3"/>
        <v>1.4081151580143114E-3</v>
      </c>
      <c r="J53" s="1"/>
    </row>
    <row r="54" spans="1:10">
      <c r="A54" s="4">
        <v>41530</v>
      </c>
      <c r="B54" s="9">
        <v>53</v>
      </c>
      <c r="C54" s="5">
        <v>33.029998999999997</v>
      </c>
      <c r="D54" s="5">
        <v>34.380001</v>
      </c>
      <c r="E54" s="5">
        <f t="shared" si="0"/>
        <v>-1.2922925539413999</v>
      </c>
      <c r="F54" s="5">
        <f t="shared" si="2"/>
        <v>0.98836878605282508</v>
      </c>
      <c r="G54" s="5">
        <f t="shared" si="1"/>
        <v>-27.454548545924546</v>
      </c>
      <c r="H54" s="5">
        <f t="shared" si="3"/>
        <v>0.35028294280160566</v>
      </c>
      <c r="J54" s="1"/>
    </row>
    <row r="55" spans="1:10">
      <c r="A55" s="4">
        <v>41533</v>
      </c>
      <c r="B55" s="9">
        <v>54</v>
      </c>
      <c r="C55" s="5">
        <v>32.799999</v>
      </c>
      <c r="D55" s="5">
        <v>34.909999999999997</v>
      </c>
      <c r="E55" s="5">
        <f t="shared" si="0"/>
        <v>-1.3051811315948161</v>
      </c>
      <c r="F55" s="5">
        <f t="shared" si="2"/>
        <v>1.0496706221988024</v>
      </c>
      <c r="G55" s="5">
        <f t="shared" si="1"/>
        <v>-27.957032391827767</v>
      </c>
      <c r="H55" s="5">
        <f t="shared" si="3"/>
        <v>-0.50248384590322104</v>
      </c>
      <c r="J55" s="1"/>
    </row>
    <row r="56" spans="1:10">
      <c r="A56" s="4">
        <v>41534</v>
      </c>
      <c r="B56" s="9">
        <v>55</v>
      </c>
      <c r="C56" s="5">
        <v>32.93</v>
      </c>
      <c r="D56" s="5">
        <v>35.189999</v>
      </c>
      <c r="E56" s="5">
        <f t="shared" si="0"/>
        <v>-1.2978962273186343</v>
      </c>
      <c r="F56" s="5">
        <f t="shared" si="2"/>
        <v>1.0820564433400457</v>
      </c>
      <c r="G56" s="5">
        <f t="shared" si="1"/>
        <v>-27.970984879228801</v>
      </c>
      <c r="H56" s="5">
        <f t="shared" si="3"/>
        <v>-1.395248740103483E-2</v>
      </c>
      <c r="J56" s="1"/>
    </row>
    <row r="57" spans="1:10">
      <c r="A57" s="4">
        <v>41535</v>
      </c>
      <c r="B57" s="9">
        <v>56</v>
      </c>
      <c r="C57" s="5">
        <v>33.32</v>
      </c>
      <c r="D57" s="5">
        <v>36.220001000000003</v>
      </c>
      <c r="E57" s="5">
        <f t="shared" si="0"/>
        <v>-1.2760416826019716</v>
      </c>
      <c r="F57" s="5">
        <f t="shared" si="2"/>
        <v>1.2011906564876733</v>
      </c>
      <c r="G57" s="5">
        <f t="shared" si="1"/>
        <v>-28.110530984500727</v>
      </c>
      <c r="H57" s="5">
        <f t="shared" si="3"/>
        <v>-0.13954610527192557</v>
      </c>
      <c r="J57" s="1"/>
    </row>
    <row r="58" spans="1:10">
      <c r="A58" s="4">
        <v>41536</v>
      </c>
      <c r="B58" s="9">
        <v>57</v>
      </c>
      <c r="C58" s="5">
        <v>33.639999000000003</v>
      </c>
      <c r="D58" s="5">
        <v>37.93</v>
      </c>
      <c r="E58" s="5">
        <f t="shared" si="0"/>
        <v>-1.2581098045127732</v>
      </c>
      <c r="F58" s="5">
        <f t="shared" si="2"/>
        <v>1.3989760834559988</v>
      </c>
      <c r="G58" s="5">
        <f t="shared" si="1"/>
        <v>-28.669679122534333</v>
      </c>
      <c r="H58" s="5">
        <f t="shared" si="3"/>
        <v>-0.5591481380336063</v>
      </c>
      <c r="J58" s="1"/>
    </row>
    <row r="59" spans="1:10">
      <c r="A59" s="4">
        <v>41537</v>
      </c>
      <c r="B59" s="9">
        <v>58</v>
      </c>
      <c r="C59" s="5">
        <v>32.790000999999997</v>
      </c>
      <c r="D59" s="5">
        <v>36.590000000000003</v>
      </c>
      <c r="E59" s="5">
        <f t="shared" si="0"/>
        <v>-1.3057413924616807</v>
      </c>
      <c r="F59" s="5">
        <f t="shared" si="2"/>
        <v>1.2439862430306208</v>
      </c>
      <c r="G59" s="5">
        <f t="shared" si="1"/>
        <v>-28.830754400962554</v>
      </c>
      <c r="H59" s="5">
        <f t="shared" si="3"/>
        <v>-0.16107527842822122</v>
      </c>
      <c r="J59" s="1"/>
    </row>
    <row r="60" spans="1:10">
      <c r="A60" s="4">
        <v>41540</v>
      </c>
      <c r="B60" s="9">
        <v>59</v>
      </c>
      <c r="C60" s="5">
        <v>32.740001999999997</v>
      </c>
      <c r="D60" s="5">
        <v>36.689999</v>
      </c>
      <c r="E60" s="5">
        <f t="shared" si="0"/>
        <v>-1.3085432011316511</v>
      </c>
      <c r="F60" s="5">
        <f t="shared" si="2"/>
        <v>1.2555525333684543</v>
      </c>
      <c r="G60" s="5">
        <f t="shared" si="1"/>
        <v>-28.932165030241997</v>
      </c>
      <c r="H60" s="5">
        <f t="shared" si="3"/>
        <v>-0.10141062927944233</v>
      </c>
      <c r="J60" s="1"/>
    </row>
    <row r="61" spans="1:10">
      <c r="A61" s="4">
        <v>41541</v>
      </c>
      <c r="B61" s="9">
        <v>60</v>
      </c>
      <c r="C61" s="5">
        <v>32.450001</v>
      </c>
      <c r="D61" s="5">
        <v>37.479999999999997</v>
      </c>
      <c r="E61" s="5">
        <f t="shared" si="0"/>
        <v>-1.3247940724710787</v>
      </c>
      <c r="F61" s="5">
        <f t="shared" si="2"/>
        <v>1.3469272564474759</v>
      </c>
      <c r="G61" s="5">
        <f t="shared" si="1"/>
        <v>-29.62832247723037</v>
      </c>
      <c r="H61" s="5">
        <f t="shared" si="3"/>
        <v>-0.6961574469883729</v>
      </c>
      <c r="J61" s="1"/>
    </row>
    <row r="62" spans="1:10">
      <c r="A62" s="4">
        <v>41542</v>
      </c>
      <c r="B62" s="9">
        <v>61</v>
      </c>
      <c r="C62" s="5">
        <v>32.509998000000003</v>
      </c>
      <c r="D62" s="5">
        <v>36.869999</v>
      </c>
      <c r="E62" s="5">
        <f t="shared" si="0"/>
        <v>-1.3214320029342437</v>
      </c>
      <c r="F62" s="5">
        <f t="shared" si="2"/>
        <v>1.2763720641718634</v>
      </c>
      <c r="G62" s="5">
        <f t="shared" si="1"/>
        <v>-29.254710888363569</v>
      </c>
      <c r="H62" s="5">
        <f t="shared" si="3"/>
        <v>0.37361158886680101</v>
      </c>
      <c r="J62" s="1"/>
    </row>
    <row r="63" spans="1:10">
      <c r="A63" s="4">
        <v>41543</v>
      </c>
      <c r="B63" s="9">
        <v>62</v>
      </c>
      <c r="C63" s="5">
        <v>32.770000000000003</v>
      </c>
      <c r="D63" s="5">
        <v>37.360000999999997</v>
      </c>
      <c r="E63" s="5">
        <f t="shared" si="0"/>
        <v>-1.3068621943818803</v>
      </c>
      <c r="F63" s="5">
        <f t="shared" si="2"/>
        <v>1.3330476849092632</v>
      </c>
      <c r="G63" s="5">
        <f t="shared" si="1"/>
        <v>-29.246629419270747</v>
      </c>
      <c r="H63" s="5">
        <f t="shared" si="3"/>
        <v>8.0814690928221466E-3</v>
      </c>
      <c r="J63" s="1"/>
    </row>
    <row r="64" spans="1:10">
      <c r="A64" s="4">
        <v>41544</v>
      </c>
      <c r="B64" s="9">
        <v>63</v>
      </c>
      <c r="C64" s="5">
        <v>33.270000000000003</v>
      </c>
      <c r="D64" s="5">
        <v>36.799999</v>
      </c>
      <c r="E64" s="5">
        <f t="shared" si="0"/>
        <v>-1.2788435473092359</v>
      </c>
      <c r="F64" s="5">
        <f t="shared" si="2"/>
        <v>1.2682755799705376</v>
      </c>
      <c r="G64" s="5">
        <f t="shared" si="1"/>
        <v>-28.458720387982957</v>
      </c>
      <c r="H64" s="5">
        <f t="shared" si="3"/>
        <v>0.78790903128778922</v>
      </c>
      <c r="J64" s="1"/>
    </row>
    <row r="65" spans="1:10">
      <c r="A65" s="4">
        <v>41547</v>
      </c>
      <c r="B65" s="9">
        <v>64</v>
      </c>
      <c r="C65" s="5">
        <v>33.279998999999997</v>
      </c>
      <c r="D65" s="5">
        <v>36.419998</v>
      </c>
      <c r="E65" s="5">
        <f t="shared" si="0"/>
        <v>-1.2782832304050775</v>
      </c>
      <c r="F65" s="5">
        <f t="shared" si="2"/>
        <v>1.2243231214992807</v>
      </c>
      <c r="G65" s="5">
        <f t="shared" si="1"/>
        <v>-28.253354728938184</v>
      </c>
      <c r="H65" s="5">
        <f t="shared" si="3"/>
        <v>0.205365659044773</v>
      </c>
      <c r="J65" s="1"/>
    </row>
    <row r="66" spans="1:10">
      <c r="A66" s="4">
        <v>41548</v>
      </c>
      <c r="B66" s="9">
        <v>65</v>
      </c>
      <c r="C66" s="5">
        <v>33.580002</v>
      </c>
      <c r="D66" s="5">
        <v>37.840000000000003</v>
      </c>
      <c r="E66" s="5">
        <f t="shared" si="0"/>
        <v>-1.2614718740496083</v>
      </c>
      <c r="F66" s="5">
        <f t="shared" si="2"/>
        <v>1.3885663180542946</v>
      </c>
      <c r="G66" s="5">
        <f t="shared" si="1"/>
        <v>-28.68340519347354</v>
      </c>
      <c r="H66" s="5">
        <f t="shared" si="3"/>
        <v>-0.43005046453535556</v>
      </c>
      <c r="J66" s="1"/>
    </row>
    <row r="67" spans="1:10">
      <c r="A67" s="4">
        <v>41549</v>
      </c>
      <c r="B67" s="9">
        <v>66</v>
      </c>
      <c r="C67" s="5">
        <v>33.919998</v>
      </c>
      <c r="D67" s="5">
        <v>37.75</v>
      </c>
      <c r="E67" s="5">
        <f t="shared" ref="E67:E130" si="4">(C67-AVERAGE(C$2:C$1261))/_xlfn.STDEV.S(C$2:C$1261)</f>
        <v>-1.2424194181893868</v>
      </c>
      <c r="F67" s="5">
        <f t="shared" ref="F67:F130" si="5">(D67-AVERAGE(D$2:D$1261))/_xlfn.STDEV.S(D$2:D$1261)</f>
        <v>1.3781565526525899</v>
      </c>
      <c r="G67" s="5">
        <f t="shared" ref="G67:G130" si="6">C67-($K$4+$J$4*D67)</f>
        <v>-28.297138264412744</v>
      </c>
      <c r="H67" s="5">
        <f t="shared" si="3"/>
        <v>0.38626692906079541</v>
      </c>
      <c r="J67" s="1"/>
    </row>
    <row r="68" spans="1:10">
      <c r="A68" s="4">
        <v>41550</v>
      </c>
      <c r="B68" s="9">
        <v>67</v>
      </c>
      <c r="C68" s="5">
        <v>33.860000999999997</v>
      </c>
      <c r="D68" s="5">
        <v>38.380001</v>
      </c>
      <c r="E68" s="5">
        <f t="shared" si="4"/>
        <v>-1.2457814877262219</v>
      </c>
      <c r="F68" s="5">
        <f t="shared" si="5"/>
        <v>1.4510250261285815</v>
      </c>
      <c r="G68" s="5">
        <f t="shared" si="6"/>
        <v>-28.68103228195973</v>
      </c>
      <c r="H68" s="5">
        <f t="shared" ref="H68:H131" si="7">G68-G67</f>
        <v>-0.38389401754698582</v>
      </c>
      <c r="J68" s="1"/>
    </row>
    <row r="69" spans="1:10">
      <c r="A69" s="4">
        <v>41551</v>
      </c>
      <c r="B69" s="9">
        <v>68</v>
      </c>
      <c r="C69" s="5">
        <v>33.880001</v>
      </c>
      <c r="D69" s="5">
        <v>38.349997999999999</v>
      </c>
      <c r="E69" s="5">
        <f t="shared" si="4"/>
        <v>-1.244660741843316</v>
      </c>
      <c r="F69" s="5">
        <f t="shared" si="5"/>
        <v>1.4475547573358332</v>
      </c>
      <c r="G69" s="5">
        <f t="shared" si="6"/>
        <v>-28.645607096575155</v>
      </c>
      <c r="H69" s="5">
        <f t="shared" si="7"/>
        <v>3.5425185384575286E-2</v>
      </c>
      <c r="J69" s="1"/>
    </row>
    <row r="70" spans="1:10">
      <c r="A70" s="4">
        <v>41554</v>
      </c>
      <c r="B70" s="9">
        <v>69</v>
      </c>
      <c r="C70" s="5">
        <v>33.299999</v>
      </c>
      <c r="D70" s="5">
        <v>37.439999</v>
      </c>
      <c r="E70" s="5">
        <f t="shared" si="4"/>
        <v>-1.2771624845221716</v>
      </c>
      <c r="F70" s="5">
        <f t="shared" si="5"/>
        <v>1.3423005783826587</v>
      </c>
      <c r="G70" s="5">
        <f t="shared" si="6"/>
        <v>-28.75775910574859</v>
      </c>
      <c r="H70" s="5">
        <f t="shared" si="7"/>
        <v>-0.11215200917343537</v>
      </c>
      <c r="J70" s="1"/>
    </row>
    <row r="71" spans="1:10">
      <c r="A71" s="4">
        <v>41555</v>
      </c>
      <c r="B71" s="9">
        <v>70</v>
      </c>
      <c r="C71" s="5">
        <v>33.009998000000003</v>
      </c>
      <c r="D71" s="5">
        <v>35.540000999999997</v>
      </c>
      <c r="E71" s="5">
        <f t="shared" si="4"/>
        <v>-1.2934133558615992</v>
      </c>
      <c r="F71" s="5">
        <f t="shared" si="5"/>
        <v>1.122539095674794</v>
      </c>
      <c r="G71" s="5">
        <f t="shared" si="6"/>
        <v>-28.070930409374739</v>
      </c>
      <c r="H71" s="5">
        <f t="shared" si="7"/>
        <v>0.68682869637385124</v>
      </c>
      <c r="J71" s="1"/>
    </row>
    <row r="72" spans="1:10">
      <c r="A72" s="4">
        <v>41556</v>
      </c>
      <c r="B72" s="9">
        <v>71</v>
      </c>
      <c r="C72" s="5">
        <v>33.07</v>
      </c>
      <c r="D72" s="5">
        <v>36.159999999999997</v>
      </c>
      <c r="E72" s="5">
        <f t="shared" si="4"/>
        <v>-1.2900510061382939</v>
      </c>
      <c r="F72" s="5">
        <f t="shared" si="5"/>
        <v>1.1942506972224762</v>
      </c>
      <c r="G72" s="5">
        <f t="shared" si="6"/>
        <v>-28.329683184338762</v>
      </c>
      <c r="H72" s="5">
        <f t="shared" si="7"/>
        <v>-0.25875277496402305</v>
      </c>
      <c r="J72" s="1"/>
    </row>
    <row r="73" spans="1:10">
      <c r="A73" s="4">
        <v>41557</v>
      </c>
      <c r="B73" s="9">
        <v>72</v>
      </c>
      <c r="C73" s="5">
        <v>33.759998000000003</v>
      </c>
      <c r="D73" s="5">
        <v>38.529998999999997</v>
      </c>
      <c r="E73" s="5">
        <f t="shared" si="4"/>
        <v>-1.2513853852526329</v>
      </c>
      <c r="F73" s="5">
        <f t="shared" si="5"/>
        <v>1.4683744038033018</v>
      </c>
      <c r="G73" s="5">
        <f t="shared" si="6"/>
        <v>-28.858152468818169</v>
      </c>
      <c r="H73" s="5">
        <f t="shared" si="7"/>
        <v>-0.52846928447940655</v>
      </c>
      <c r="J73" s="1"/>
    </row>
    <row r="74" spans="1:10">
      <c r="A74" s="4">
        <v>41558</v>
      </c>
      <c r="B74" s="9">
        <v>73</v>
      </c>
      <c r="C74" s="5">
        <v>34.130001</v>
      </c>
      <c r="D74" s="5">
        <v>38.330002</v>
      </c>
      <c r="E74" s="5">
        <f t="shared" si="4"/>
        <v>-1.2306514183069936</v>
      </c>
      <c r="F74" s="5">
        <f t="shared" si="5"/>
        <v>1.4452419387916946</v>
      </c>
      <c r="G74" s="5">
        <f t="shared" si="6"/>
        <v>-28.385326724380718</v>
      </c>
      <c r="H74" s="5">
        <f t="shared" si="7"/>
        <v>0.47282574443745062</v>
      </c>
      <c r="J74" s="1"/>
    </row>
    <row r="75" spans="1:10">
      <c r="A75" s="4">
        <v>41561</v>
      </c>
      <c r="B75" s="9">
        <v>74</v>
      </c>
      <c r="C75" s="5">
        <v>34.450001</v>
      </c>
      <c r="D75" s="5">
        <v>38.360000999999997</v>
      </c>
      <c r="E75" s="5">
        <f t="shared" si="4"/>
        <v>-1.2127194841805014</v>
      </c>
      <c r="F75" s="5">
        <f t="shared" si="5"/>
        <v>1.4487117449282023</v>
      </c>
      <c r="G75" s="5">
        <f t="shared" si="6"/>
        <v>-28.080749853279542</v>
      </c>
      <c r="H75" s="5">
        <f t="shared" si="7"/>
        <v>0.30457687110117604</v>
      </c>
      <c r="J75" s="1"/>
    </row>
    <row r="76" spans="1:10">
      <c r="A76" s="4">
        <v>41562</v>
      </c>
      <c r="B76" s="9">
        <v>75</v>
      </c>
      <c r="C76" s="5">
        <v>34.490001999999997</v>
      </c>
      <c r="D76" s="5">
        <v>38.590000000000003</v>
      </c>
      <c r="E76" s="5">
        <f t="shared" si="4"/>
        <v>-1.2104779363773959</v>
      </c>
      <c r="F76" s="5">
        <f t="shared" si="5"/>
        <v>1.4753143630684991</v>
      </c>
      <c r="G76" s="5">
        <f t="shared" si="6"/>
        <v>-28.15899626898014</v>
      </c>
      <c r="H76" s="5">
        <f t="shared" si="7"/>
        <v>-7.8246415700597538E-2</v>
      </c>
      <c r="J76" s="1"/>
    </row>
    <row r="77" spans="1:10">
      <c r="A77" s="4">
        <v>41563</v>
      </c>
      <c r="B77" s="9">
        <v>76</v>
      </c>
      <c r="C77" s="5">
        <v>34.639999000000003</v>
      </c>
      <c r="D77" s="5">
        <v>39.310001</v>
      </c>
      <c r="E77" s="5">
        <f t="shared" si="4"/>
        <v>-1.2020725103674845</v>
      </c>
      <c r="F77" s="5">
        <f t="shared" si="5"/>
        <v>1.5585926019461949</v>
      </c>
      <c r="G77" s="5">
        <f t="shared" si="6"/>
        <v>-28.379167215587898</v>
      </c>
      <c r="H77" s="5">
        <f t="shared" si="7"/>
        <v>-0.22017094660775882</v>
      </c>
      <c r="J77" s="1"/>
    </row>
    <row r="78" spans="1:10">
      <c r="A78" s="4">
        <v>41564</v>
      </c>
      <c r="B78" s="9">
        <v>77</v>
      </c>
      <c r="C78" s="5">
        <v>34.919998</v>
      </c>
      <c r="D78" s="5">
        <v>39.220001000000003</v>
      </c>
      <c r="E78" s="5">
        <f t="shared" si="4"/>
        <v>-1.1863821240440982</v>
      </c>
      <c r="F78" s="5">
        <f t="shared" si="5"/>
        <v>1.5481828365444907</v>
      </c>
      <c r="G78" s="5">
        <f t="shared" si="6"/>
        <v>-28.05289728652712</v>
      </c>
      <c r="H78" s="5">
        <f t="shared" si="7"/>
        <v>0.32626992906077845</v>
      </c>
      <c r="J78" s="1"/>
    </row>
    <row r="79" spans="1:10">
      <c r="A79" s="4">
        <v>41565</v>
      </c>
      <c r="B79" s="9">
        <v>78</v>
      </c>
      <c r="C79" s="5">
        <v>34.959999000000003</v>
      </c>
      <c r="D79" s="5">
        <v>40.810001</v>
      </c>
      <c r="E79" s="5">
        <f t="shared" si="4"/>
        <v>-1.1841405762409922</v>
      </c>
      <c r="F79" s="5">
        <f t="shared" si="5"/>
        <v>1.7320886919746035</v>
      </c>
      <c r="G79" s="5">
        <f t="shared" si="6"/>
        <v>-28.830349366601091</v>
      </c>
      <c r="H79" s="5">
        <f t="shared" si="7"/>
        <v>-0.77745208007397082</v>
      </c>
      <c r="J79" s="1"/>
    </row>
    <row r="80" spans="1:10">
      <c r="A80" s="4">
        <v>41568</v>
      </c>
      <c r="B80" s="9">
        <v>79</v>
      </c>
      <c r="C80" s="5">
        <v>34.990001999999997</v>
      </c>
      <c r="D80" s="5">
        <v>41.040000999999997</v>
      </c>
      <c r="E80" s="5">
        <f t="shared" si="4"/>
        <v>-1.1824592893047514</v>
      </c>
      <c r="F80" s="5">
        <f t="shared" si="5"/>
        <v>1.758691425778959</v>
      </c>
      <c r="G80" s="5">
        <f t="shared" si="6"/>
        <v>-28.918594296423123</v>
      </c>
      <c r="H80" s="5">
        <f t="shared" si="7"/>
        <v>-8.8244929822032248E-2</v>
      </c>
      <c r="J80" s="1"/>
    </row>
    <row r="81" spans="1:10">
      <c r="A81" s="4">
        <v>41569</v>
      </c>
      <c r="B81" s="9">
        <v>80</v>
      </c>
      <c r="C81" s="5">
        <v>34.580002</v>
      </c>
      <c r="D81" s="5">
        <v>40.669998</v>
      </c>
      <c r="E81" s="5">
        <f t="shared" si="4"/>
        <v>-1.2054345799043196</v>
      </c>
      <c r="F81" s="5">
        <f t="shared" si="5"/>
        <v>1.7158953765797718</v>
      </c>
      <c r="G81" s="5">
        <f t="shared" si="6"/>
        <v>-29.138367823475569</v>
      </c>
      <c r="H81" s="5">
        <f t="shared" si="7"/>
        <v>-0.21977352705244613</v>
      </c>
      <c r="J81" s="1"/>
    </row>
    <row r="82" spans="1:10">
      <c r="A82" s="4">
        <v>41570</v>
      </c>
      <c r="B82" s="9">
        <v>81</v>
      </c>
      <c r="C82" s="5">
        <v>33.759998000000003</v>
      </c>
      <c r="D82" s="5">
        <v>41</v>
      </c>
      <c r="E82" s="5">
        <f t="shared" si="4"/>
        <v>-1.2513853852526329</v>
      </c>
      <c r="F82" s="5">
        <f t="shared" si="5"/>
        <v>1.7540647477141418</v>
      </c>
      <c r="G82" s="5">
        <f t="shared" si="6"/>
        <v>-30.12803292494133</v>
      </c>
      <c r="H82" s="5">
        <f t="shared" si="7"/>
        <v>-0.9896651014657607</v>
      </c>
      <c r="J82" s="1"/>
    </row>
    <row r="83" spans="1:10">
      <c r="A83" s="4">
        <v>41571</v>
      </c>
      <c r="B83" s="9">
        <v>82</v>
      </c>
      <c r="C83" s="5">
        <v>33.720001000000003</v>
      </c>
      <c r="D83" s="5">
        <v>40.790000999999997</v>
      </c>
      <c r="E83" s="5">
        <f t="shared" si="4"/>
        <v>-1.2536267089065618</v>
      </c>
      <c r="F83" s="5">
        <f t="shared" si="5"/>
        <v>1.7297754107742243</v>
      </c>
      <c r="G83" s="5">
        <f t="shared" si="6"/>
        <v>-30.06006493792092</v>
      </c>
      <c r="H83" s="5">
        <f t="shared" si="7"/>
        <v>6.7967987020409737E-2</v>
      </c>
      <c r="J83" s="1"/>
    </row>
    <row r="84" spans="1:10">
      <c r="A84" s="4">
        <v>41572</v>
      </c>
      <c r="B84" s="9">
        <v>83</v>
      </c>
      <c r="C84" s="5">
        <v>35.729999999999997</v>
      </c>
      <c r="D84" s="5">
        <v>38.189999</v>
      </c>
      <c r="E84" s="5">
        <f t="shared" si="4"/>
        <v>-1.1409918037118261</v>
      </c>
      <c r="F84" s="5">
        <f t="shared" si="5"/>
        <v>1.4290486233968629</v>
      </c>
      <c r="G84" s="5">
        <f t="shared" si="6"/>
        <v>-26.71334918125519</v>
      </c>
      <c r="H84" s="5">
        <f t="shared" si="7"/>
        <v>3.3467157566657306</v>
      </c>
      <c r="J84" s="1"/>
    </row>
    <row r="85" spans="1:10">
      <c r="A85" s="4">
        <v>41575</v>
      </c>
      <c r="B85" s="9">
        <v>84</v>
      </c>
      <c r="C85" s="5">
        <v>35.57</v>
      </c>
      <c r="D85" s="5">
        <v>38.159999999999997</v>
      </c>
      <c r="E85" s="5">
        <f t="shared" si="4"/>
        <v>-1.1499577707750721</v>
      </c>
      <c r="F85" s="5">
        <f t="shared" si="5"/>
        <v>1.4255788172603545</v>
      </c>
      <c r="G85" s="5">
        <f t="shared" si="6"/>
        <v>-26.857926052356355</v>
      </c>
      <c r="H85" s="5">
        <f t="shared" si="7"/>
        <v>-0.14457687110116524</v>
      </c>
      <c r="J85" s="1"/>
    </row>
    <row r="86" spans="1:10">
      <c r="A86" s="4">
        <v>41576</v>
      </c>
      <c r="B86" s="9">
        <v>85</v>
      </c>
      <c r="C86" s="5">
        <v>35.520000000000003</v>
      </c>
      <c r="D86" s="5">
        <v>37.790000999999997</v>
      </c>
      <c r="E86" s="5">
        <f t="shared" si="4"/>
        <v>-1.1527596354823364</v>
      </c>
      <c r="F86" s="5">
        <f t="shared" si="5"/>
        <v>1.3827832307174071</v>
      </c>
      <c r="G86" s="5">
        <f t="shared" si="6"/>
        <v>-26.717701635894535</v>
      </c>
      <c r="H86" s="5">
        <f t="shared" si="7"/>
        <v>0.1402244164618196</v>
      </c>
      <c r="J86" s="1"/>
    </row>
    <row r="87" spans="1:10">
      <c r="A87" s="4">
        <v>41577</v>
      </c>
      <c r="B87" s="9">
        <v>86</v>
      </c>
      <c r="C87" s="5">
        <v>35.540000999999997</v>
      </c>
      <c r="D87" s="5">
        <v>37.310001</v>
      </c>
      <c r="E87" s="5">
        <f t="shared" si="4"/>
        <v>-1.1516388335621368</v>
      </c>
      <c r="F87" s="5">
        <f t="shared" si="5"/>
        <v>1.3272644819083166</v>
      </c>
      <c r="G87" s="5">
        <f t="shared" si="6"/>
        <v>-26.450922347570319</v>
      </c>
      <c r="H87" s="5">
        <f t="shared" si="7"/>
        <v>0.26677928832421571</v>
      </c>
      <c r="J87" s="1"/>
    </row>
    <row r="88" spans="1:10">
      <c r="A88" s="4">
        <v>41578</v>
      </c>
      <c r="B88" s="9">
        <v>87</v>
      </c>
      <c r="C88" s="5">
        <v>35.409999999999997</v>
      </c>
      <c r="D88" s="5">
        <v>36.860000999999997</v>
      </c>
      <c r="E88" s="5">
        <f t="shared" si="4"/>
        <v>-1.1589237378383186</v>
      </c>
      <c r="F88" s="5">
        <f t="shared" si="5"/>
        <v>1.2752156548997937</v>
      </c>
      <c r="G88" s="5">
        <f t="shared" si="6"/>
        <v>-26.349568702266353</v>
      </c>
      <c r="H88" s="5">
        <f t="shared" si="7"/>
        <v>0.10135364530396629</v>
      </c>
      <c r="J88" s="1"/>
    </row>
    <row r="89" spans="1:10">
      <c r="A89" s="4">
        <v>41579</v>
      </c>
      <c r="B89" s="9">
        <v>88</v>
      </c>
      <c r="C89" s="5">
        <v>35.529998999999997</v>
      </c>
      <c r="D89" s="5">
        <v>38.029998999999997</v>
      </c>
      <c r="E89" s="5">
        <f t="shared" si="4"/>
        <v>-1.152199318578178</v>
      </c>
      <c r="F89" s="5">
        <f t="shared" si="5"/>
        <v>1.4105423737938323</v>
      </c>
      <c r="G89" s="5">
        <f t="shared" si="6"/>
        <v>-26.831090751813782</v>
      </c>
      <c r="H89" s="5">
        <f t="shared" si="7"/>
        <v>-0.48152204954742928</v>
      </c>
      <c r="J89" s="1"/>
    </row>
    <row r="90" spans="1:10">
      <c r="A90" s="4">
        <v>41582</v>
      </c>
      <c r="B90" s="9">
        <v>89</v>
      </c>
      <c r="C90" s="5">
        <v>35.939999</v>
      </c>
      <c r="D90" s="5">
        <v>37.709999000000003</v>
      </c>
      <c r="E90" s="5">
        <f t="shared" si="4"/>
        <v>-1.1292240279786094</v>
      </c>
      <c r="F90" s="5">
        <f t="shared" si="5"/>
        <v>1.3735298745877726</v>
      </c>
      <c r="G90" s="5">
        <f t="shared" si="6"/>
        <v>-26.256571892930964</v>
      </c>
      <c r="H90" s="5">
        <f t="shared" si="7"/>
        <v>0.57451885888281851</v>
      </c>
      <c r="J90" s="1"/>
    </row>
    <row r="91" spans="1:10">
      <c r="A91" s="4">
        <v>41583</v>
      </c>
      <c r="B91" s="9">
        <v>90</v>
      </c>
      <c r="C91" s="5">
        <v>36.639999000000003</v>
      </c>
      <c r="D91" s="5">
        <v>37.520000000000003</v>
      </c>
      <c r="E91" s="5">
        <f t="shared" si="4"/>
        <v>-1.0899979220769074</v>
      </c>
      <c r="F91" s="5">
        <f t="shared" si="5"/>
        <v>1.3515538188482341</v>
      </c>
      <c r="G91" s="5">
        <f t="shared" si="6"/>
        <v>-25.458889334590722</v>
      </c>
      <c r="H91" s="5">
        <f t="shared" si="7"/>
        <v>0.7976825583402416</v>
      </c>
      <c r="J91" s="1"/>
    </row>
    <row r="92" spans="1:10">
      <c r="A92" s="4">
        <v>41584</v>
      </c>
      <c r="B92" s="9">
        <v>91</v>
      </c>
      <c r="C92" s="5">
        <v>38.18</v>
      </c>
      <c r="D92" s="5">
        <v>38.270000000000003</v>
      </c>
      <c r="E92" s="5">
        <f t="shared" si="4"/>
        <v>-1.0037004330558688</v>
      </c>
      <c r="F92" s="5">
        <f t="shared" si="5"/>
        <v>1.4383018638624385</v>
      </c>
      <c r="G92" s="5">
        <f t="shared" si="6"/>
        <v>-24.304479410097322</v>
      </c>
      <c r="H92" s="5">
        <f t="shared" si="7"/>
        <v>1.1544099244934003</v>
      </c>
      <c r="J92" s="1"/>
    </row>
    <row r="93" spans="1:10">
      <c r="A93" s="4">
        <v>41585</v>
      </c>
      <c r="B93" s="9">
        <v>92</v>
      </c>
      <c r="C93" s="5">
        <v>37.5</v>
      </c>
      <c r="D93" s="5">
        <v>36.090000000000003</v>
      </c>
      <c r="E93" s="5">
        <f t="shared" si="4"/>
        <v>-1.0418057930746651</v>
      </c>
      <c r="F93" s="5">
        <f t="shared" si="5"/>
        <v>1.1861542130211513</v>
      </c>
      <c r="G93" s="5">
        <f t="shared" si="6"/>
        <v>-23.863694683958151</v>
      </c>
      <c r="H93" s="5">
        <f t="shared" si="7"/>
        <v>0.44078472613917086</v>
      </c>
      <c r="J93" s="1"/>
    </row>
    <row r="94" spans="1:10">
      <c r="A94" s="4">
        <v>41586</v>
      </c>
      <c r="B94" s="9">
        <v>93</v>
      </c>
      <c r="C94" s="5">
        <v>37.779998999999997</v>
      </c>
      <c r="D94" s="5">
        <v>36.349997999999999</v>
      </c>
      <c r="E94" s="5">
        <f t="shared" si="4"/>
        <v>-1.0261154067512785</v>
      </c>
      <c r="F94" s="5">
        <f t="shared" si="5"/>
        <v>1.2162266372979549</v>
      </c>
      <c r="G94" s="5">
        <f t="shared" si="6"/>
        <v>-23.717366228557573</v>
      </c>
      <c r="H94" s="5">
        <f t="shared" si="7"/>
        <v>0.14632845540057815</v>
      </c>
      <c r="J94" s="1"/>
    </row>
    <row r="95" spans="1:10">
      <c r="A95" s="4">
        <v>41589</v>
      </c>
      <c r="B95" s="9">
        <v>94</v>
      </c>
      <c r="C95" s="5">
        <v>37.590000000000003</v>
      </c>
      <c r="D95" s="5">
        <v>36.799999</v>
      </c>
      <c r="E95" s="5">
        <f t="shared" si="4"/>
        <v>-1.0367624366015888</v>
      </c>
      <c r="F95" s="5">
        <f t="shared" si="5"/>
        <v>1.2682755799705376</v>
      </c>
      <c r="G95" s="5">
        <f t="shared" si="6"/>
        <v>-24.138720387982957</v>
      </c>
      <c r="H95" s="5">
        <f t="shared" si="7"/>
        <v>-0.42135415942538401</v>
      </c>
      <c r="J95" s="1"/>
    </row>
    <row r="96" spans="1:10">
      <c r="A96" s="4">
        <v>41590</v>
      </c>
      <c r="B96" s="9">
        <v>95</v>
      </c>
      <c r="C96" s="5">
        <v>37.360000999999997</v>
      </c>
      <c r="D96" s="5">
        <v>36.310001</v>
      </c>
      <c r="E96" s="5">
        <f t="shared" si="4"/>
        <v>-1.0496509582177114</v>
      </c>
      <c r="F96" s="5">
        <f t="shared" si="5"/>
        <v>1.2116004218893774</v>
      </c>
      <c r="G96" s="5">
        <f t="shared" si="6"/>
        <v>-24.116800913561519</v>
      </c>
      <c r="H96" s="5">
        <f t="shared" si="7"/>
        <v>2.1919474421437712E-2</v>
      </c>
      <c r="J96" s="1"/>
    </row>
    <row r="97" spans="1:10">
      <c r="A97" s="4">
        <v>41591</v>
      </c>
      <c r="B97" s="9">
        <v>96</v>
      </c>
      <c r="C97" s="5">
        <v>38.159999999999997</v>
      </c>
      <c r="D97" s="5">
        <v>37.090000000000003</v>
      </c>
      <c r="E97" s="5">
        <f t="shared" si="4"/>
        <v>-1.0048211789387747</v>
      </c>
      <c r="F97" s="5">
        <f t="shared" si="5"/>
        <v>1.3018182730400905</v>
      </c>
      <c r="G97" s="5">
        <f t="shared" si="6"/>
        <v>-23.717816117966947</v>
      </c>
      <c r="H97" s="5">
        <f t="shared" si="7"/>
        <v>0.39898479559457201</v>
      </c>
      <c r="J97" s="1"/>
    </row>
    <row r="98" spans="1:10">
      <c r="A98" s="4">
        <v>41592</v>
      </c>
      <c r="B98" s="9">
        <v>97</v>
      </c>
      <c r="C98" s="5">
        <v>38.020000000000003</v>
      </c>
      <c r="D98" s="5">
        <v>38.639999000000003</v>
      </c>
      <c r="E98" s="5">
        <f t="shared" si="4"/>
        <v>-1.0126664001191148</v>
      </c>
      <c r="F98" s="5">
        <f t="shared" si="5"/>
        <v>1.481097450405386</v>
      </c>
      <c r="G98" s="5">
        <f t="shared" si="6"/>
        <v>-24.654703826559142</v>
      </c>
      <c r="H98" s="5">
        <f t="shared" si="7"/>
        <v>-0.93688770859219517</v>
      </c>
      <c r="J98" s="1"/>
    </row>
    <row r="99" spans="1:10">
      <c r="A99" s="4">
        <v>41593</v>
      </c>
      <c r="B99" s="9">
        <v>98</v>
      </c>
      <c r="C99" s="5">
        <v>37.840000000000003</v>
      </c>
      <c r="D99" s="5">
        <v>38.529998999999997</v>
      </c>
      <c r="E99" s="5">
        <f t="shared" si="4"/>
        <v>-1.0227531130652667</v>
      </c>
      <c r="F99" s="5">
        <f t="shared" si="5"/>
        <v>1.4683744038033018</v>
      </c>
      <c r="G99" s="5">
        <f t="shared" si="6"/>
        <v>-24.778150468818168</v>
      </c>
      <c r="H99" s="5">
        <f t="shared" si="7"/>
        <v>-0.12344664225902591</v>
      </c>
      <c r="J99" s="1"/>
    </row>
    <row r="100" spans="1:10">
      <c r="A100" s="4">
        <v>41596</v>
      </c>
      <c r="B100" s="9">
        <v>99</v>
      </c>
      <c r="C100" s="5">
        <v>37.200001</v>
      </c>
      <c r="D100" s="5">
        <v>38.779998999999997</v>
      </c>
      <c r="E100" s="5">
        <f t="shared" si="4"/>
        <v>-1.0586169252809574</v>
      </c>
      <c r="F100" s="5">
        <f t="shared" si="5"/>
        <v>1.4972904188080367</v>
      </c>
      <c r="G100" s="5">
        <f t="shared" si="6"/>
        <v>-25.546679827320375</v>
      </c>
      <c r="H100" s="5">
        <f t="shared" si="7"/>
        <v>-0.76852935850220661</v>
      </c>
      <c r="J100" s="1"/>
    </row>
    <row r="101" spans="1:10">
      <c r="A101" s="4">
        <v>41597</v>
      </c>
      <c r="B101" s="9">
        <v>100</v>
      </c>
      <c r="C101" s="5">
        <v>36.740001999999997</v>
      </c>
      <c r="D101" s="5">
        <v>36.970001000000003</v>
      </c>
      <c r="E101" s="5">
        <f t="shared" si="4"/>
        <v>-1.0843940245504964</v>
      </c>
      <c r="F101" s="5">
        <f t="shared" si="5"/>
        <v>1.2879387015018777</v>
      </c>
      <c r="G101" s="5">
        <f t="shared" si="6"/>
        <v>-25.076120060007327</v>
      </c>
      <c r="H101" s="5">
        <f t="shared" si="7"/>
        <v>0.47055976731304838</v>
      </c>
      <c r="J101" s="1"/>
    </row>
    <row r="102" spans="1:10">
      <c r="A102" s="4">
        <v>41598</v>
      </c>
      <c r="B102" s="9">
        <v>101</v>
      </c>
      <c r="C102" s="5">
        <v>37.080002</v>
      </c>
      <c r="D102" s="5">
        <v>36.150002000000001</v>
      </c>
      <c r="E102" s="5">
        <f t="shared" si="4"/>
        <v>-1.065341344541098</v>
      </c>
      <c r="F102" s="5">
        <f t="shared" si="5"/>
        <v>1.1930942879504074</v>
      </c>
      <c r="G102" s="5">
        <f t="shared" si="6"/>
        <v>-24.314540998241547</v>
      </c>
      <c r="H102" s="5">
        <f t="shared" si="7"/>
        <v>0.76157906176577939</v>
      </c>
      <c r="J102" s="1"/>
    </row>
    <row r="103" spans="1:10">
      <c r="A103" s="4">
        <v>41599</v>
      </c>
      <c r="B103" s="9">
        <v>102</v>
      </c>
      <c r="C103" s="5">
        <v>37.400002000000001</v>
      </c>
      <c r="D103" s="5">
        <v>38</v>
      </c>
      <c r="E103" s="5">
        <f t="shared" si="4"/>
        <v>-1.0474094104146057</v>
      </c>
      <c r="F103" s="5">
        <f t="shared" si="5"/>
        <v>1.4070725676573246</v>
      </c>
      <c r="G103" s="5">
        <f t="shared" si="6"/>
        <v>-24.945664622914947</v>
      </c>
      <c r="H103" s="5">
        <f t="shared" si="7"/>
        <v>-0.63112362467339977</v>
      </c>
      <c r="J103" s="1"/>
    </row>
    <row r="104" spans="1:10">
      <c r="A104" s="4">
        <v>41600</v>
      </c>
      <c r="B104" s="9">
        <v>103</v>
      </c>
      <c r="C104" s="5">
        <v>37.57</v>
      </c>
      <c r="D104" s="5">
        <v>38.470001000000003</v>
      </c>
      <c r="E104" s="5">
        <f t="shared" si="4"/>
        <v>-1.0378831824844947</v>
      </c>
      <c r="F104" s="5">
        <f t="shared" si="5"/>
        <v>1.4614347915302863</v>
      </c>
      <c r="G104" s="5">
        <f t="shared" si="6"/>
        <v>-25.017304211020516</v>
      </c>
      <c r="H104" s="5">
        <f t="shared" si="7"/>
        <v>-7.1639588105568919E-2</v>
      </c>
      <c r="J104" s="1"/>
    </row>
    <row r="105" spans="1:10">
      <c r="A105" s="4">
        <v>41603</v>
      </c>
      <c r="B105" s="9">
        <v>104</v>
      </c>
      <c r="C105" s="5">
        <v>37.639999000000003</v>
      </c>
      <c r="D105" s="5">
        <v>38.729999999999997</v>
      </c>
      <c r="E105" s="5">
        <f t="shared" si="4"/>
        <v>-1.0339606279316187</v>
      </c>
      <c r="F105" s="5">
        <f t="shared" si="5"/>
        <v>1.4915073314711498</v>
      </c>
      <c r="G105" s="5">
        <f t="shared" si="6"/>
        <v>-25.080976269741363</v>
      </c>
      <c r="H105" s="5">
        <f t="shared" si="7"/>
        <v>-6.3672058720847247E-2</v>
      </c>
      <c r="J105" s="1"/>
    </row>
    <row r="106" spans="1:10">
      <c r="A106" s="4">
        <v>41604</v>
      </c>
      <c r="B106" s="9">
        <v>105</v>
      </c>
      <c r="C106" s="5">
        <v>37.349997999999999</v>
      </c>
      <c r="D106" s="5">
        <v>39.889999000000003</v>
      </c>
      <c r="E106" s="5">
        <f t="shared" si="4"/>
        <v>-1.0502114992710467</v>
      </c>
      <c r="F106" s="5">
        <f t="shared" si="5"/>
        <v>1.6256775254290599</v>
      </c>
      <c r="G106" s="5">
        <f t="shared" si="6"/>
        <v>-25.967357619070143</v>
      </c>
      <c r="H106" s="5">
        <f t="shared" si="7"/>
        <v>-0.88638134932877932</v>
      </c>
      <c r="J106" s="1"/>
    </row>
    <row r="107" spans="1:10">
      <c r="A107" s="4">
        <v>41605</v>
      </c>
      <c r="B107" s="9">
        <v>106</v>
      </c>
      <c r="C107" s="5">
        <v>37.599997999999999</v>
      </c>
      <c r="D107" s="5">
        <v>39.610000999999997</v>
      </c>
      <c r="E107" s="5">
        <f t="shared" si="4"/>
        <v>-1.0362021757347244</v>
      </c>
      <c r="F107" s="5">
        <f t="shared" si="5"/>
        <v>1.5932918199518762</v>
      </c>
      <c r="G107" s="5">
        <f t="shared" si="6"/>
        <v>-25.573404645790546</v>
      </c>
      <c r="H107" s="5">
        <f t="shared" si="7"/>
        <v>0.39395297327959611</v>
      </c>
      <c r="J107" s="1"/>
    </row>
    <row r="108" spans="1:10">
      <c r="A108" s="4">
        <v>41607</v>
      </c>
      <c r="B108" s="9">
        <v>107</v>
      </c>
      <c r="C108" s="5">
        <v>38.130001</v>
      </c>
      <c r="D108" s="5">
        <v>39.75</v>
      </c>
      <c r="E108" s="5">
        <f t="shared" si="4"/>
        <v>-1.0065022417258391</v>
      </c>
      <c r="F108" s="5">
        <f t="shared" si="5"/>
        <v>1.6094846726904679</v>
      </c>
      <c r="G108" s="5">
        <f t="shared" si="6"/>
        <v>-25.115378132430344</v>
      </c>
      <c r="H108" s="5">
        <f t="shared" si="7"/>
        <v>0.45802651336020261</v>
      </c>
      <c r="J108" s="1"/>
    </row>
    <row r="109" spans="1:10">
      <c r="A109" s="4">
        <v>41610</v>
      </c>
      <c r="B109" s="9">
        <v>108</v>
      </c>
      <c r="C109" s="5">
        <v>38.450001</v>
      </c>
      <c r="D109" s="5">
        <v>40.07</v>
      </c>
      <c r="E109" s="5">
        <f t="shared" si="4"/>
        <v>-0.98857030759934661</v>
      </c>
      <c r="F109" s="5">
        <f t="shared" si="5"/>
        <v>1.6464971718965284</v>
      </c>
      <c r="G109" s="5">
        <f t="shared" si="6"/>
        <v>-24.959896991313158</v>
      </c>
      <c r="H109" s="5">
        <f t="shared" si="7"/>
        <v>0.15548114111718547</v>
      </c>
      <c r="J109" s="1"/>
    </row>
    <row r="110" spans="1:10">
      <c r="A110" s="4">
        <v>41611</v>
      </c>
      <c r="B110" s="9">
        <v>109</v>
      </c>
      <c r="C110" s="5">
        <v>38.310001</v>
      </c>
      <c r="D110" s="5">
        <v>39.849997999999999</v>
      </c>
      <c r="E110" s="5">
        <f t="shared" si="4"/>
        <v>-0.99641552877968709</v>
      </c>
      <c r="F110" s="5">
        <f t="shared" si="5"/>
        <v>1.6210508473642418</v>
      </c>
      <c r="G110" s="5">
        <f t="shared" si="6"/>
        <v>-24.986789247588348</v>
      </c>
      <c r="H110" s="5">
        <f t="shared" si="7"/>
        <v>-2.6892256275189652E-2</v>
      </c>
      <c r="J110" s="1"/>
    </row>
    <row r="111" spans="1:10">
      <c r="A111" s="4">
        <v>41612</v>
      </c>
      <c r="B111" s="9">
        <v>110</v>
      </c>
      <c r="C111" s="5">
        <v>38.939999</v>
      </c>
      <c r="D111" s="5">
        <v>40.099997999999999</v>
      </c>
      <c r="E111" s="5">
        <f t="shared" si="4"/>
        <v>-0.96111214554274349</v>
      </c>
      <c r="F111" s="5">
        <f t="shared" si="5"/>
        <v>1.6499668623689765</v>
      </c>
      <c r="G111" s="5">
        <f t="shared" si="6"/>
        <v>-24.485321606090551</v>
      </c>
      <c r="H111" s="5">
        <f t="shared" si="7"/>
        <v>0.50146764149779699</v>
      </c>
      <c r="J111" s="1"/>
    </row>
    <row r="112" spans="1:10">
      <c r="A112" s="4">
        <v>41613</v>
      </c>
      <c r="B112" s="9">
        <v>111</v>
      </c>
      <c r="C112" s="5">
        <v>38</v>
      </c>
      <c r="D112" s="5">
        <v>40.970001000000003</v>
      </c>
      <c r="E112" s="5">
        <f t="shared" si="4"/>
        <v>-1.0137871460020207</v>
      </c>
      <c r="F112" s="5">
        <f t="shared" si="5"/>
        <v>1.7505949415776341</v>
      </c>
      <c r="G112" s="5">
        <f t="shared" si="6"/>
        <v>-25.872607796042509</v>
      </c>
      <c r="H112" s="5">
        <f t="shared" si="7"/>
        <v>-1.3872861899519577</v>
      </c>
      <c r="J112" s="1"/>
    </row>
    <row r="113" spans="1:10">
      <c r="A113" s="4">
        <v>41614</v>
      </c>
      <c r="B113" s="9">
        <v>112</v>
      </c>
      <c r="C113" s="5">
        <v>38.360000999999997</v>
      </c>
      <c r="D113" s="5">
        <v>39.939999</v>
      </c>
      <c r="E113" s="5">
        <f t="shared" si="4"/>
        <v>-0.9936136640724228</v>
      </c>
      <c r="F113" s="5">
        <f t="shared" si="5"/>
        <v>1.6314607284300064</v>
      </c>
      <c r="G113" s="5">
        <f t="shared" si="6"/>
        <v>-24.983060690770586</v>
      </c>
      <c r="H113" s="5">
        <f t="shared" si="7"/>
        <v>0.88954710527192304</v>
      </c>
      <c r="J113" s="1"/>
    </row>
    <row r="114" spans="1:10">
      <c r="A114" s="4">
        <v>41617</v>
      </c>
      <c r="B114" s="9">
        <v>113</v>
      </c>
      <c r="C114" s="5">
        <v>38.709999000000003</v>
      </c>
      <c r="D114" s="5">
        <v>39.840000000000003</v>
      </c>
      <c r="E114" s="5">
        <f t="shared" si="4"/>
        <v>-0.97400072319615971</v>
      </c>
      <c r="F114" s="5">
        <f t="shared" si="5"/>
        <v>1.6198944380921729</v>
      </c>
      <c r="G114" s="5">
        <f t="shared" si="6"/>
        <v>-24.581651061491129</v>
      </c>
      <c r="H114" s="5">
        <f t="shared" si="7"/>
        <v>0.40140962927945623</v>
      </c>
      <c r="J114" s="1"/>
    </row>
    <row r="115" spans="1:10">
      <c r="A115" s="4">
        <v>41618</v>
      </c>
      <c r="B115" s="9">
        <v>114</v>
      </c>
      <c r="C115" s="5">
        <v>38.110000999999997</v>
      </c>
      <c r="D115" s="5">
        <v>39.919998</v>
      </c>
      <c r="E115" s="5">
        <f t="shared" si="4"/>
        <v>-1.007622987608745</v>
      </c>
      <c r="F115" s="5">
        <f t="shared" si="5"/>
        <v>1.6291473315655676</v>
      </c>
      <c r="G115" s="5">
        <f t="shared" si="6"/>
        <v>-25.222777747968969</v>
      </c>
      <c r="H115" s="5">
        <f t="shared" si="7"/>
        <v>-0.64112668647783977</v>
      </c>
      <c r="J115" s="1"/>
    </row>
    <row r="116" spans="1:10">
      <c r="A116" s="4">
        <v>41619</v>
      </c>
      <c r="B116" s="9">
        <v>115</v>
      </c>
      <c r="C116" s="5">
        <v>37.610000999999997</v>
      </c>
      <c r="D116" s="5">
        <v>37.419998</v>
      </c>
      <c r="E116" s="5">
        <f t="shared" si="4"/>
        <v>-1.0356416346813893</v>
      </c>
      <c r="F116" s="5">
        <f t="shared" si="5"/>
        <v>1.3399871815182198</v>
      </c>
      <c r="G116" s="5">
        <f t="shared" si="6"/>
        <v>-24.437474162946984</v>
      </c>
      <c r="H116" s="5">
        <f t="shared" si="7"/>
        <v>0.78530358502198538</v>
      </c>
      <c r="J116" s="1"/>
    </row>
    <row r="117" spans="1:10">
      <c r="A117" s="4">
        <v>41620</v>
      </c>
      <c r="B117" s="9">
        <v>116</v>
      </c>
      <c r="C117" s="5">
        <v>37.220001000000003</v>
      </c>
      <c r="D117" s="5">
        <v>38.159999999999997</v>
      </c>
      <c r="E117" s="5">
        <f t="shared" si="4"/>
        <v>-1.0574961793980515</v>
      </c>
      <c r="F117" s="5">
        <f t="shared" si="5"/>
        <v>1.4255788172603545</v>
      </c>
      <c r="G117" s="5">
        <f t="shared" si="6"/>
        <v>-25.207925052356352</v>
      </c>
      <c r="H117" s="5">
        <f t="shared" si="7"/>
        <v>-0.77045088940936779</v>
      </c>
      <c r="J117" s="1"/>
    </row>
    <row r="118" spans="1:10">
      <c r="A118" s="4">
        <v>41621</v>
      </c>
      <c r="B118" s="9">
        <v>117</v>
      </c>
      <c r="C118" s="5">
        <v>36.689999</v>
      </c>
      <c r="D118" s="5">
        <v>38.209999000000003</v>
      </c>
      <c r="E118" s="5">
        <f t="shared" si="4"/>
        <v>-1.0871960573696431</v>
      </c>
      <c r="F118" s="5">
        <f t="shared" si="5"/>
        <v>1.4313619045972421</v>
      </c>
      <c r="G118" s="5">
        <f t="shared" si="6"/>
        <v>-25.763632609935364</v>
      </c>
      <c r="H118" s="5">
        <f t="shared" si="7"/>
        <v>-0.55570755757901225</v>
      </c>
      <c r="J118" s="1"/>
    </row>
    <row r="119" spans="1:10">
      <c r="A119" s="4">
        <v>41624</v>
      </c>
      <c r="B119" s="9">
        <v>118</v>
      </c>
      <c r="C119" s="5">
        <v>36.889999000000003</v>
      </c>
      <c r="D119" s="5">
        <v>38.330002</v>
      </c>
      <c r="E119" s="5">
        <f t="shared" si="4"/>
        <v>-1.075988598540585</v>
      </c>
      <c r="F119" s="5">
        <f t="shared" si="5"/>
        <v>1.4452419387916946</v>
      </c>
      <c r="G119" s="5">
        <f t="shared" si="6"/>
        <v>-25.625328724380715</v>
      </c>
      <c r="H119" s="5">
        <f t="shared" si="7"/>
        <v>0.13830388555464879</v>
      </c>
      <c r="J119" s="1"/>
    </row>
    <row r="120" spans="1:10">
      <c r="A120" s="4">
        <v>41625</v>
      </c>
      <c r="B120" s="9">
        <v>119</v>
      </c>
      <c r="C120" s="5">
        <v>36.520000000000003</v>
      </c>
      <c r="D120" s="5">
        <v>38.389999000000003</v>
      </c>
      <c r="E120" s="5">
        <f t="shared" si="4"/>
        <v>-1.0967223413370477</v>
      </c>
      <c r="F120" s="5">
        <f t="shared" si="5"/>
        <v>1.452181435400651</v>
      </c>
      <c r="G120" s="5">
        <f t="shared" si="6"/>
        <v>-26.026173468056946</v>
      </c>
      <c r="H120" s="5">
        <f t="shared" si="7"/>
        <v>-0.40084474367623102</v>
      </c>
      <c r="J120" s="1"/>
    </row>
    <row r="121" spans="1:10">
      <c r="A121" s="4">
        <v>41626</v>
      </c>
      <c r="B121" s="9">
        <v>120</v>
      </c>
      <c r="C121" s="5">
        <v>36.580002</v>
      </c>
      <c r="D121" s="5">
        <v>39.330002</v>
      </c>
      <c r="E121" s="5">
        <f t="shared" si="4"/>
        <v>-1.0933599916137424</v>
      </c>
      <c r="F121" s="5">
        <f t="shared" si="5"/>
        <v>1.5609059988106335</v>
      </c>
      <c r="G121" s="5">
        <f t="shared" si="6"/>
        <v>-26.449447158389511</v>
      </c>
      <c r="H121" s="5">
        <f t="shared" si="7"/>
        <v>-0.42327369033256446</v>
      </c>
      <c r="J121" s="1"/>
    </row>
    <row r="122" spans="1:10">
      <c r="A122" s="4">
        <v>41627</v>
      </c>
      <c r="B122" s="9">
        <v>121</v>
      </c>
      <c r="C122" s="5">
        <v>36.25</v>
      </c>
      <c r="D122" s="5">
        <v>39.68</v>
      </c>
      <c r="E122" s="5">
        <f t="shared" si="4"/>
        <v>-1.1118524107562759</v>
      </c>
      <c r="F122" s="5">
        <f t="shared" si="5"/>
        <v>1.6013881884891421</v>
      </c>
      <c r="G122" s="5">
        <f t="shared" si="6"/>
        <v>-26.959390632049725</v>
      </c>
      <c r="H122" s="5">
        <f t="shared" si="7"/>
        <v>-0.50994347366021486</v>
      </c>
      <c r="J122" s="1"/>
    </row>
    <row r="123" spans="1:10">
      <c r="A123" s="4">
        <v>41628</v>
      </c>
      <c r="B123" s="9">
        <v>122</v>
      </c>
      <c r="C123" s="5">
        <v>36.799999</v>
      </c>
      <c r="D123" s="5">
        <v>40.290000999999997</v>
      </c>
      <c r="E123" s="5">
        <f t="shared" si="4"/>
        <v>-1.0810319550136613</v>
      </c>
      <c r="F123" s="5">
        <f t="shared" si="5"/>
        <v>1.6719433807647548</v>
      </c>
      <c r="G123" s="5">
        <f t="shared" si="6"/>
        <v>-26.723006220916524</v>
      </c>
      <c r="H123" s="5">
        <f t="shared" si="7"/>
        <v>0.23638441113320141</v>
      </c>
      <c r="J123" s="1"/>
    </row>
    <row r="124" spans="1:10">
      <c r="A124" s="4">
        <v>41631</v>
      </c>
      <c r="B124" s="9">
        <v>123</v>
      </c>
      <c r="C124" s="5">
        <v>36.619999</v>
      </c>
      <c r="D124" s="5">
        <v>41.849997999999999</v>
      </c>
      <c r="E124" s="5">
        <f t="shared" si="4"/>
        <v>-1.0911186679598133</v>
      </c>
      <c r="F124" s="5">
        <f t="shared" si="5"/>
        <v>1.85237896740212</v>
      </c>
      <c r="G124" s="5">
        <f t="shared" si="6"/>
        <v>-27.705034115605947</v>
      </c>
      <c r="H124" s="5">
        <f t="shared" si="7"/>
        <v>-0.98202789468942342</v>
      </c>
      <c r="J124" s="1"/>
    </row>
    <row r="125" spans="1:10">
      <c r="A125" s="4">
        <v>41632</v>
      </c>
      <c r="B125" s="9">
        <v>124</v>
      </c>
      <c r="C125" s="5">
        <v>37.080002</v>
      </c>
      <c r="D125" s="5">
        <v>41.880001</v>
      </c>
      <c r="E125" s="5">
        <f t="shared" si="4"/>
        <v>-1.065341344541098</v>
      </c>
      <c r="F125" s="5">
        <f t="shared" si="5"/>
        <v>1.8558492361948682</v>
      </c>
      <c r="G125" s="5">
        <f t="shared" si="6"/>
        <v>-27.260456300990505</v>
      </c>
      <c r="H125" s="5">
        <f t="shared" si="7"/>
        <v>0.44457781461544243</v>
      </c>
      <c r="J125" s="1"/>
    </row>
    <row r="126" spans="1:10">
      <c r="A126" s="4">
        <v>41634</v>
      </c>
      <c r="B126" s="9">
        <v>125</v>
      </c>
      <c r="C126" s="5">
        <v>37.439999</v>
      </c>
      <c r="D126" s="5">
        <v>42.939999</v>
      </c>
      <c r="E126" s="5">
        <f t="shared" si="4"/>
        <v>-1.0451680867606765</v>
      </c>
      <c r="F126" s="5">
        <f t="shared" si="5"/>
        <v>1.9784529084868236</v>
      </c>
      <c r="G126" s="5">
        <f t="shared" si="6"/>
        <v>-27.445426992796968</v>
      </c>
      <c r="H126" s="5">
        <f t="shared" si="7"/>
        <v>-0.18497069180646264</v>
      </c>
      <c r="J126" s="1"/>
    </row>
    <row r="127" spans="1:10">
      <c r="A127" s="4">
        <v>41635</v>
      </c>
      <c r="B127" s="9">
        <v>126</v>
      </c>
      <c r="C127" s="5">
        <v>37.290000999999997</v>
      </c>
      <c r="D127" s="5">
        <v>42.580002</v>
      </c>
      <c r="E127" s="5">
        <f t="shared" si="4"/>
        <v>-1.0535735688078818</v>
      </c>
      <c r="F127" s="5">
        <f t="shared" si="5"/>
        <v>1.9368141938721857</v>
      </c>
      <c r="G127" s="5">
        <f t="shared" si="6"/>
        <v>-27.410342818918103</v>
      </c>
      <c r="H127" s="5">
        <f t="shared" si="7"/>
        <v>3.5084173878864533E-2</v>
      </c>
      <c r="J127" s="1"/>
    </row>
    <row r="128" spans="1:10">
      <c r="A128" s="4">
        <v>41638</v>
      </c>
      <c r="B128" s="9">
        <v>127</v>
      </c>
      <c r="C128" s="5">
        <v>37.290000999999997</v>
      </c>
      <c r="D128" s="5">
        <v>42.169998</v>
      </c>
      <c r="E128" s="5">
        <f t="shared" si="4"/>
        <v>-1.0535735688078818</v>
      </c>
      <c r="F128" s="5">
        <f t="shared" si="5"/>
        <v>1.8893914666081806</v>
      </c>
      <c r="G128" s="5">
        <f t="shared" si="6"/>
        <v>-27.199550974488766</v>
      </c>
      <c r="H128" s="5">
        <f t="shared" si="7"/>
        <v>0.21079184442933752</v>
      </c>
      <c r="J128" s="1"/>
    </row>
    <row r="129" spans="1:10">
      <c r="A129" s="4">
        <v>41639</v>
      </c>
      <c r="B129" s="9">
        <v>128</v>
      </c>
      <c r="C129" s="5">
        <v>37.409999999999997</v>
      </c>
      <c r="D129" s="5">
        <v>43.150002000000001</v>
      </c>
      <c r="E129" s="5">
        <f t="shared" si="4"/>
        <v>-1.0468491495477412</v>
      </c>
      <c r="F129" s="5">
        <f t="shared" si="5"/>
        <v>2.0027427080829812</v>
      </c>
      <c r="G129" s="5">
        <f t="shared" si="6"/>
        <v>-27.583393036303121</v>
      </c>
      <c r="H129" s="5">
        <f t="shared" si="7"/>
        <v>-0.38384206181435587</v>
      </c>
      <c r="J129" s="1"/>
    </row>
    <row r="130" spans="1:10">
      <c r="A130" s="4">
        <v>41641</v>
      </c>
      <c r="B130" s="9">
        <v>129</v>
      </c>
      <c r="C130" s="5">
        <v>37.159999999999997</v>
      </c>
      <c r="D130" s="5">
        <v>42.630001</v>
      </c>
      <c r="E130" s="5">
        <f t="shared" si="4"/>
        <v>-1.0608584730840633</v>
      </c>
      <c r="F130" s="5">
        <f t="shared" si="5"/>
        <v>1.9425972812090726</v>
      </c>
      <c r="G130" s="5">
        <f t="shared" si="6"/>
        <v>-27.566049376497105</v>
      </c>
      <c r="H130" s="5">
        <f t="shared" si="7"/>
        <v>1.7343659806016376E-2</v>
      </c>
      <c r="J130" s="1"/>
    </row>
    <row r="131" spans="1:10">
      <c r="A131" s="4">
        <v>41642</v>
      </c>
      <c r="B131" s="9">
        <v>130</v>
      </c>
      <c r="C131" s="5">
        <v>36.909999999999997</v>
      </c>
      <c r="D131" s="5">
        <v>42.900002000000001</v>
      </c>
      <c r="E131" s="5">
        <f t="shared" ref="E131:E194" si="8">(C131-AVERAGE(C$2:C$1261))/_xlfn.STDEV.S(C$2:C$1261)</f>
        <v>-1.0748677966203855</v>
      </c>
      <c r="F131" s="5">
        <f t="shared" ref="F131:F194" si="9">(D131-AVERAGE(D$2:D$1261))/_xlfn.STDEV.S(D$2:D$1261)</f>
        <v>1.9738266930782462</v>
      </c>
      <c r="G131" s="5">
        <f t="shared" ref="G131:G194" si="10">C131-($K$4+$J$4*D131)</f>
        <v>-27.954862677800918</v>
      </c>
      <c r="H131" s="5">
        <f t="shared" si="7"/>
        <v>-0.38881330130381286</v>
      </c>
      <c r="J131" s="1"/>
    </row>
    <row r="132" spans="1:10">
      <c r="A132" s="4">
        <v>41645</v>
      </c>
      <c r="B132" s="9">
        <v>131</v>
      </c>
      <c r="C132" s="5">
        <v>36.130001</v>
      </c>
      <c r="D132" s="5">
        <v>42.91</v>
      </c>
      <c r="E132" s="5">
        <f t="shared" si="8"/>
        <v>-1.1185768300164163</v>
      </c>
      <c r="F132" s="5">
        <f t="shared" si="9"/>
        <v>1.974983102350315</v>
      </c>
      <c r="G132" s="5">
        <f t="shared" si="10"/>
        <v>-28.740001863898136</v>
      </c>
      <c r="H132" s="5">
        <f t="shared" ref="H132:H195" si="11">G132-G131</f>
        <v>-0.78513918609721856</v>
      </c>
      <c r="J132" s="1"/>
    </row>
    <row r="133" spans="1:10">
      <c r="A133" s="4">
        <v>41646</v>
      </c>
      <c r="B133" s="9">
        <v>132</v>
      </c>
      <c r="C133" s="5">
        <v>36.409999999999997</v>
      </c>
      <c r="D133" s="5">
        <v>43.529998999999997</v>
      </c>
      <c r="E133" s="5">
        <f t="shared" si="8"/>
        <v>-1.1028864436930299</v>
      </c>
      <c r="F133" s="5">
        <f t="shared" si="9"/>
        <v>2.0466947038979972</v>
      </c>
      <c r="G133" s="5">
        <f t="shared" si="10"/>
        <v>-28.77875763886216</v>
      </c>
      <c r="H133" s="5">
        <f t="shared" si="11"/>
        <v>-3.8755774964023715E-2</v>
      </c>
      <c r="J133" s="1"/>
    </row>
    <row r="134" spans="1:10">
      <c r="A134" s="4">
        <v>41647</v>
      </c>
      <c r="B134" s="9">
        <v>133</v>
      </c>
      <c r="C134" s="5">
        <v>35.759998000000003</v>
      </c>
      <c r="D134" s="5">
        <v>42.25</v>
      </c>
      <c r="E134" s="5">
        <f t="shared" si="8"/>
        <v>-1.1393107969620555</v>
      </c>
      <c r="F134" s="5">
        <f t="shared" si="9"/>
        <v>1.8986448227378157</v>
      </c>
      <c r="G134" s="5">
        <f t="shared" si="10"/>
        <v>-28.770684717452319</v>
      </c>
      <c r="H134" s="5">
        <f t="shared" si="11"/>
        <v>8.0729214098411717E-3</v>
      </c>
      <c r="J134" s="1"/>
    </row>
    <row r="135" spans="1:10">
      <c r="A135" s="4">
        <v>41648</v>
      </c>
      <c r="B135" s="9">
        <v>134</v>
      </c>
      <c r="C135" s="5">
        <v>35.529998999999997</v>
      </c>
      <c r="D135" s="5">
        <v>44.220001000000003</v>
      </c>
      <c r="E135" s="5">
        <f t="shared" si="8"/>
        <v>-1.152199318578178</v>
      </c>
      <c r="F135" s="5">
        <f t="shared" si="9"/>
        <v>2.1265031366391862</v>
      </c>
      <c r="G135" s="5">
        <f t="shared" si="10"/>
        <v>-30.013503456571094</v>
      </c>
      <c r="H135" s="5">
        <f t="shared" si="11"/>
        <v>-1.2428187391187748</v>
      </c>
      <c r="J135" s="1"/>
    </row>
    <row r="136" spans="1:10">
      <c r="A136" s="4">
        <v>41649</v>
      </c>
      <c r="B136" s="9">
        <v>135</v>
      </c>
      <c r="C136" s="5">
        <v>36.040000999999997</v>
      </c>
      <c r="D136" s="5">
        <v>44</v>
      </c>
      <c r="E136" s="5">
        <f t="shared" si="8"/>
        <v>-1.1236201864894926</v>
      </c>
      <c r="F136" s="5">
        <f t="shared" si="9"/>
        <v>2.101056927770959</v>
      </c>
      <c r="G136" s="5">
        <f t="shared" si="10"/>
        <v>-29.390394226967722</v>
      </c>
      <c r="H136" s="5">
        <f t="shared" si="11"/>
        <v>0.62310922960337223</v>
      </c>
      <c r="J136" s="1"/>
    </row>
    <row r="137" spans="1:10">
      <c r="A137" s="4">
        <v>41652</v>
      </c>
      <c r="B137" s="9">
        <v>136</v>
      </c>
      <c r="C137" s="5">
        <v>34.979999999999997</v>
      </c>
      <c r="D137" s="5">
        <v>42.650002000000001</v>
      </c>
      <c r="E137" s="5">
        <f t="shared" si="8"/>
        <v>-1.1830197743207926</v>
      </c>
      <c r="F137" s="5">
        <f t="shared" si="9"/>
        <v>1.9449106780735115</v>
      </c>
      <c r="G137" s="5">
        <f t="shared" si="10"/>
        <v>-29.756332319298728</v>
      </c>
      <c r="H137" s="5">
        <f t="shared" si="11"/>
        <v>-0.36593809233100671</v>
      </c>
      <c r="J137" s="1"/>
    </row>
    <row r="138" spans="1:10">
      <c r="A138" s="4">
        <v>41653</v>
      </c>
      <c r="B138" s="9">
        <v>137</v>
      </c>
      <c r="C138" s="5">
        <v>35.779998999999997</v>
      </c>
      <c r="D138" s="5">
        <v>43.779998999999997</v>
      </c>
      <c r="E138" s="5">
        <f t="shared" si="8"/>
        <v>-1.1381899950418559</v>
      </c>
      <c r="F138" s="5">
        <f t="shared" si="9"/>
        <v>2.0756107189027322</v>
      </c>
      <c r="G138" s="5">
        <f t="shared" si="10"/>
        <v>-29.53728899736435</v>
      </c>
      <c r="H138" s="5">
        <f t="shared" si="11"/>
        <v>0.21904332193437881</v>
      </c>
      <c r="J138" s="1"/>
    </row>
    <row r="139" spans="1:10">
      <c r="A139" s="4">
        <v>41654</v>
      </c>
      <c r="B139" s="9">
        <v>138</v>
      </c>
      <c r="C139" s="5">
        <v>36.759998000000003</v>
      </c>
      <c r="D139" s="5">
        <v>43.360000999999997</v>
      </c>
      <c r="E139" s="5">
        <f t="shared" si="8"/>
        <v>-1.0832735028167668</v>
      </c>
      <c r="F139" s="5">
        <f t="shared" si="9"/>
        <v>2.0270320450228976</v>
      </c>
      <c r="G139" s="5">
        <f t="shared" si="10"/>
        <v>-28.341360023323524</v>
      </c>
      <c r="H139" s="5">
        <f t="shared" si="11"/>
        <v>1.1959289740408252</v>
      </c>
      <c r="J139" s="1"/>
    </row>
    <row r="140" spans="1:10">
      <c r="A140" s="4">
        <v>41655</v>
      </c>
      <c r="B140" s="9">
        <v>139</v>
      </c>
      <c r="C140" s="5">
        <v>36.889999000000003</v>
      </c>
      <c r="D140" s="5">
        <v>43.759998000000003</v>
      </c>
      <c r="E140" s="5">
        <f t="shared" si="8"/>
        <v>-1.075988598540585</v>
      </c>
      <c r="F140" s="5">
        <f t="shared" si="9"/>
        <v>2.073297322038294</v>
      </c>
      <c r="G140" s="5">
        <f t="shared" si="10"/>
        <v>-28.417006054562748</v>
      </c>
      <c r="H140" s="5">
        <f t="shared" si="11"/>
        <v>-7.5646031239223532E-2</v>
      </c>
      <c r="J140" s="1"/>
    </row>
    <row r="141" spans="1:10">
      <c r="A141" s="4">
        <v>41656</v>
      </c>
      <c r="B141" s="9">
        <v>140</v>
      </c>
      <c r="C141" s="5">
        <v>36.380001</v>
      </c>
      <c r="D141" s="5">
        <v>43.02</v>
      </c>
      <c r="E141" s="5">
        <f t="shared" si="8"/>
        <v>-1.1045675064800942</v>
      </c>
      <c r="F141" s="5">
        <f t="shared" si="9"/>
        <v>1.9877061489523991</v>
      </c>
      <c r="G141" s="5">
        <f t="shared" si="10"/>
        <v>-28.546555221639103</v>
      </c>
      <c r="H141" s="5">
        <f t="shared" si="11"/>
        <v>-0.12954916707635533</v>
      </c>
      <c r="J141" s="1"/>
    </row>
    <row r="142" spans="1:10">
      <c r="A142" s="4">
        <v>41660</v>
      </c>
      <c r="B142" s="9">
        <v>141</v>
      </c>
      <c r="C142" s="5">
        <v>36.169998</v>
      </c>
      <c r="D142" s="5">
        <v>43.66</v>
      </c>
      <c r="E142" s="5">
        <f t="shared" si="8"/>
        <v>-1.1163355063624874</v>
      </c>
      <c r="F142" s="5">
        <f t="shared" si="9"/>
        <v>2.0617311473645192</v>
      </c>
      <c r="G142" s="5">
        <f t="shared" si="10"/>
        <v>-29.085595939404733</v>
      </c>
      <c r="H142" s="5">
        <f t="shared" si="11"/>
        <v>-0.53904071776563001</v>
      </c>
      <c r="J142" s="1"/>
    </row>
    <row r="143" spans="1:10">
      <c r="A143" s="4">
        <v>41661</v>
      </c>
      <c r="B143" s="9">
        <v>142</v>
      </c>
      <c r="C143" s="5">
        <v>35.93</v>
      </c>
      <c r="D143" s="5">
        <v>42.689999</v>
      </c>
      <c r="E143" s="5">
        <f t="shared" si="8"/>
        <v>-1.1297843448827682</v>
      </c>
      <c r="F143" s="5">
        <f t="shared" si="9"/>
        <v>1.9495368934820889</v>
      </c>
      <c r="G143" s="5">
        <f t="shared" si="10"/>
        <v>-28.826895634294765</v>
      </c>
      <c r="H143" s="5">
        <f t="shared" si="11"/>
        <v>0.25870030510996855</v>
      </c>
      <c r="J143" s="1"/>
    </row>
    <row r="144" spans="1:10">
      <c r="A144" s="4">
        <v>41662</v>
      </c>
      <c r="B144" s="9">
        <v>143</v>
      </c>
      <c r="C144" s="5">
        <v>36.060001</v>
      </c>
      <c r="D144" s="5">
        <v>40.869999</v>
      </c>
      <c r="E144" s="5">
        <f t="shared" si="8"/>
        <v>-1.1224994406065867</v>
      </c>
      <c r="F144" s="5">
        <f t="shared" si="9"/>
        <v>1.7390283042476198</v>
      </c>
      <c r="G144" s="5">
        <f t="shared" si="10"/>
        <v>-27.761193624398757</v>
      </c>
      <c r="H144" s="5">
        <f t="shared" si="11"/>
        <v>1.0657020098960075</v>
      </c>
      <c r="J144" s="1"/>
    </row>
    <row r="145" spans="1:10">
      <c r="A145" s="4">
        <v>41663</v>
      </c>
      <c r="B145" s="9">
        <v>144</v>
      </c>
      <c r="C145" s="5">
        <v>36.810001</v>
      </c>
      <c r="D145" s="5">
        <v>38.020000000000003</v>
      </c>
      <c r="E145" s="5">
        <f t="shared" si="8"/>
        <v>-1.0804714699976201</v>
      </c>
      <c r="F145" s="5">
        <f t="shared" si="9"/>
        <v>1.4093858488577038</v>
      </c>
      <c r="G145" s="5">
        <f t="shared" si="10"/>
        <v>-25.545948051595126</v>
      </c>
      <c r="H145" s="5">
        <f t="shared" si="11"/>
        <v>2.2152455728036315</v>
      </c>
      <c r="J145" s="1"/>
    </row>
    <row r="146" spans="1:10">
      <c r="A146" s="4">
        <v>41666</v>
      </c>
      <c r="B146" s="9">
        <v>145</v>
      </c>
      <c r="C146" s="5">
        <v>36.029998999999997</v>
      </c>
      <c r="D146" s="5">
        <v>37.220001000000003</v>
      </c>
      <c r="E146" s="5">
        <f t="shared" si="8"/>
        <v>-1.1241806715055338</v>
      </c>
      <c r="F146" s="5">
        <f t="shared" si="9"/>
        <v>1.3168547165066125</v>
      </c>
      <c r="G146" s="5">
        <f t="shared" si="10"/>
        <v>-25.914653418509523</v>
      </c>
      <c r="H146" s="5">
        <f t="shared" si="11"/>
        <v>-0.36870536691439781</v>
      </c>
      <c r="J146" s="1"/>
    </row>
    <row r="147" spans="1:10">
      <c r="A147" s="4">
        <v>41667</v>
      </c>
      <c r="B147" s="9">
        <v>146</v>
      </c>
      <c r="C147" s="5">
        <v>36.270000000000003</v>
      </c>
      <c r="D147" s="5">
        <v>37.68</v>
      </c>
      <c r="E147" s="5">
        <f t="shared" si="8"/>
        <v>-1.1107316648733698</v>
      </c>
      <c r="F147" s="5">
        <f t="shared" si="9"/>
        <v>1.370060068451264</v>
      </c>
      <c r="G147" s="5">
        <f t="shared" si="10"/>
        <v>-25.91114776403213</v>
      </c>
      <c r="H147" s="5">
        <f t="shared" si="11"/>
        <v>3.5056544773937048E-3</v>
      </c>
      <c r="J147" s="1"/>
    </row>
    <row r="148" spans="1:10">
      <c r="A148" s="4">
        <v>41668</v>
      </c>
      <c r="B148" s="9">
        <v>147</v>
      </c>
      <c r="C148" s="5">
        <v>36.659999999999997</v>
      </c>
      <c r="D148" s="5">
        <v>35.340000000000003</v>
      </c>
      <c r="E148" s="5">
        <f t="shared" si="8"/>
        <v>-1.0888771201567078</v>
      </c>
      <c r="F148" s="5">
        <f t="shared" si="9"/>
        <v>1.0994061680069469</v>
      </c>
      <c r="G148" s="5">
        <f t="shared" si="10"/>
        <v>-24.318103608451551</v>
      </c>
      <c r="H148" s="5">
        <f t="shared" si="11"/>
        <v>1.5930441555805785</v>
      </c>
      <c r="J148" s="1"/>
    </row>
    <row r="149" spans="1:10">
      <c r="A149" s="4">
        <v>41669</v>
      </c>
      <c r="B149" s="9">
        <v>148</v>
      </c>
      <c r="C149" s="5">
        <v>36.860000999999997</v>
      </c>
      <c r="D149" s="5">
        <v>36.939999</v>
      </c>
      <c r="E149" s="5">
        <f t="shared" si="8"/>
        <v>-1.0776696052903558</v>
      </c>
      <c r="F149" s="5">
        <f t="shared" si="9"/>
        <v>1.284468548373189</v>
      </c>
      <c r="G149" s="5">
        <f t="shared" si="10"/>
        <v>-24.940696388744193</v>
      </c>
      <c r="H149" s="5">
        <f t="shared" si="11"/>
        <v>-0.62259278029264209</v>
      </c>
      <c r="J149" s="1"/>
    </row>
    <row r="150" spans="1:10">
      <c r="A150" s="4">
        <v>41670</v>
      </c>
      <c r="B150" s="9">
        <v>149</v>
      </c>
      <c r="C150" s="5">
        <v>37.840000000000003</v>
      </c>
      <c r="D150" s="5">
        <v>36.75</v>
      </c>
      <c r="E150" s="5">
        <f t="shared" si="8"/>
        <v>-1.0227531130652667</v>
      </c>
      <c r="F150" s="5">
        <f t="shared" si="9"/>
        <v>1.2624924926336507</v>
      </c>
      <c r="G150" s="5">
        <f t="shared" si="10"/>
        <v>-23.863014830403955</v>
      </c>
      <c r="H150" s="5">
        <f t="shared" si="11"/>
        <v>1.0776815583402382</v>
      </c>
      <c r="J150" s="1"/>
    </row>
    <row r="151" spans="1:10">
      <c r="A151" s="4">
        <v>41673</v>
      </c>
      <c r="B151" s="9">
        <v>150</v>
      </c>
      <c r="C151" s="5">
        <v>36.479999999999997</v>
      </c>
      <c r="D151" s="5">
        <v>35.009998000000003</v>
      </c>
      <c r="E151" s="5">
        <f t="shared" si="8"/>
        <v>-1.0989638331028597</v>
      </c>
      <c r="F151" s="5">
        <f t="shared" si="9"/>
        <v>1.0612367968725769</v>
      </c>
      <c r="G151" s="5">
        <f t="shared" si="10"/>
        <v>-24.328442506985787</v>
      </c>
      <c r="H151" s="5">
        <f t="shared" si="11"/>
        <v>-0.46542767658183237</v>
      </c>
      <c r="J151" s="1"/>
    </row>
    <row r="152" spans="1:10">
      <c r="A152" s="4">
        <v>41674</v>
      </c>
      <c r="B152" s="9">
        <v>151</v>
      </c>
      <c r="C152" s="5">
        <v>36.349997999999999</v>
      </c>
      <c r="D152" s="5">
        <v>36.279998999999997</v>
      </c>
      <c r="E152" s="5">
        <f t="shared" si="8"/>
        <v>-1.1062487934163354</v>
      </c>
      <c r="F152" s="5">
        <f t="shared" si="9"/>
        <v>1.208130268760689</v>
      </c>
      <c r="G152" s="5">
        <f t="shared" si="10"/>
        <v>-25.111379242298383</v>
      </c>
      <c r="H152" s="5">
        <f t="shared" si="11"/>
        <v>-0.782936735312596</v>
      </c>
      <c r="J152" s="1"/>
    </row>
    <row r="153" spans="1:10">
      <c r="A153" s="4">
        <v>41675</v>
      </c>
      <c r="B153" s="9">
        <v>152</v>
      </c>
      <c r="C153" s="5">
        <v>35.82</v>
      </c>
      <c r="D153" s="5">
        <v>36.669998</v>
      </c>
      <c r="E153" s="5">
        <f t="shared" si="8"/>
        <v>-1.13594844723875</v>
      </c>
      <c r="F153" s="5">
        <f t="shared" si="9"/>
        <v>1.2532391365040154</v>
      </c>
      <c r="G153" s="5">
        <f t="shared" si="10"/>
        <v>-25.841884087440384</v>
      </c>
      <c r="H153" s="5">
        <f t="shared" si="11"/>
        <v>-0.73050484514200065</v>
      </c>
      <c r="J153" s="1"/>
    </row>
    <row r="154" spans="1:10">
      <c r="A154" s="4">
        <v>41676</v>
      </c>
      <c r="B154" s="9">
        <v>153</v>
      </c>
      <c r="C154" s="5">
        <v>36.18</v>
      </c>
      <c r="D154" s="5">
        <v>38.639999000000003</v>
      </c>
      <c r="E154" s="5">
        <f t="shared" si="8"/>
        <v>-1.1157750213464461</v>
      </c>
      <c r="F154" s="5">
        <f t="shared" si="9"/>
        <v>1.481097450405386</v>
      </c>
      <c r="G154" s="5">
        <f t="shared" si="10"/>
        <v>-26.494703826559146</v>
      </c>
      <c r="H154" s="5">
        <f t="shared" si="11"/>
        <v>-0.65281973911876179</v>
      </c>
      <c r="J154" s="1"/>
    </row>
    <row r="155" spans="1:10">
      <c r="A155" s="4">
        <v>41677</v>
      </c>
      <c r="B155" s="9">
        <v>154</v>
      </c>
      <c r="C155" s="5">
        <v>36.560001</v>
      </c>
      <c r="D155" s="5">
        <v>39.259998000000003</v>
      </c>
      <c r="E155" s="5">
        <f t="shared" si="8"/>
        <v>-1.0944807935339422</v>
      </c>
      <c r="F155" s="5">
        <f t="shared" si="9"/>
        <v>1.5528090519530682</v>
      </c>
      <c r="G155" s="5">
        <f t="shared" si="10"/>
        <v>-26.433457601523159</v>
      </c>
      <c r="H155" s="5">
        <f t="shared" si="11"/>
        <v>6.1246225035986868E-2</v>
      </c>
      <c r="J155" s="1"/>
    </row>
    <row r="156" spans="1:10">
      <c r="A156" s="4">
        <v>41680</v>
      </c>
      <c r="B156" s="9">
        <v>155</v>
      </c>
      <c r="C156" s="5">
        <v>36.799999</v>
      </c>
      <c r="D156" s="5">
        <v>39.450001</v>
      </c>
      <c r="E156" s="5">
        <f t="shared" si="8"/>
        <v>-1.0810319550136613</v>
      </c>
      <c r="F156" s="5">
        <f t="shared" si="9"/>
        <v>1.5747855703488463</v>
      </c>
      <c r="G156" s="5">
        <f t="shared" si="10"/>
        <v>-26.291144216349139</v>
      </c>
      <c r="H156" s="5">
        <f t="shared" si="11"/>
        <v>0.14231338517402037</v>
      </c>
      <c r="J156" s="1"/>
    </row>
    <row r="157" spans="1:10">
      <c r="A157" s="4">
        <v>41681</v>
      </c>
      <c r="B157" s="9">
        <v>156</v>
      </c>
      <c r="C157" s="5">
        <v>37.169998</v>
      </c>
      <c r="D157" s="5">
        <v>40.169998</v>
      </c>
      <c r="E157" s="5">
        <f t="shared" si="8"/>
        <v>-1.0602982122171987</v>
      </c>
      <c r="F157" s="5">
        <f t="shared" si="9"/>
        <v>1.6580633465703023</v>
      </c>
      <c r="G157" s="5">
        <f t="shared" si="10"/>
        <v>-26.291311106471163</v>
      </c>
      <c r="H157" s="5">
        <f t="shared" si="11"/>
        <v>-1.6689012202419917E-4</v>
      </c>
      <c r="J157" s="1"/>
    </row>
    <row r="158" spans="1:10">
      <c r="A158" s="4">
        <v>41682</v>
      </c>
      <c r="B158" s="9">
        <v>157</v>
      </c>
      <c r="C158" s="5">
        <v>37.470001000000003</v>
      </c>
      <c r="D158" s="5">
        <v>40.389999000000003</v>
      </c>
      <c r="E158" s="5">
        <f t="shared" si="8"/>
        <v>-1.0434868558617294</v>
      </c>
      <c r="F158" s="5">
        <f t="shared" si="9"/>
        <v>1.6835095554385293</v>
      </c>
      <c r="G158" s="5">
        <f t="shared" si="10"/>
        <v>-26.104415336074531</v>
      </c>
      <c r="H158" s="5">
        <f t="shared" si="11"/>
        <v>0.18689577039663163</v>
      </c>
      <c r="J158" s="1"/>
    </row>
    <row r="159" spans="1:10">
      <c r="A159" s="4">
        <v>41683</v>
      </c>
      <c r="B159" s="9">
        <v>158</v>
      </c>
      <c r="C159" s="5">
        <v>37.610000999999997</v>
      </c>
      <c r="D159" s="5">
        <v>40.290000999999997</v>
      </c>
      <c r="E159" s="5">
        <f t="shared" si="8"/>
        <v>-1.0356416346813893</v>
      </c>
      <c r="F159" s="5">
        <f t="shared" si="9"/>
        <v>1.6719433807647548</v>
      </c>
      <c r="G159" s="5">
        <f t="shared" si="10"/>
        <v>-25.913004220916527</v>
      </c>
      <c r="H159" s="5">
        <f t="shared" si="11"/>
        <v>0.19141111515800446</v>
      </c>
      <c r="J159" s="1"/>
    </row>
    <row r="160" spans="1:10">
      <c r="A160" s="4">
        <v>41684</v>
      </c>
      <c r="B160" s="9">
        <v>159</v>
      </c>
      <c r="C160" s="5">
        <v>37.619999</v>
      </c>
      <c r="D160" s="5">
        <v>40.290000999999997</v>
      </c>
      <c r="E160" s="5">
        <f t="shared" si="8"/>
        <v>-1.0350813738145246</v>
      </c>
      <c r="F160" s="5">
        <f t="shared" si="9"/>
        <v>1.6719433807647548</v>
      </c>
      <c r="G160" s="5">
        <f t="shared" si="10"/>
        <v>-25.903006220916524</v>
      </c>
      <c r="H160" s="5">
        <f t="shared" si="11"/>
        <v>9.99800000000306E-3</v>
      </c>
      <c r="J160" s="1"/>
    </row>
    <row r="161" spans="1:10">
      <c r="A161" s="4">
        <v>41688</v>
      </c>
      <c r="B161" s="9">
        <v>160</v>
      </c>
      <c r="C161" s="5">
        <v>37.419998</v>
      </c>
      <c r="D161" s="5">
        <v>41.209999000000003</v>
      </c>
      <c r="E161" s="5">
        <f t="shared" si="8"/>
        <v>-1.0462888886808765</v>
      </c>
      <c r="F161" s="5">
        <f t="shared" si="9"/>
        <v>1.7783540846540593</v>
      </c>
      <c r="G161" s="5">
        <f t="shared" si="10"/>
        <v>-26.57599791196175</v>
      </c>
      <c r="H161" s="5">
        <f t="shared" si="11"/>
        <v>-0.67299169104522605</v>
      </c>
      <c r="J161" s="1"/>
    </row>
    <row r="162" spans="1:10">
      <c r="A162" s="4">
        <v>41689</v>
      </c>
      <c r="B162" s="9">
        <v>161</v>
      </c>
      <c r="C162" s="5">
        <v>37.509998000000003</v>
      </c>
      <c r="D162" s="5">
        <v>39.830002</v>
      </c>
      <c r="E162" s="5">
        <f t="shared" si="8"/>
        <v>-1.0412455322078003</v>
      </c>
      <c r="F162" s="5">
        <f t="shared" si="9"/>
        <v>1.6187380288201032</v>
      </c>
      <c r="G162" s="5">
        <f t="shared" si="10"/>
        <v>-25.776511875393908</v>
      </c>
      <c r="H162" s="5">
        <f t="shared" si="11"/>
        <v>0.79948603656784201</v>
      </c>
      <c r="J162" s="1"/>
    </row>
    <row r="163" spans="1:10">
      <c r="A163" s="4">
        <v>41690</v>
      </c>
      <c r="B163" s="9">
        <v>162</v>
      </c>
      <c r="C163" s="5">
        <v>37.75</v>
      </c>
      <c r="D163" s="5">
        <v>37.290000999999997</v>
      </c>
      <c r="E163" s="5">
        <f t="shared" si="8"/>
        <v>-1.0277964695383428</v>
      </c>
      <c r="F163" s="5">
        <f t="shared" si="9"/>
        <v>1.3249512007079374</v>
      </c>
      <c r="G163" s="5">
        <f t="shared" si="10"/>
        <v>-24.230640918890131</v>
      </c>
      <c r="H163" s="5">
        <f t="shared" si="11"/>
        <v>1.5458709565037765</v>
      </c>
      <c r="J163" s="1"/>
    </row>
    <row r="164" spans="1:10">
      <c r="A164" s="4">
        <v>41691</v>
      </c>
      <c r="B164" s="9">
        <v>163</v>
      </c>
      <c r="C164" s="5">
        <v>37.979999999999997</v>
      </c>
      <c r="D164" s="5">
        <v>36.659999999999997</v>
      </c>
      <c r="E164" s="5">
        <f t="shared" si="8"/>
        <v>-1.0149078918849266</v>
      </c>
      <c r="F164" s="5">
        <f t="shared" si="9"/>
        <v>1.2520827272319457</v>
      </c>
      <c r="G164" s="5">
        <f t="shared" si="10"/>
        <v>-23.676743901343166</v>
      </c>
      <c r="H164" s="5">
        <f t="shared" si="11"/>
        <v>0.55389701754696574</v>
      </c>
      <c r="J164" s="1"/>
    </row>
    <row r="165" spans="1:10">
      <c r="A165" s="4">
        <v>41694</v>
      </c>
      <c r="B165" s="9">
        <v>164</v>
      </c>
      <c r="C165" s="5">
        <v>37.689999</v>
      </c>
      <c r="D165" s="5">
        <v>36.470001000000003</v>
      </c>
      <c r="E165" s="5">
        <f t="shared" si="8"/>
        <v>-1.0311587632243544</v>
      </c>
      <c r="F165" s="5">
        <f t="shared" si="9"/>
        <v>1.2301066714924083</v>
      </c>
      <c r="G165" s="5">
        <f t="shared" si="10"/>
        <v>-23.869062343002923</v>
      </c>
      <c r="H165" s="5">
        <f t="shared" si="11"/>
        <v>-0.19231844165975787</v>
      </c>
      <c r="J165" s="1"/>
    </row>
    <row r="166" spans="1:10">
      <c r="A166" s="4">
        <v>41695</v>
      </c>
      <c r="B166" s="9">
        <v>165</v>
      </c>
      <c r="C166" s="5">
        <v>37.540000999999997</v>
      </c>
      <c r="D166" s="5">
        <v>36.200001</v>
      </c>
      <c r="E166" s="5">
        <f t="shared" si="8"/>
        <v>-1.0395642452715594</v>
      </c>
      <c r="F166" s="5">
        <f t="shared" si="9"/>
        <v>1.1988773752872943</v>
      </c>
      <c r="G166" s="5">
        <f t="shared" si="10"/>
        <v>-23.880247555820553</v>
      </c>
      <c r="H166" s="5">
        <f t="shared" si="11"/>
        <v>-1.118521281762952E-2</v>
      </c>
      <c r="J166" s="1"/>
    </row>
    <row r="167" spans="1:10">
      <c r="A167" s="4">
        <v>41696</v>
      </c>
      <c r="B167" s="9">
        <v>166</v>
      </c>
      <c r="C167" s="5">
        <v>37.470001000000003</v>
      </c>
      <c r="D167" s="5">
        <v>37.759998000000003</v>
      </c>
      <c r="E167" s="5">
        <f t="shared" si="8"/>
        <v>-1.0434868558617294</v>
      </c>
      <c r="F167" s="5">
        <f t="shared" si="9"/>
        <v>1.3793129619246596</v>
      </c>
      <c r="G167" s="5">
        <f t="shared" si="10"/>
        <v>-24.752275450509963</v>
      </c>
      <c r="H167" s="5">
        <f t="shared" si="11"/>
        <v>-0.87202789468940978</v>
      </c>
      <c r="J167" s="1"/>
    </row>
    <row r="168" spans="1:10">
      <c r="A168" s="4">
        <v>41697</v>
      </c>
      <c r="B168" s="9">
        <v>167</v>
      </c>
      <c r="C168" s="5">
        <v>37.860000999999997</v>
      </c>
      <c r="D168" s="5">
        <v>37.68</v>
      </c>
      <c r="E168" s="5">
        <f t="shared" si="8"/>
        <v>-1.0216323111450671</v>
      </c>
      <c r="F168" s="5">
        <f t="shared" si="9"/>
        <v>1.370060068451264</v>
      </c>
      <c r="G168" s="5">
        <f t="shared" si="10"/>
        <v>-24.321146764032136</v>
      </c>
      <c r="H168" s="5">
        <f t="shared" si="11"/>
        <v>0.43112868647782676</v>
      </c>
      <c r="J168" s="1"/>
    </row>
    <row r="169" spans="1:10">
      <c r="A169" s="4">
        <v>41698</v>
      </c>
      <c r="B169" s="9">
        <v>168</v>
      </c>
      <c r="C169" s="5">
        <v>38.310001</v>
      </c>
      <c r="D169" s="5">
        <v>37.5</v>
      </c>
      <c r="E169" s="5">
        <f t="shared" si="8"/>
        <v>-0.99641552877968709</v>
      </c>
      <c r="F169" s="5">
        <f t="shared" si="9"/>
        <v>1.3492405376478551</v>
      </c>
      <c r="G169" s="5">
        <f t="shared" si="10"/>
        <v>-23.778604905910555</v>
      </c>
      <c r="H169" s="5">
        <f t="shared" si="11"/>
        <v>0.54254185812158084</v>
      </c>
      <c r="J169" s="1"/>
    </row>
    <row r="170" spans="1:10">
      <c r="A170" s="4">
        <v>41701</v>
      </c>
      <c r="B170" s="9">
        <v>169</v>
      </c>
      <c r="C170" s="5">
        <v>37.779998999999997</v>
      </c>
      <c r="D170" s="5">
        <v>32.229999999999997</v>
      </c>
      <c r="E170" s="5">
        <f t="shared" si="8"/>
        <v>-1.0261154067512785</v>
      </c>
      <c r="F170" s="5">
        <f t="shared" si="9"/>
        <v>0.73969094134804558</v>
      </c>
      <c r="G170" s="5">
        <f t="shared" si="10"/>
        <v>-21.599186948684199</v>
      </c>
      <c r="H170" s="5">
        <f t="shared" si="11"/>
        <v>2.1794179572263559</v>
      </c>
      <c r="J170" s="1"/>
    </row>
    <row r="171" spans="1:10">
      <c r="A171" s="4">
        <v>41702</v>
      </c>
      <c r="B171" s="9">
        <v>170</v>
      </c>
      <c r="C171" s="5">
        <v>38.409999999999997</v>
      </c>
      <c r="D171" s="5">
        <v>34.310001</v>
      </c>
      <c r="E171" s="5">
        <f t="shared" si="8"/>
        <v>-0.99081185540245253</v>
      </c>
      <c r="F171" s="5">
        <f t="shared" si="9"/>
        <v>0.98027230185149927</v>
      </c>
      <c r="G171" s="5">
        <f t="shared" si="10"/>
        <v>-22.038559045543934</v>
      </c>
      <c r="H171" s="5">
        <f t="shared" si="11"/>
        <v>-0.439372096859735</v>
      </c>
      <c r="J171" s="1"/>
    </row>
    <row r="172" spans="1:10">
      <c r="A172" s="4">
        <v>41703</v>
      </c>
      <c r="B172" s="9">
        <v>171</v>
      </c>
      <c r="C172" s="5">
        <v>38.110000999999997</v>
      </c>
      <c r="D172" s="5">
        <v>34.310001</v>
      </c>
      <c r="E172" s="5">
        <f t="shared" si="8"/>
        <v>-1.007622987608745</v>
      </c>
      <c r="F172" s="5">
        <f t="shared" si="9"/>
        <v>0.98027230185149927</v>
      </c>
      <c r="G172" s="5">
        <f t="shared" si="10"/>
        <v>-22.338558045543934</v>
      </c>
      <c r="H172" s="5">
        <f t="shared" si="11"/>
        <v>-0.29999899999999968</v>
      </c>
      <c r="J172" s="1"/>
    </row>
    <row r="173" spans="1:10">
      <c r="A173" s="4">
        <v>41704</v>
      </c>
      <c r="B173" s="9">
        <v>172</v>
      </c>
      <c r="C173" s="5">
        <v>38.150002000000001</v>
      </c>
      <c r="D173" s="5">
        <v>34.290000999999997</v>
      </c>
      <c r="E173" s="5">
        <f t="shared" si="8"/>
        <v>-1.0053814398056391</v>
      </c>
      <c r="F173" s="5">
        <f t="shared" si="9"/>
        <v>0.97795902065112017</v>
      </c>
      <c r="G173" s="5">
        <f t="shared" si="10"/>
        <v>-22.288274616863745</v>
      </c>
      <c r="H173" s="5">
        <f t="shared" si="11"/>
        <v>5.0283428680188536E-2</v>
      </c>
      <c r="J173" s="1"/>
    </row>
    <row r="174" spans="1:10">
      <c r="A174" s="4">
        <v>41705</v>
      </c>
      <c r="B174" s="9">
        <v>173</v>
      </c>
      <c r="C174" s="5">
        <v>37.900002000000001</v>
      </c>
      <c r="D174" s="5">
        <v>33.18</v>
      </c>
      <c r="E174" s="5">
        <f t="shared" si="8"/>
        <v>-1.0193907633419612</v>
      </c>
      <c r="F174" s="5">
        <f t="shared" si="9"/>
        <v>0.84957179836603813</v>
      </c>
      <c r="G174" s="5">
        <f t="shared" si="10"/>
        <v>-21.967599310992554</v>
      </c>
      <c r="H174" s="5">
        <f t="shared" si="11"/>
        <v>0.32067530587119109</v>
      </c>
      <c r="J174" s="1"/>
    </row>
    <row r="175" spans="1:10">
      <c r="A175" s="4">
        <v>41708</v>
      </c>
      <c r="B175" s="9">
        <v>174</v>
      </c>
      <c r="C175" s="5">
        <v>37.82</v>
      </c>
      <c r="D175" s="5">
        <v>33.380001</v>
      </c>
      <c r="E175" s="5">
        <f t="shared" si="8"/>
        <v>-1.0238738589481726</v>
      </c>
      <c r="F175" s="5">
        <f t="shared" si="9"/>
        <v>0.87270472603388594</v>
      </c>
      <c r="G175" s="5">
        <f t="shared" si="10"/>
        <v>-22.150426111915742</v>
      </c>
      <c r="H175" s="5">
        <f t="shared" si="11"/>
        <v>-0.1828268009231877</v>
      </c>
      <c r="J175" s="1"/>
    </row>
    <row r="176" spans="1:10">
      <c r="A176" s="4">
        <v>41709</v>
      </c>
      <c r="B176" s="9">
        <v>175</v>
      </c>
      <c r="C176" s="5">
        <v>38.020000000000003</v>
      </c>
      <c r="D176" s="5">
        <v>32.490001999999997</v>
      </c>
      <c r="E176" s="5">
        <f t="shared" si="8"/>
        <v>-1.0126664001191148</v>
      </c>
      <c r="F176" s="5">
        <f t="shared" si="9"/>
        <v>0.7697638282810898</v>
      </c>
      <c r="G176" s="5">
        <f t="shared" si="10"/>
        <v>-21.492858549769345</v>
      </c>
      <c r="H176" s="5">
        <f t="shared" si="11"/>
        <v>0.65756756214639722</v>
      </c>
      <c r="J176" s="1"/>
    </row>
    <row r="177" spans="1:10">
      <c r="A177" s="4">
        <v>41710</v>
      </c>
      <c r="B177" s="9">
        <v>176</v>
      </c>
      <c r="C177" s="5">
        <v>38.270000000000003</v>
      </c>
      <c r="D177" s="5">
        <v>31.84</v>
      </c>
      <c r="E177" s="5">
        <f t="shared" si="8"/>
        <v>-0.99865707658279257</v>
      </c>
      <c r="F177" s="5">
        <f t="shared" si="9"/>
        <v>0.69458195794065969</v>
      </c>
      <c r="G177" s="5">
        <f t="shared" si="10"/>
        <v>-20.908678589420767</v>
      </c>
      <c r="H177" s="5">
        <f t="shared" si="11"/>
        <v>0.58417996034857822</v>
      </c>
      <c r="J177" s="1"/>
    </row>
    <row r="178" spans="1:10">
      <c r="A178" s="4">
        <v>41711</v>
      </c>
      <c r="B178" s="9">
        <v>177</v>
      </c>
      <c r="C178" s="5">
        <v>37.889999000000003</v>
      </c>
      <c r="D178" s="5">
        <v>29.16</v>
      </c>
      <c r="E178" s="5">
        <f t="shared" si="8"/>
        <v>-1.0199513043952964</v>
      </c>
      <c r="F178" s="5">
        <f t="shared" si="9"/>
        <v>0.38460227708990302</v>
      </c>
      <c r="G178" s="5">
        <f t="shared" si="10"/>
        <v>-19.910834146277189</v>
      </c>
      <c r="H178" s="5">
        <f t="shared" si="11"/>
        <v>0.99784444314357756</v>
      </c>
      <c r="J178" s="1"/>
    </row>
    <row r="179" spans="1:10">
      <c r="A179" s="4">
        <v>41712</v>
      </c>
      <c r="B179" s="9">
        <v>178</v>
      </c>
      <c r="C179" s="5">
        <v>37.700001</v>
      </c>
      <c r="D179" s="5">
        <v>30.389999</v>
      </c>
      <c r="E179" s="5">
        <f t="shared" si="8"/>
        <v>-1.0305982782083132</v>
      </c>
      <c r="F179" s="5">
        <f t="shared" si="9"/>
        <v>0.52686895524913802</v>
      </c>
      <c r="G179" s="5">
        <f t="shared" si="10"/>
        <v>-20.733200995986579</v>
      </c>
      <c r="H179" s="5">
        <f t="shared" si="11"/>
        <v>-0.82236684970938967</v>
      </c>
      <c r="J179" s="1"/>
    </row>
    <row r="180" spans="1:10">
      <c r="A180" s="4">
        <v>41715</v>
      </c>
      <c r="B180" s="9">
        <v>179</v>
      </c>
      <c r="C180" s="5">
        <v>38.049999</v>
      </c>
      <c r="D180" s="5">
        <v>30.01</v>
      </c>
      <c r="E180" s="5">
        <f t="shared" si="8"/>
        <v>-1.0109853373320505</v>
      </c>
      <c r="F180" s="5">
        <f t="shared" si="9"/>
        <v>0.48291672810600139</v>
      </c>
      <c r="G180" s="5">
        <f t="shared" si="10"/>
        <v>-20.18783736518467</v>
      </c>
      <c r="H180" s="5">
        <f t="shared" si="11"/>
        <v>0.54536363080190853</v>
      </c>
      <c r="J180" s="1"/>
    </row>
    <row r="181" spans="1:10">
      <c r="A181" s="4">
        <v>41716</v>
      </c>
      <c r="B181" s="9">
        <v>180</v>
      </c>
      <c r="C181" s="5">
        <v>39.549999</v>
      </c>
      <c r="D181" s="5">
        <v>32.029998999999997</v>
      </c>
      <c r="E181" s="5">
        <f t="shared" si="8"/>
        <v>-0.9269293961141174</v>
      </c>
      <c r="F181" s="5">
        <f t="shared" si="9"/>
        <v>0.71655801368019778</v>
      </c>
      <c r="G181" s="5">
        <f t="shared" si="10"/>
        <v>-19.726362147761002</v>
      </c>
      <c r="H181" s="5">
        <f t="shared" si="11"/>
        <v>0.46147521742366848</v>
      </c>
      <c r="J181" s="1"/>
    </row>
    <row r="182" spans="1:10">
      <c r="A182" s="4">
        <v>41717</v>
      </c>
      <c r="B182" s="9">
        <v>181</v>
      </c>
      <c r="C182" s="5">
        <v>39.270000000000003</v>
      </c>
      <c r="D182" s="5">
        <v>31.42</v>
      </c>
      <c r="E182" s="5">
        <f t="shared" si="8"/>
        <v>-0.94261978243750388</v>
      </c>
      <c r="F182" s="5">
        <f t="shared" si="9"/>
        <v>0.64600305273270553</v>
      </c>
      <c r="G182" s="5">
        <f t="shared" si="10"/>
        <v>-19.69274758713707</v>
      </c>
      <c r="H182" s="5">
        <f t="shared" si="11"/>
        <v>3.3614560623931311E-2</v>
      </c>
      <c r="J182" s="1"/>
    </row>
    <row r="183" spans="1:10">
      <c r="A183" s="4">
        <v>41718</v>
      </c>
      <c r="B183" s="9">
        <v>182</v>
      </c>
      <c r="C183" s="5">
        <v>40.330002</v>
      </c>
      <c r="D183" s="5">
        <v>30.379999000000002</v>
      </c>
      <c r="E183" s="5">
        <f t="shared" si="8"/>
        <v>-0.8832201385689098</v>
      </c>
      <c r="F183" s="5">
        <f t="shared" si="9"/>
        <v>0.52571231464894885</v>
      </c>
      <c r="G183" s="5">
        <f t="shared" si="10"/>
        <v>-18.098058781646493</v>
      </c>
      <c r="H183" s="5">
        <f t="shared" si="11"/>
        <v>1.594688805490577</v>
      </c>
      <c r="J183" s="1"/>
    </row>
    <row r="184" spans="1:10">
      <c r="A184" s="4">
        <v>41719</v>
      </c>
      <c r="B184" s="9">
        <v>183</v>
      </c>
      <c r="C184" s="5">
        <v>40.159999999999997</v>
      </c>
      <c r="D184" s="5">
        <v>30.01</v>
      </c>
      <c r="E184" s="5">
        <f t="shared" si="8"/>
        <v>-0.89274659064819739</v>
      </c>
      <c r="F184" s="5">
        <f t="shared" si="9"/>
        <v>0.48291672810600139</v>
      </c>
      <c r="G184" s="5">
        <f t="shared" si="10"/>
        <v>-18.077836365184673</v>
      </c>
      <c r="H184" s="5">
        <f t="shared" si="11"/>
        <v>2.0222416461820103E-2</v>
      </c>
      <c r="J184" s="1"/>
    </row>
    <row r="185" spans="1:10">
      <c r="A185" s="4">
        <v>41722</v>
      </c>
      <c r="B185" s="9">
        <v>184</v>
      </c>
      <c r="C185" s="5">
        <v>40.5</v>
      </c>
      <c r="D185" s="5">
        <v>29.16</v>
      </c>
      <c r="E185" s="5">
        <f t="shared" si="8"/>
        <v>-0.87369391063879898</v>
      </c>
      <c r="F185" s="5">
        <f t="shared" si="9"/>
        <v>0.38460227708990302</v>
      </c>
      <c r="G185" s="5">
        <f t="shared" si="10"/>
        <v>-17.300833146277192</v>
      </c>
      <c r="H185" s="5">
        <f t="shared" si="11"/>
        <v>0.77700321890748114</v>
      </c>
      <c r="J185" s="1"/>
    </row>
    <row r="186" spans="1:10">
      <c r="A186" s="4">
        <v>41723</v>
      </c>
      <c r="B186" s="9">
        <v>185</v>
      </c>
      <c r="C186" s="5">
        <v>40.340000000000003</v>
      </c>
      <c r="D186" s="5">
        <v>29.67</v>
      </c>
      <c r="E186" s="5">
        <f t="shared" si="8"/>
        <v>-0.88265987770204501</v>
      </c>
      <c r="F186" s="5">
        <f t="shared" si="9"/>
        <v>0.44359094769956209</v>
      </c>
      <c r="G186" s="5">
        <f t="shared" si="10"/>
        <v>-17.723035077621674</v>
      </c>
      <c r="H186" s="5">
        <f t="shared" si="11"/>
        <v>-0.42220193134448181</v>
      </c>
      <c r="J186" s="1"/>
    </row>
    <row r="187" spans="1:10">
      <c r="A187" s="4">
        <v>41724</v>
      </c>
      <c r="B187" s="9">
        <v>186</v>
      </c>
      <c r="C187" s="5">
        <v>39.790000999999997</v>
      </c>
      <c r="D187" s="5">
        <v>29.440000999999999</v>
      </c>
      <c r="E187" s="5">
        <f t="shared" si="8"/>
        <v>-0.91348033344466006</v>
      </c>
      <c r="F187" s="5">
        <f t="shared" si="9"/>
        <v>0.41698832955926579</v>
      </c>
      <c r="G187" s="5">
        <f t="shared" si="10"/>
        <v>-18.154786661921094</v>
      </c>
      <c r="H187" s="5">
        <f t="shared" si="11"/>
        <v>-0.43175158429941973</v>
      </c>
      <c r="J187" s="1"/>
    </row>
    <row r="188" spans="1:10">
      <c r="A188" s="4">
        <v>41725</v>
      </c>
      <c r="B188" s="9">
        <v>187</v>
      </c>
      <c r="C188" s="5">
        <v>39.360000999999997</v>
      </c>
      <c r="D188" s="5">
        <v>28.75</v>
      </c>
      <c r="E188" s="5">
        <f t="shared" si="8"/>
        <v>-0.93757636992713411</v>
      </c>
      <c r="F188" s="5">
        <f t="shared" si="9"/>
        <v>0.33718001248213797</v>
      </c>
      <c r="G188" s="5">
        <f t="shared" si="10"/>
        <v>-18.230042358333591</v>
      </c>
      <c r="H188" s="5">
        <f t="shared" si="11"/>
        <v>-7.5255696412497741E-2</v>
      </c>
      <c r="J188" s="1"/>
    </row>
    <row r="189" spans="1:10">
      <c r="A189" s="4">
        <v>41726</v>
      </c>
      <c r="B189" s="9">
        <v>188</v>
      </c>
      <c r="C189" s="5">
        <v>40.299999</v>
      </c>
      <c r="D189" s="5">
        <v>29.469999000000001</v>
      </c>
      <c r="E189" s="5">
        <f t="shared" si="8"/>
        <v>-0.88490142550515094</v>
      </c>
      <c r="F189" s="5">
        <f t="shared" si="9"/>
        <v>0.42045802003171423</v>
      </c>
      <c r="G189" s="5">
        <f t="shared" si="10"/>
        <v>-17.66021127669849</v>
      </c>
      <c r="H189" s="5">
        <f t="shared" si="11"/>
        <v>0.5698310816351011</v>
      </c>
      <c r="J189" s="1"/>
    </row>
    <row r="190" spans="1:10">
      <c r="A190" s="4">
        <v>41729</v>
      </c>
      <c r="B190" s="9">
        <v>189</v>
      </c>
      <c r="C190" s="5">
        <v>40.990001999999997</v>
      </c>
      <c r="D190" s="5">
        <v>30.190000999999999</v>
      </c>
      <c r="E190" s="5">
        <f t="shared" si="8"/>
        <v>-0.84623552443301941</v>
      </c>
      <c r="F190" s="5">
        <f t="shared" si="9"/>
        <v>0.50373637457347009</v>
      </c>
      <c r="G190" s="5">
        <f t="shared" si="10"/>
        <v>-17.34037673742769</v>
      </c>
      <c r="H190" s="5">
        <f t="shared" si="11"/>
        <v>0.31983453927080063</v>
      </c>
      <c r="J190" s="1"/>
    </row>
    <row r="191" spans="1:10">
      <c r="A191" s="4">
        <v>41730</v>
      </c>
      <c r="B191" s="9">
        <v>190</v>
      </c>
      <c r="C191" s="5">
        <v>41.419998</v>
      </c>
      <c r="D191" s="5">
        <v>31.49</v>
      </c>
      <c r="E191" s="5">
        <f t="shared" si="8"/>
        <v>-0.8221397120997217</v>
      </c>
      <c r="F191" s="5">
        <f t="shared" si="9"/>
        <v>0.65409953693403089</v>
      </c>
      <c r="G191" s="5">
        <f t="shared" si="10"/>
        <v>-17.578738087517685</v>
      </c>
      <c r="H191" s="5">
        <f t="shared" si="11"/>
        <v>-0.23836135008999548</v>
      </c>
      <c r="J191" s="1"/>
    </row>
    <row r="192" spans="1:10">
      <c r="A192" s="4">
        <v>41731</v>
      </c>
      <c r="B192" s="9">
        <v>191</v>
      </c>
      <c r="C192" s="5">
        <v>41.349997999999999</v>
      </c>
      <c r="D192" s="5">
        <v>31.190000999999999</v>
      </c>
      <c r="E192" s="5">
        <f t="shared" si="8"/>
        <v>-0.82606232268989199</v>
      </c>
      <c r="F192" s="5">
        <f t="shared" si="9"/>
        <v>0.61940043459240923</v>
      </c>
      <c r="G192" s="5">
        <f t="shared" si="10"/>
        <v>-17.49450217143648</v>
      </c>
      <c r="H192" s="5">
        <f t="shared" si="11"/>
        <v>8.4235916081205175E-2</v>
      </c>
      <c r="J192" s="1"/>
    </row>
    <row r="193" spans="1:10">
      <c r="A193" s="4">
        <v>41732</v>
      </c>
      <c r="B193" s="9">
        <v>192</v>
      </c>
      <c r="C193" s="5">
        <v>41.009998000000003</v>
      </c>
      <c r="D193" s="5">
        <v>30.459999</v>
      </c>
      <c r="E193" s="5">
        <f t="shared" si="8"/>
        <v>-0.84511500269928985</v>
      </c>
      <c r="F193" s="5">
        <f t="shared" si="9"/>
        <v>0.53496543945046371</v>
      </c>
      <c r="G193" s="5">
        <f t="shared" si="10"/>
        <v>-17.459192496367187</v>
      </c>
      <c r="H193" s="5">
        <f t="shared" si="11"/>
        <v>3.5309675069292723E-2</v>
      </c>
      <c r="J193" s="1"/>
    </row>
    <row r="194" spans="1:10">
      <c r="A194" s="4">
        <v>41733</v>
      </c>
      <c r="B194" s="9">
        <v>193</v>
      </c>
      <c r="C194" s="5">
        <v>39.869999</v>
      </c>
      <c r="D194" s="5">
        <v>29.959999</v>
      </c>
      <c r="E194" s="5">
        <f t="shared" si="8"/>
        <v>-0.90899746198762499</v>
      </c>
      <c r="F194" s="5">
        <f t="shared" si="9"/>
        <v>0.47713340944099419</v>
      </c>
      <c r="G194" s="5">
        <f t="shared" si="10"/>
        <v>-18.342130779362797</v>
      </c>
      <c r="H194" s="5">
        <f t="shared" si="11"/>
        <v>-0.88293828299561028</v>
      </c>
      <c r="J194" s="1"/>
    </row>
    <row r="195" spans="1:10">
      <c r="A195" s="4">
        <v>41736</v>
      </c>
      <c r="B195" s="9">
        <v>194</v>
      </c>
      <c r="C195" s="5">
        <v>39.799999</v>
      </c>
      <c r="D195" s="5">
        <v>28.5</v>
      </c>
      <c r="E195" s="5">
        <f t="shared" ref="E195:E258" si="12">(C195-AVERAGE(C$2:C$1261))/_xlfn.STDEV.S(C$2:C$1261)</f>
        <v>-0.91292007257779528</v>
      </c>
      <c r="F195" s="5">
        <f t="shared" ref="F195:F258" si="13">(D195-AVERAGE(D$2:D$1261))/_xlfn.STDEV.S(D$2:D$1261)</f>
        <v>0.30826399747740318</v>
      </c>
      <c r="G195" s="5">
        <f t="shared" ref="G195:G258" si="14">C195-($K$4+$J$4*D195)</f>
        <v>-17.661513999831385</v>
      </c>
      <c r="H195" s="5">
        <f t="shared" si="11"/>
        <v>0.68061677953141242</v>
      </c>
      <c r="J195" s="1"/>
    </row>
    <row r="196" spans="1:10">
      <c r="A196" s="4">
        <v>41737</v>
      </c>
      <c r="B196" s="9">
        <v>195</v>
      </c>
      <c r="C196" s="5">
        <v>39.82</v>
      </c>
      <c r="D196" s="5">
        <v>29.02</v>
      </c>
      <c r="E196" s="5">
        <f t="shared" si="12"/>
        <v>-0.91179927065759525</v>
      </c>
      <c r="F196" s="5">
        <f t="shared" si="13"/>
        <v>0.36840930868725147</v>
      </c>
      <c r="G196" s="5">
        <f t="shared" si="14"/>
        <v>-17.908856145515962</v>
      </c>
      <c r="H196" s="5">
        <f t="shared" ref="H196:H259" si="15">G196-G195</f>
        <v>-0.24734214568457702</v>
      </c>
      <c r="J196" s="1"/>
    </row>
    <row r="197" spans="1:10">
      <c r="A197" s="4">
        <v>41738</v>
      </c>
      <c r="B197" s="9">
        <v>196</v>
      </c>
      <c r="C197" s="5">
        <v>40.470001000000003</v>
      </c>
      <c r="D197" s="5">
        <v>29.540001</v>
      </c>
      <c r="E197" s="5">
        <f t="shared" si="12"/>
        <v>-0.87537497342586335</v>
      </c>
      <c r="F197" s="5">
        <f t="shared" si="13"/>
        <v>0.42855473556115986</v>
      </c>
      <c r="G197" s="5">
        <f t="shared" si="14"/>
        <v>-17.526198805321968</v>
      </c>
      <c r="H197" s="5">
        <f t="shared" si="15"/>
        <v>0.38265734019399389</v>
      </c>
      <c r="J197" s="1"/>
    </row>
    <row r="198" spans="1:10">
      <c r="A198" s="4">
        <v>41739</v>
      </c>
      <c r="B198" s="9">
        <v>197</v>
      </c>
      <c r="C198" s="5">
        <v>39.360000999999997</v>
      </c>
      <c r="D198" s="5">
        <v>28.379999000000002</v>
      </c>
      <c r="E198" s="5">
        <f t="shared" si="12"/>
        <v>-0.93757636992713411</v>
      </c>
      <c r="F198" s="5">
        <f t="shared" si="13"/>
        <v>0.29438419461107063</v>
      </c>
      <c r="G198" s="5">
        <f t="shared" si="14"/>
        <v>-18.039816913628904</v>
      </c>
      <c r="H198" s="5">
        <f t="shared" si="15"/>
        <v>-0.51361810830693599</v>
      </c>
      <c r="J198" s="1"/>
    </row>
    <row r="199" spans="1:10">
      <c r="A199" s="4">
        <v>41740</v>
      </c>
      <c r="B199" s="9">
        <v>198</v>
      </c>
      <c r="C199" s="5">
        <v>39.209999000000003</v>
      </c>
      <c r="D199" s="5">
        <v>28.01</v>
      </c>
      <c r="E199" s="5">
        <f t="shared" si="12"/>
        <v>-0.94598207612351537</v>
      </c>
      <c r="F199" s="5">
        <f t="shared" si="13"/>
        <v>0.25158860806812322</v>
      </c>
      <c r="G199" s="5">
        <f t="shared" si="14"/>
        <v>-17.999594497167074</v>
      </c>
      <c r="H199" s="5">
        <f t="shared" si="15"/>
        <v>4.0222416461830335E-2</v>
      </c>
      <c r="J199" s="1"/>
    </row>
    <row r="200" spans="1:10">
      <c r="A200" s="4">
        <v>41743</v>
      </c>
      <c r="B200" s="9">
        <v>199</v>
      </c>
      <c r="C200" s="5">
        <v>39.18</v>
      </c>
      <c r="D200" s="5">
        <v>27.51</v>
      </c>
      <c r="E200" s="5">
        <f t="shared" si="12"/>
        <v>-0.94766313891058007</v>
      </c>
      <c r="F200" s="5">
        <f t="shared" si="13"/>
        <v>0.19375657805865365</v>
      </c>
      <c r="G200" s="5">
        <f t="shared" si="14"/>
        <v>-17.772532780162685</v>
      </c>
      <c r="H200" s="5">
        <f t="shared" si="15"/>
        <v>0.22706171700438915</v>
      </c>
      <c r="J200" s="1"/>
    </row>
    <row r="201" spans="1:10">
      <c r="A201" s="4">
        <v>41744</v>
      </c>
      <c r="B201" s="9">
        <v>200</v>
      </c>
      <c r="C201" s="5">
        <v>39.75</v>
      </c>
      <c r="D201" s="5">
        <v>27.379999000000002</v>
      </c>
      <c r="E201" s="5">
        <f t="shared" si="12"/>
        <v>-0.91572188124776555</v>
      </c>
      <c r="F201" s="5">
        <f t="shared" si="13"/>
        <v>0.17872013459213154</v>
      </c>
      <c r="G201" s="5">
        <f t="shared" si="14"/>
        <v>-17.135696479620108</v>
      </c>
      <c r="H201" s="5">
        <f t="shared" si="15"/>
        <v>0.63683630054257634</v>
      </c>
      <c r="J201" s="1"/>
    </row>
    <row r="202" spans="1:10">
      <c r="A202" s="4">
        <v>41745</v>
      </c>
      <c r="B202" s="9">
        <v>201</v>
      </c>
      <c r="C202" s="5">
        <v>40.400002000000001</v>
      </c>
      <c r="D202" s="5">
        <v>28.09</v>
      </c>
      <c r="E202" s="5">
        <f t="shared" si="12"/>
        <v>-0.8792975279787395</v>
      </c>
      <c r="F202" s="5">
        <f t="shared" si="13"/>
        <v>0.26084173286963813</v>
      </c>
      <c r="G202" s="5">
        <f t="shared" si="14"/>
        <v>-16.85072121188778</v>
      </c>
      <c r="H202" s="5">
        <f t="shared" si="15"/>
        <v>0.28497526773232806</v>
      </c>
      <c r="J202" s="1"/>
    </row>
    <row r="203" spans="1:10">
      <c r="A203" s="4">
        <v>41746</v>
      </c>
      <c r="B203" s="9">
        <v>202</v>
      </c>
      <c r="C203" s="5">
        <v>40.009998000000003</v>
      </c>
      <c r="D203" s="5">
        <v>29.950001</v>
      </c>
      <c r="E203" s="5">
        <f t="shared" si="12"/>
        <v>-0.90115229684457854</v>
      </c>
      <c r="F203" s="5">
        <f t="shared" si="13"/>
        <v>0.47597700016892491</v>
      </c>
      <c r="G203" s="5">
        <f t="shared" si="14"/>
        <v>-18.196991593265572</v>
      </c>
      <c r="H203" s="5">
        <f t="shared" si="15"/>
        <v>-1.3462703813777921</v>
      </c>
      <c r="J203" s="1"/>
    </row>
    <row r="204" spans="1:10">
      <c r="A204" s="4">
        <v>41750</v>
      </c>
      <c r="B204" s="9">
        <v>203</v>
      </c>
      <c r="C204" s="5">
        <v>39.939999</v>
      </c>
      <c r="D204" s="5">
        <v>29.370000999999998</v>
      </c>
      <c r="E204" s="5">
        <f t="shared" si="12"/>
        <v>-0.9050748513974548</v>
      </c>
      <c r="F204" s="5">
        <f t="shared" si="13"/>
        <v>0.40889184535794004</v>
      </c>
      <c r="G204" s="5">
        <f t="shared" si="14"/>
        <v>-17.968800161540472</v>
      </c>
      <c r="H204" s="5">
        <f t="shared" si="15"/>
        <v>0.22819143172510081</v>
      </c>
      <c r="J204" s="1"/>
    </row>
    <row r="205" spans="1:10">
      <c r="A205" s="4">
        <v>41751</v>
      </c>
      <c r="B205" s="9">
        <v>204</v>
      </c>
      <c r="C205" s="5">
        <v>39.990001999999997</v>
      </c>
      <c r="D205" s="5">
        <v>29.059999000000001</v>
      </c>
      <c r="E205" s="5">
        <f t="shared" si="12"/>
        <v>-0.9022728185783081</v>
      </c>
      <c r="F205" s="5">
        <f t="shared" si="13"/>
        <v>0.37303575542394918</v>
      </c>
      <c r="G205" s="5">
        <f t="shared" si="14"/>
        <v>-17.759418488754882</v>
      </c>
      <c r="H205" s="5">
        <f t="shared" si="15"/>
        <v>0.2093816727855895</v>
      </c>
      <c r="J205" s="1"/>
    </row>
    <row r="206" spans="1:10">
      <c r="A206" s="4">
        <v>41752</v>
      </c>
      <c r="B206" s="9">
        <v>205</v>
      </c>
      <c r="C206" s="5">
        <v>39.689999</v>
      </c>
      <c r="D206" s="5">
        <v>28.26</v>
      </c>
      <c r="E206" s="5">
        <f t="shared" si="12"/>
        <v>-0.91908417493377692</v>
      </c>
      <c r="F206" s="5">
        <f t="shared" si="13"/>
        <v>0.28050462307285801</v>
      </c>
      <c r="G206" s="5">
        <f t="shared" si="14"/>
        <v>-17.64812485566928</v>
      </c>
      <c r="H206" s="5">
        <f t="shared" si="15"/>
        <v>0.11129363308560158</v>
      </c>
      <c r="J206" s="1"/>
    </row>
    <row r="207" spans="1:10">
      <c r="A207" s="4">
        <v>41753</v>
      </c>
      <c r="B207" s="9">
        <v>206</v>
      </c>
      <c r="C207" s="5">
        <v>39.860000999999997</v>
      </c>
      <c r="D207" s="5">
        <v>26.690000999999999</v>
      </c>
      <c r="E207" s="5">
        <f t="shared" si="12"/>
        <v>-0.90955772285448977</v>
      </c>
      <c r="F207" s="5">
        <f t="shared" si="13"/>
        <v>9.8912164507183292E-2</v>
      </c>
      <c r="G207" s="5">
        <f t="shared" si="14"/>
        <v>-16.670952718396904</v>
      </c>
      <c r="H207" s="5">
        <f t="shared" si="15"/>
        <v>0.97717213727237606</v>
      </c>
      <c r="J207" s="1"/>
    </row>
    <row r="208" spans="1:10">
      <c r="A208" s="4">
        <v>41754</v>
      </c>
      <c r="B208" s="9">
        <v>207</v>
      </c>
      <c r="C208" s="5">
        <v>39.909999999999997</v>
      </c>
      <c r="D208" s="5">
        <v>24</v>
      </c>
      <c r="E208" s="5">
        <f t="shared" si="12"/>
        <v>-0.90675591418451951</v>
      </c>
      <c r="F208" s="5">
        <f t="shared" si="13"/>
        <v>-0.21222427260782273</v>
      </c>
      <c r="G208" s="5">
        <f t="shared" si="14"/>
        <v>-15.23796654679181</v>
      </c>
      <c r="H208" s="5">
        <f t="shared" si="15"/>
        <v>1.4329861716050942</v>
      </c>
      <c r="J208" s="1"/>
    </row>
    <row r="209" spans="1:10">
      <c r="A209" s="4">
        <v>41757</v>
      </c>
      <c r="B209" s="9">
        <v>208</v>
      </c>
      <c r="C209" s="5">
        <v>40.869999</v>
      </c>
      <c r="D209" s="5">
        <v>24.01</v>
      </c>
      <c r="E209" s="5">
        <f t="shared" si="12"/>
        <v>-0.8529601678423363</v>
      </c>
      <c r="F209" s="5">
        <f t="shared" si="13"/>
        <v>-0.21106763200763318</v>
      </c>
      <c r="G209" s="5">
        <f t="shared" si="14"/>
        <v>-14.283108761131892</v>
      </c>
      <c r="H209" s="5">
        <f t="shared" si="15"/>
        <v>0.95485778565991808</v>
      </c>
      <c r="J209" s="1"/>
    </row>
    <row r="210" spans="1:10">
      <c r="A210" s="4">
        <v>41758</v>
      </c>
      <c r="B210" s="9">
        <v>209</v>
      </c>
      <c r="C210" s="5">
        <v>40.509998000000003</v>
      </c>
      <c r="D210" s="5">
        <v>25.59</v>
      </c>
      <c r="E210" s="5">
        <f t="shared" si="12"/>
        <v>-0.87313364977193419</v>
      </c>
      <c r="F210" s="5">
        <f t="shared" si="13"/>
        <v>-2.8318417177709596E-2</v>
      </c>
      <c r="G210" s="5">
        <f t="shared" si="14"/>
        <v>-15.455421626865792</v>
      </c>
      <c r="H210" s="5">
        <f t="shared" si="15"/>
        <v>-1.1723128657339004</v>
      </c>
      <c r="J210" s="1"/>
    </row>
    <row r="211" spans="1:10">
      <c r="A211" s="4">
        <v>41759</v>
      </c>
      <c r="B211" s="9">
        <v>210</v>
      </c>
      <c r="C211" s="5">
        <v>40.400002000000001</v>
      </c>
      <c r="D211" s="5">
        <v>26.49</v>
      </c>
      <c r="E211" s="5">
        <f t="shared" si="12"/>
        <v>-0.8792975279787395</v>
      </c>
      <c r="F211" s="5">
        <f t="shared" si="13"/>
        <v>7.577923683933542E-2</v>
      </c>
      <c r="G211" s="5">
        <f t="shared" si="14"/>
        <v>-16.028126917473706</v>
      </c>
      <c r="H211" s="5">
        <f t="shared" si="15"/>
        <v>-0.57270529060791375</v>
      </c>
      <c r="J211" s="1"/>
    </row>
    <row r="212" spans="1:10">
      <c r="A212" s="4">
        <v>41760</v>
      </c>
      <c r="B212" s="9">
        <v>211</v>
      </c>
      <c r="C212" s="5">
        <v>40</v>
      </c>
      <c r="D212" s="5">
        <v>26.540001</v>
      </c>
      <c r="E212" s="5">
        <f t="shared" si="12"/>
        <v>-0.90171255771144332</v>
      </c>
      <c r="F212" s="5">
        <f t="shared" si="13"/>
        <v>8.1562555504342604E-2</v>
      </c>
      <c r="G212" s="5">
        <f t="shared" si="14"/>
        <v>-16.453835503295579</v>
      </c>
      <c r="H212" s="5">
        <f t="shared" si="15"/>
        <v>-0.42570858582187299</v>
      </c>
      <c r="J212" s="1"/>
    </row>
    <row r="213" spans="1:10">
      <c r="A213" s="4">
        <v>41761</v>
      </c>
      <c r="B213" s="9">
        <v>212</v>
      </c>
      <c r="C213" s="5">
        <v>39.689999</v>
      </c>
      <c r="D213" s="5">
        <v>26.530000999999999</v>
      </c>
      <c r="E213" s="5">
        <f t="shared" si="12"/>
        <v>-0.91908417493377692</v>
      </c>
      <c r="F213" s="5">
        <f t="shared" si="13"/>
        <v>8.0405914904153025E-2</v>
      </c>
      <c r="G213" s="5">
        <f t="shared" si="14"/>
        <v>-16.758695288955494</v>
      </c>
      <c r="H213" s="5">
        <f t="shared" si="15"/>
        <v>-0.30485978565991445</v>
      </c>
      <c r="J213" s="1"/>
    </row>
    <row r="214" spans="1:10">
      <c r="A214" s="4">
        <v>41764</v>
      </c>
      <c r="B214" s="9">
        <v>213</v>
      </c>
      <c r="C214" s="5">
        <v>39.43</v>
      </c>
      <c r="D214" s="5">
        <v>26.84</v>
      </c>
      <c r="E214" s="5">
        <f t="shared" si="12"/>
        <v>-0.93365381537425796</v>
      </c>
      <c r="F214" s="5">
        <f t="shared" si="13"/>
        <v>0.11626165784596428</v>
      </c>
      <c r="G214" s="5">
        <f t="shared" si="14"/>
        <v>-17.178071419376785</v>
      </c>
      <c r="H214" s="5">
        <f t="shared" si="15"/>
        <v>-0.41937613042129129</v>
      </c>
      <c r="J214" s="1"/>
    </row>
    <row r="215" spans="1:10">
      <c r="A215" s="4">
        <v>41765</v>
      </c>
      <c r="B215" s="9">
        <v>214</v>
      </c>
      <c r="C215" s="5">
        <v>39.060001</v>
      </c>
      <c r="D215" s="5">
        <v>27.01</v>
      </c>
      <c r="E215" s="5">
        <f t="shared" si="12"/>
        <v>-0.95438755817072052</v>
      </c>
      <c r="F215" s="5">
        <f t="shared" si="13"/>
        <v>0.13592454804918411</v>
      </c>
      <c r="G215" s="5">
        <f t="shared" si="14"/>
        <v>-17.635471063158285</v>
      </c>
      <c r="H215" s="5">
        <f t="shared" si="15"/>
        <v>-0.45739964378149978</v>
      </c>
      <c r="J215" s="1"/>
    </row>
    <row r="216" spans="1:10">
      <c r="A216" s="4">
        <v>41766</v>
      </c>
      <c r="B216" s="9">
        <v>215</v>
      </c>
      <c r="C216" s="5">
        <v>39.419998</v>
      </c>
      <c r="D216" s="5">
        <v>27.27</v>
      </c>
      <c r="E216" s="5">
        <f t="shared" si="12"/>
        <v>-0.93421430039029907</v>
      </c>
      <c r="F216" s="5">
        <f t="shared" si="13"/>
        <v>0.16599720365410806</v>
      </c>
      <c r="G216" s="5">
        <f t="shared" si="14"/>
        <v>-17.409145636000567</v>
      </c>
      <c r="H216" s="5">
        <f t="shared" si="15"/>
        <v>0.2263254271577182</v>
      </c>
      <c r="J216" s="1"/>
    </row>
    <row r="217" spans="1:10">
      <c r="A217" s="4">
        <v>41767</v>
      </c>
      <c r="B217" s="9">
        <v>216</v>
      </c>
      <c r="C217" s="5">
        <v>39.639999000000003</v>
      </c>
      <c r="D217" s="5">
        <v>27.84</v>
      </c>
      <c r="E217" s="5">
        <f t="shared" si="12"/>
        <v>-0.92188603964104121</v>
      </c>
      <c r="F217" s="5">
        <f t="shared" si="13"/>
        <v>0.23192571786490337</v>
      </c>
      <c r="G217" s="5">
        <f t="shared" si="14"/>
        <v>-17.482193853385581</v>
      </c>
      <c r="H217" s="5">
        <f t="shared" si="15"/>
        <v>-7.304821738501488E-2</v>
      </c>
      <c r="J217" s="1"/>
    </row>
    <row r="218" spans="1:10">
      <c r="A218" s="4">
        <v>41768</v>
      </c>
      <c r="B218" s="9">
        <v>217</v>
      </c>
      <c r="C218" s="5">
        <v>39.540000999999997</v>
      </c>
      <c r="D218" s="5">
        <v>28.299999</v>
      </c>
      <c r="E218" s="5">
        <f t="shared" si="12"/>
        <v>-0.92748965698098218</v>
      </c>
      <c r="F218" s="5">
        <f t="shared" si="13"/>
        <v>0.28513106980955533</v>
      </c>
      <c r="G218" s="5">
        <f t="shared" si="14"/>
        <v>-17.818687198908201</v>
      </c>
      <c r="H218" s="5">
        <f t="shared" si="15"/>
        <v>-0.33649334552261934</v>
      </c>
      <c r="J218" s="1"/>
    </row>
    <row r="219" spans="1:10">
      <c r="A219" s="4">
        <v>41771</v>
      </c>
      <c r="B219" s="9">
        <v>218</v>
      </c>
      <c r="C219" s="5">
        <v>39.970001000000003</v>
      </c>
      <c r="D219" s="5">
        <v>29.280000999999999</v>
      </c>
      <c r="E219" s="5">
        <f t="shared" si="12"/>
        <v>-0.90339362049850769</v>
      </c>
      <c r="F219" s="5">
        <f t="shared" si="13"/>
        <v>0.39848207995623552</v>
      </c>
      <c r="G219" s="5">
        <f t="shared" si="14"/>
        <v>-17.892527232479679</v>
      </c>
      <c r="H219" s="5">
        <f t="shared" si="15"/>
        <v>-7.3840033571478614E-2</v>
      </c>
      <c r="J219" s="1"/>
    </row>
    <row r="220" spans="1:10">
      <c r="A220" s="4">
        <v>41772</v>
      </c>
      <c r="B220" s="9">
        <v>219</v>
      </c>
      <c r="C220" s="5">
        <v>40.419998</v>
      </c>
      <c r="D220" s="5">
        <v>29.540001</v>
      </c>
      <c r="E220" s="5">
        <f t="shared" si="12"/>
        <v>-0.87817700624501038</v>
      </c>
      <c r="F220" s="5">
        <f t="shared" si="13"/>
        <v>0.42855473556115986</v>
      </c>
      <c r="G220" s="5">
        <f t="shared" si="14"/>
        <v>-17.576201805321972</v>
      </c>
      <c r="H220" s="5">
        <f t="shared" si="15"/>
        <v>0.3163254271577074</v>
      </c>
      <c r="J220" s="1"/>
    </row>
    <row r="221" spans="1:10">
      <c r="A221" s="4">
        <v>41773</v>
      </c>
      <c r="B221" s="9">
        <v>220</v>
      </c>
      <c r="C221" s="5">
        <v>40.240001999999997</v>
      </c>
      <c r="D221" s="5">
        <v>29.950001</v>
      </c>
      <c r="E221" s="5">
        <f t="shared" si="12"/>
        <v>-0.88826349504198598</v>
      </c>
      <c r="F221" s="5">
        <f t="shared" si="13"/>
        <v>0.47597700016892491</v>
      </c>
      <c r="G221" s="5">
        <f t="shared" si="14"/>
        <v>-17.966987593265578</v>
      </c>
      <c r="H221" s="5">
        <f t="shared" si="15"/>
        <v>-0.39078578794360652</v>
      </c>
      <c r="J221" s="1"/>
    </row>
    <row r="222" spans="1:10">
      <c r="A222" s="4">
        <v>41774</v>
      </c>
      <c r="B222" s="9">
        <v>221</v>
      </c>
      <c r="C222" s="5">
        <v>39.599997999999999</v>
      </c>
      <c r="D222" s="5">
        <v>29.84</v>
      </c>
      <c r="E222" s="5">
        <f t="shared" si="12"/>
        <v>-0.92412758744414714</v>
      </c>
      <c r="F222" s="5">
        <f t="shared" si="13"/>
        <v>0.46325383790278157</v>
      </c>
      <c r="G222" s="5">
        <f t="shared" si="14"/>
        <v>-18.550437721403178</v>
      </c>
      <c r="H222" s="5">
        <f t="shared" si="15"/>
        <v>-0.58345012813759922</v>
      </c>
      <c r="J222" s="1"/>
    </row>
    <row r="223" spans="1:10">
      <c r="A223" s="4">
        <v>41775</v>
      </c>
      <c r="B223" s="9">
        <v>222</v>
      </c>
      <c r="C223" s="5">
        <v>39.830002</v>
      </c>
      <c r="D223" s="5">
        <v>30.030000999999999</v>
      </c>
      <c r="E223" s="5">
        <f t="shared" si="12"/>
        <v>-0.91123878564155414</v>
      </c>
      <c r="F223" s="5">
        <f t="shared" si="13"/>
        <v>0.48523012497043982</v>
      </c>
      <c r="G223" s="5">
        <f t="shared" si="14"/>
        <v>-18.418117307986279</v>
      </c>
      <c r="H223" s="5">
        <f t="shared" si="15"/>
        <v>0.13232041341689893</v>
      </c>
      <c r="J223" s="1"/>
    </row>
    <row r="224" spans="1:10">
      <c r="A224" s="4">
        <v>41778</v>
      </c>
      <c r="B224" s="9">
        <v>223</v>
      </c>
      <c r="C224" s="5">
        <v>39.75</v>
      </c>
      <c r="D224" s="5">
        <v>30.559999000000001</v>
      </c>
      <c r="E224" s="5">
        <f t="shared" si="12"/>
        <v>-0.91572188124776555</v>
      </c>
      <c r="F224" s="5">
        <f t="shared" si="13"/>
        <v>0.54653184545235789</v>
      </c>
      <c r="G224" s="5">
        <f t="shared" si="14"/>
        <v>-18.770602639768072</v>
      </c>
      <c r="H224" s="5">
        <f t="shared" si="15"/>
        <v>-0.35248533178179287</v>
      </c>
      <c r="J224" s="1"/>
    </row>
    <row r="225" spans="1:10">
      <c r="A225" s="4">
        <v>41779</v>
      </c>
      <c r="B225" s="9">
        <v>224</v>
      </c>
      <c r="C225" s="5">
        <v>39.68</v>
      </c>
      <c r="D225" s="5">
        <v>30.85</v>
      </c>
      <c r="E225" s="5">
        <f t="shared" si="12"/>
        <v>-0.91964449183793573</v>
      </c>
      <c r="F225" s="5">
        <f t="shared" si="13"/>
        <v>0.58007453852191027</v>
      </c>
      <c r="G225" s="5">
        <f t="shared" si="14"/>
        <v>-18.989698369752055</v>
      </c>
      <c r="H225" s="5">
        <f t="shared" si="15"/>
        <v>-0.21909572998398374</v>
      </c>
      <c r="J225" s="1"/>
    </row>
    <row r="226" spans="1:10">
      <c r="A226" s="4">
        <v>41780</v>
      </c>
      <c r="B226" s="9">
        <v>225</v>
      </c>
      <c r="C226" s="5">
        <v>40.349997999999999</v>
      </c>
      <c r="D226" s="5">
        <v>31.6</v>
      </c>
      <c r="E226" s="5">
        <f t="shared" si="12"/>
        <v>-0.88209961683518068</v>
      </c>
      <c r="F226" s="5">
        <f t="shared" si="13"/>
        <v>0.66682258353611457</v>
      </c>
      <c r="G226" s="5">
        <f t="shared" si="14"/>
        <v>-18.705291445258652</v>
      </c>
      <c r="H226" s="5">
        <f t="shared" si="15"/>
        <v>0.28440692449340332</v>
      </c>
      <c r="J226" s="1"/>
    </row>
    <row r="227" spans="1:10">
      <c r="A227" s="4">
        <v>41781</v>
      </c>
      <c r="B227" s="9">
        <v>226</v>
      </c>
      <c r="C227" s="5">
        <v>40.099997999999999</v>
      </c>
      <c r="D227" s="5">
        <v>32.099997999999999</v>
      </c>
      <c r="E227" s="5">
        <f t="shared" si="12"/>
        <v>-0.89610894037150279</v>
      </c>
      <c r="F227" s="5">
        <f t="shared" si="13"/>
        <v>0.72465438221746381</v>
      </c>
      <c r="G227" s="5">
        <f t="shared" si="14"/>
        <v>-19.212351134020182</v>
      </c>
      <c r="H227" s="5">
        <f t="shared" si="15"/>
        <v>-0.50705968876152951</v>
      </c>
      <c r="J227" s="1"/>
    </row>
    <row r="228" spans="1:10">
      <c r="A228" s="4">
        <v>41782</v>
      </c>
      <c r="B228" s="9">
        <v>227</v>
      </c>
      <c r="C228" s="5">
        <v>40.119999</v>
      </c>
      <c r="D228" s="5">
        <v>32.209999000000003</v>
      </c>
      <c r="E228" s="5">
        <f t="shared" si="12"/>
        <v>-0.89498813845130287</v>
      </c>
      <c r="F228" s="5">
        <f t="shared" si="13"/>
        <v>0.73737754448360759</v>
      </c>
      <c r="G228" s="5">
        <f t="shared" si="14"/>
        <v>-19.248904005882586</v>
      </c>
      <c r="H228" s="5">
        <f t="shared" si="15"/>
        <v>-3.6552871862404857E-2</v>
      </c>
      <c r="J228" s="1"/>
    </row>
    <row r="229" spans="1:10">
      <c r="A229" s="4">
        <v>41786</v>
      </c>
      <c r="B229" s="9">
        <v>228</v>
      </c>
      <c r="C229" s="5">
        <v>40.189999</v>
      </c>
      <c r="D229" s="5">
        <v>32.729999999999997</v>
      </c>
      <c r="E229" s="5">
        <f t="shared" si="12"/>
        <v>-0.89106552786113258</v>
      </c>
      <c r="F229" s="5">
        <f t="shared" si="13"/>
        <v>0.79752297135751515</v>
      </c>
      <c r="G229" s="5">
        <f t="shared" si="14"/>
        <v>-19.446247665688588</v>
      </c>
      <c r="H229" s="5">
        <f t="shared" si="15"/>
        <v>-0.19734365980600188</v>
      </c>
      <c r="J229" s="1"/>
    </row>
    <row r="230" spans="1:10">
      <c r="A230" s="4">
        <v>41787</v>
      </c>
      <c r="B230" s="9">
        <v>229</v>
      </c>
      <c r="C230" s="5">
        <v>40.009998000000003</v>
      </c>
      <c r="D230" s="5">
        <v>31.9</v>
      </c>
      <c r="E230" s="5">
        <f t="shared" si="12"/>
        <v>-0.90115229684457854</v>
      </c>
      <c r="F230" s="5">
        <f t="shared" si="13"/>
        <v>0.70152180154179589</v>
      </c>
      <c r="G230" s="5">
        <f t="shared" si="14"/>
        <v>-19.199527875461293</v>
      </c>
      <c r="H230" s="5">
        <f t="shared" si="15"/>
        <v>0.24671979022729573</v>
      </c>
      <c r="J230" s="1"/>
    </row>
    <row r="231" spans="1:10">
      <c r="A231" s="4">
        <v>41788</v>
      </c>
      <c r="B231" s="9">
        <v>230</v>
      </c>
      <c r="C231" s="5">
        <v>40.340000000000003</v>
      </c>
      <c r="D231" s="5">
        <v>31.91</v>
      </c>
      <c r="E231" s="5">
        <f t="shared" si="12"/>
        <v>-0.88265987770204501</v>
      </c>
      <c r="F231" s="5">
        <f t="shared" si="13"/>
        <v>0.70267844214198549</v>
      </c>
      <c r="G231" s="5">
        <f t="shared" si="14"/>
        <v>-18.874667089801378</v>
      </c>
      <c r="H231" s="5">
        <f t="shared" si="15"/>
        <v>0.32486078565991505</v>
      </c>
      <c r="J231" s="1"/>
    </row>
    <row r="232" spans="1:10">
      <c r="A232" s="4">
        <v>41789</v>
      </c>
      <c r="B232" s="9">
        <v>231</v>
      </c>
      <c r="C232" s="5">
        <v>40.939999</v>
      </c>
      <c r="D232" s="5">
        <v>31.139999</v>
      </c>
      <c r="E232" s="5">
        <f t="shared" si="12"/>
        <v>-0.84903755725216612</v>
      </c>
      <c r="F232" s="5">
        <f t="shared" si="13"/>
        <v>0.61361700026334232</v>
      </c>
      <c r="G232" s="5">
        <f t="shared" si="14"/>
        <v>-17.878794071493175</v>
      </c>
      <c r="H232" s="5">
        <f t="shared" si="15"/>
        <v>0.99587301830820252</v>
      </c>
      <c r="J232" s="1"/>
    </row>
    <row r="233" spans="1:10">
      <c r="A233" s="4">
        <v>41792</v>
      </c>
      <c r="B233" s="9">
        <v>232</v>
      </c>
      <c r="C233" s="5">
        <v>40.790000999999997</v>
      </c>
      <c r="D233" s="5">
        <v>31.67</v>
      </c>
      <c r="E233" s="5">
        <f t="shared" si="12"/>
        <v>-0.85744303929937138</v>
      </c>
      <c r="F233" s="5">
        <f t="shared" si="13"/>
        <v>0.67491906773744026</v>
      </c>
      <c r="G233" s="5">
        <f t="shared" si="14"/>
        <v>-18.30127694563928</v>
      </c>
      <c r="H233" s="5">
        <f t="shared" si="15"/>
        <v>-0.4224828741461053</v>
      </c>
      <c r="J233" s="1"/>
    </row>
    <row r="234" spans="1:10">
      <c r="A234" s="4">
        <v>41793</v>
      </c>
      <c r="B234" s="9">
        <v>233</v>
      </c>
      <c r="C234" s="5">
        <v>40.290000999999997</v>
      </c>
      <c r="D234" s="5">
        <v>32.400002000000001</v>
      </c>
      <c r="E234" s="5">
        <f t="shared" si="12"/>
        <v>-0.88546168637201572</v>
      </c>
      <c r="F234" s="5">
        <f t="shared" si="13"/>
        <v>0.75935406287938578</v>
      </c>
      <c r="G234" s="5">
        <f t="shared" si="14"/>
        <v>-19.176586620708562</v>
      </c>
      <c r="H234" s="5">
        <f t="shared" si="15"/>
        <v>-0.87530967506928192</v>
      </c>
      <c r="J234" s="1"/>
    </row>
    <row r="235" spans="1:10">
      <c r="A235" s="4">
        <v>41794</v>
      </c>
      <c r="B235" s="9">
        <v>234</v>
      </c>
      <c r="C235" s="5">
        <v>40.32</v>
      </c>
      <c r="D235" s="5">
        <v>32.979999999999997</v>
      </c>
      <c r="E235" s="5">
        <f t="shared" si="12"/>
        <v>-0.88378062358495091</v>
      </c>
      <c r="F235" s="5">
        <f t="shared" si="13"/>
        <v>0.82643898636224999</v>
      </c>
      <c r="G235" s="5">
        <f t="shared" si="14"/>
        <v>-19.444777024190792</v>
      </c>
      <c r="H235" s="5">
        <f t="shared" si="15"/>
        <v>-0.26819040348222956</v>
      </c>
      <c r="J235" s="1"/>
    </row>
    <row r="236" spans="1:10">
      <c r="A236" s="4">
        <v>41795</v>
      </c>
      <c r="B236" s="9">
        <v>235</v>
      </c>
      <c r="C236" s="5">
        <v>41.209999000000003</v>
      </c>
      <c r="D236" s="5">
        <v>33.150002000000001</v>
      </c>
      <c r="E236" s="5">
        <f t="shared" si="12"/>
        <v>-0.833907487832938</v>
      </c>
      <c r="F236" s="5">
        <f t="shared" si="13"/>
        <v>0.84610210789359008</v>
      </c>
      <c r="G236" s="5">
        <f t="shared" si="14"/>
        <v>-18.642179696215152</v>
      </c>
      <c r="H236" s="5">
        <f t="shared" si="15"/>
        <v>0.80259732797563998</v>
      </c>
      <c r="J236" s="1"/>
    </row>
    <row r="237" spans="1:10">
      <c r="A237" s="4">
        <v>41796</v>
      </c>
      <c r="B237" s="9">
        <v>236</v>
      </c>
      <c r="C237" s="5">
        <v>41.48</v>
      </c>
      <c r="D237" s="5">
        <v>33.720001000000003</v>
      </c>
      <c r="E237" s="5">
        <f t="shared" si="12"/>
        <v>-0.8187773623764163</v>
      </c>
      <c r="F237" s="5">
        <f t="shared" si="13"/>
        <v>0.91203050644032568</v>
      </c>
      <c r="G237" s="5">
        <f t="shared" si="14"/>
        <v>-18.665227399478745</v>
      </c>
      <c r="H237" s="5">
        <f t="shared" si="15"/>
        <v>-2.3047703263593178E-2</v>
      </c>
      <c r="J237" s="1"/>
    </row>
    <row r="238" spans="1:10">
      <c r="A238" s="4">
        <v>41799</v>
      </c>
      <c r="B238" s="9">
        <v>237</v>
      </c>
      <c r="C238" s="5">
        <v>41.27</v>
      </c>
      <c r="D238" s="5">
        <v>34</v>
      </c>
      <c r="E238" s="5">
        <f t="shared" si="12"/>
        <v>-0.83054519414692651</v>
      </c>
      <c r="F238" s="5">
        <f t="shared" si="13"/>
        <v>0.94441632758156824</v>
      </c>
      <c r="G238" s="5">
        <f t="shared" si="14"/>
        <v>-19.019180886879759</v>
      </c>
      <c r="H238" s="5">
        <f t="shared" si="15"/>
        <v>-0.3539534874010144</v>
      </c>
      <c r="J238" s="1"/>
    </row>
    <row r="239" spans="1:10">
      <c r="A239" s="4">
        <v>41800</v>
      </c>
      <c r="B239" s="9">
        <v>238</v>
      </c>
      <c r="C239" s="5">
        <v>41.110000999999997</v>
      </c>
      <c r="D239" s="5">
        <v>33.950001</v>
      </c>
      <c r="E239" s="5">
        <f t="shared" si="12"/>
        <v>-0.83951110517287897</v>
      </c>
      <c r="F239" s="5">
        <f t="shared" si="13"/>
        <v>0.93863324024468131</v>
      </c>
      <c r="G239" s="5">
        <f t="shared" si="14"/>
        <v>-19.153474329300764</v>
      </c>
      <c r="H239" s="5">
        <f t="shared" si="15"/>
        <v>-0.13429344242100427</v>
      </c>
      <c r="J239" s="1"/>
    </row>
    <row r="240" spans="1:10">
      <c r="A240" s="4">
        <v>41801</v>
      </c>
      <c r="B240" s="9">
        <v>239</v>
      </c>
      <c r="C240" s="5">
        <v>40.860000999999997</v>
      </c>
      <c r="D240" s="5">
        <v>34.159999999999997</v>
      </c>
      <c r="E240" s="5">
        <f t="shared" si="12"/>
        <v>-0.85352042870920108</v>
      </c>
      <c r="F240" s="5">
        <f t="shared" si="13"/>
        <v>0.96292257718459806</v>
      </c>
      <c r="G240" s="5">
        <f t="shared" si="14"/>
        <v>-19.511439316321173</v>
      </c>
      <c r="H240" s="5">
        <f t="shared" si="15"/>
        <v>-0.35796498702040935</v>
      </c>
      <c r="J240" s="1"/>
    </row>
    <row r="241" spans="1:10">
      <c r="A241" s="4">
        <v>41802</v>
      </c>
      <c r="B241" s="9">
        <v>240</v>
      </c>
      <c r="C241" s="5">
        <v>40.580002</v>
      </c>
      <c r="D241" s="5">
        <v>34.099997999999999</v>
      </c>
      <c r="E241" s="5">
        <f t="shared" si="12"/>
        <v>-0.86921081503258757</v>
      </c>
      <c r="F241" s="5">
        <f t="shared" si="13"/>
        <v>0.95598250225534198</v>
      </c>
      <c r="G241" s="5">
        <f t="shared" si="14"/>
        <v>-19.76059000203778</v>
      </c>
      <c r="H241" s="5">
        <f t="shared" si="15"/>
        <v>-0.24915068571660726</v>
      </c>
      <c r="J241" s="1"/>
    </row>
    <row r="242" spans="1:10">
      <c r="A242" s="4">
        <v>41803</v>
      </c>
      <c r="B242" s="9">
        <v>241</v>
      </c>
      <c r="C242" s="5">
        <v>41.23</v>
      </c>
      <c r="D242" s="5">
        <v>33.729999999999997</v>
      </c>
      <c r="E242" s="5">
        <f t="shared" si="12"/>
        <v>-0.83278668591273841</v>
      </c>
      <c r="F242" s="5">
        <f t="shared" si="13"/>
        <v>0.91318703137645429</v>
      </c>
      <c r="G242" s="5">
        <f t="shared" si="14"/>
        <v>-18.920368099697392</v>
      </c>
      <c r="H242" s="5">
        <f t="shared" si="15"/>
        <v>0.84022190234038874</v>
      </c>
      <c r="J242" s="1"/>
    </row>
    <row r="243" spans="1:10">
      <c r="A243" s="4">
        <v>41806</v>
      </c>
      <c r="B243" s="9">
        <v>242</v>
      </c>
      <c r="C243" s="5">
        <v>41.5</v>
      </c>
      <c r="D243" s="5">
        <v>33.950001</v>
      </c>
      <c r="E243" s="5">
        <f t="shared" si="12"/>
        <v>-0.81765661649351029</v>
      </c>
      <c r="F243" s="5">
        <f t="shared" si="13"/>
        <v>0.93863324024468131</v>
      </c>
      <c r="G243" s="5">
        <f t="shared" si="14"/>
        <v>-18.763475329300761</v>
      </c>
      <c r="H243" s="5">
        <f t="shared" si="15"/>
        <v>0.15689277039663097</v>
      </c>
      <c r="J243" s="1"/>
    </row>
    <row r="244" spans="1:10">
      <c r="A244" s="4">
        <v>41807</v>
      </c>
      <c r="B244" s="9">
        <v>243</v>
      </c>
      <c r="C244" s="5">
        <v>41.68</v>
      </c>
      <c r="D244" s="5">
        <v>34.090000000000003</v>
      </c>
      <c r="E244" s="5">
        <f t="shared" si="12"/>
        <v>-0.80756990354735836</v>
      </c>
      <c r="F244" s="5">
        <f t="shared" si="13"/>
        <v>0.95482609298327314</v>
      </c>
      <c r="G244" s="5">
        <f t="shared" si="14"/>
        <v>-18.655451815940559</v>
      </c>
      <c r="H244" s="5">
        <f t="shared" si="15"/>
        <v>0.10802351336020166</v>
      </c>
      <c r="J244" s="1"/>
    </row>
    <row r="245" spans="1:10">
      <c r="A245" s="4">
        <v>41808</v>
      </c>
      <c r="B245" s="9">
        <v>244</v>
      </c>
      <c r="C245" s="5">
        <v>41.650002000000001</v>
      </c>
      <c r="D245" s="5">
        <v>34.119999</v>
      </c>
      <c r="E245" s="5">
        <f t="shared" si="12"/>
        <v>-0.8092509102971287</v>
      </c>
      <c r="F245" s="5">
        <f t="shared" si="13"/>
        <v>0.95829589911978086</v>
      </c>
      <c r="G245" s="5">
        <f t="shared" si="14"/>
        <v>-18.700872944839389</v>
      </c>
      <c r="H245" s="5">
        <f t="shared" si="15"/>
        <v>-4.5421128898830432E-2</v>
      </c>
      <c r="J245" s="1"/>
    </row>
    <row r="246" spans="1:10">
      <c r="A246" s="4">
        <v>41809</v>
      </c>
      <c r="B246" s="9">
        <v>245</v>
      </c>
      <c r="C246" s="5">
        <v>41.509998000000003</v>
      </c>
      <c r="D246" s="5">
        <v>33.790000999999997</v>
      </c>
      <c r="E246" s="5">
        <f t="shared" si="12"/>
        <v>-0.81709635562664551</v>
      </c>
      <c r="F246" s="5">
        <f t="shared" si="13"/>
        <v>0.9201269906416506</v>
      </c>
      <c r="G246" s="5">
        <f t="shared" si="14"/>
        <v>-18.67121789985935</v>
      </c>
      <c r="H246" s="5">
        <f t="shared" si="15"/>
        <v>2.9655044980039236E-2</v>
      </c>
      <c r="J246" s="1"/>
    </row>
    <row r="247" spans="1:10">
      <c r="A247" s="4">
        <v>41810</v>
      </c>
      <c r="B247" s="9">
        <v>246</v>
      </c>
      <c r="C247" s="5">
        <v>41.68</v>
      </c>
      <c r="D247" s="5">
        <v>35.560001</v>
      </c>
      <c r="E247" s="5">
        <f t="shared" si="12"/>
        <v>-0.80756990354735836</v>
      </c>
      <c r="F247" s="5">
        <f t="shared" si="13"/>
        <v>1.1248523768751733</v>
      </c>
      <c r="G247" s="5">
        <f t="shared" si="14"/>
        <v>-19.41121083805492</v>
      </c>
      <c r="H247" s="5">
        <f t="shared" si="15"/>
        <v>-0.7399929381955701</v>
      </c>
      <c r="J247" s="1"/>
    </row>
    <row r="248" spans="1:10">
      <c r="A248" s="4">
        <v>41813</v>
      </c>
      <c r="B248" s="9">
        <v>247</v>
      </c>
      <c r="C248" s="5">
        <v>41.990001999999997</v>
      </c>
      <c r="D248" s="5">
        <v>35.599997999999999</v>
      </c>
      <c r="E248" s="5">
        <f t="shared" si="12"/>
        <v>-0.79019823028773073</v>
      </c>
      <c r="F248" s="5">
        <f t="shared" si="13"/>
        <v>1.1294785922837507</v>
      </c>
      <c r="G248" s="5">
        <f t="shared" si="14"/>
        <v>-19.121772153050976</v>
      </c>
      <c r="H248" s="5">
        <f t="shared" si="15"/>
        <v>0.28943868500394387</v>
      </c>
      <c r="J248" s="1"/>
    </row>
    <row r="249" spans="1:10">
      <c r="A249" s="4">
        <v>41814</v>
      </c>
      <c r="B249" s="9">
        <v>248</v>
      </c>
      <c r="C249" s="5">
        <v>41.75</v>
      </c>
      <c r="D249" s="5">
        <v>34.610000999999997</v>
      </c>
      <c r="E249" s="5">
        <f t="shared" si="12"/>
        <v>-0.80364729295718818</v>
      </c>
      <c r="F249" s="5">
        <f t="shared" si="13"/>
        <v>1.0149715198571807</v>
      </c>
      <c r="G249" s="5">
        <f t="shared" si="14"/>
        <v>-18.852795475746561</v>
      </c>
      <c r="H249" s="5">
        <f t="shared" si="15"/>
        <v>0.26897667730441555</v>
      </c>
      <c r="J249" s="1"/>
    </row>
    <row r="250" spans="1:10">
      <c r="A250" s="4">
        <v>41815</v>
      </c>
      <c r="B250" s="9">
        <v>249</v>
      </c>
      <c r="C250" s="5">
        <v>42.029998999999997</v>
      </c>
      <c r="D250" s="5">
        <v>34.900002000000001</v>
      </c>
      <c r="E250" s="5">
        <f t="shared" si="12"/>
        <v>-0.78795690663380169</v>
      </c>
      <c r="F250" s="5">
        <f t="shared" si="13"/>
        <v>1.0485142129267335</v>
      </c>
      <c r="G250" s="5">
        <f t="shared" si="14"/>
        <v>-18.721892205730548</v>
      </c>
      <c r="H250" s="5">
        <f t="shared" si="15"/>
        <v>0.1309032700160131</v>
      </c>
      <c r="J250" s="1"/>
    </row>
    <row r="251" spans="1:10">
      <c r="A251" s="4">
        <v>41816</v>
      </c>
      <c r="B251" s="9">
        <v>250</v>
      </c>
      <c r="C251" s="5">
        <v>41.720001000000003</v>
      </c>
      <c r="D251" s="5">
        <v>35.029998999999997</v>
      </c>
      <c r="E251" s="5">
        <f t="shared" si="12"/>
        <v>-0.80532835574425243</v>
      </c>
      <c r="F251" s="5">
        <f t="shared" si="13"/>
        <v>1.0635501937370151</v>
      </c>
      <c r="G251" s="5">
        <f t="shared" si="14"/>
        <v>-19.09872444978739</v>
      </c>
      <c r="H251" s="5">
        <f t="shared" si="15"/>
        <v>-0.37683224405684257</v>
      </c>
      <c r="J251" s="1"/>
    </row>
    <row r="252" spans="1:10">
      <c r="A252" s="4">
        <v>41817</v>
      </c>
      <c r="B252" s="9">
        <v>251</v>
      </c>
      <c r="C252" s="5">
        <v>42.25</v>
      </c>
      <c r="D252" s="5">
        <v>35.159999999999997</v>
      </c>
      <c r="E252" s="5">
        <f t="shared" si="12"/>
        <v>-0.77562864588454383</v>
      </c>
      <c r="F252" s="5">
        <f t="shared" si="13"/>
        <v>1.0785866372035371</v>
      </c>
      <c r="G252" s="5">
        <f t="shared" si="14"/>
        <v>-18.63556175032997</v>
      </c>
      <c r="H252" s="5">
        <f t="shared" si="15"/>
        <v>0.4631626994574205</v>
      </c>
      <c r="J252" s="1"/>
    </row>
    <row r="253" spans="1:10">
      <c r="A253" s="4">
        <v>41820</v>
      </c>
      <c r="B253" s="9">
        <v>252</v>
      </c>
      <c r="C253" s="5">
        <v>41.700001</v>
      </c>
      <c r="D253" s="5">
        <v>35.639999000000003</v>
      </c>
      <c r="E253" s="5">
        <f t="shared" si="12"/>
        <v>-0.80644910162715844</v>
      </c>
      <c r="F253" s="5">
        <f t="shared" si="13"/>
        <v>1.1341052703485686</v>
      </c>
      <c r="G253" s="5">
        <f t="shared" si="14"/>
        <v>-19.432338524532753</v>
      </c>
      <c r="H253" s="5">
        <f t="shared" si="15"/>
        <v>-0.79677677420278314</v>
      </c>
      <c r="J253" s="1"/>
    </row>
    <row r="254" spans="1:10">
      <c r="A254" s="4">
        <v>41821</v>
      </c>
      <c r="B254" s="9">
        <v>253</v>
      </c>
      <c r="C254" s="5">
        <v>41.869999</v>
      </c>
      <c r="D254" s="5">
        <v>35.009998000000003</v>
      </c>
      <c r="E254" s="5">
        <f t="shared" si="12"/>
        <v>-0.79692287369704762</v>
      </c>
      <c r="F254" s="5">
        <f t="shared" si="13"/>
        <v>1.0612367968725769</v>
      </c>
      <c r="G254" s="5">
        <f t="shared" si="14"/>
        <v>-18.938443506985784</v>
      </c>
      <c r="H254" s="5">
        <f t="shared" si="15"/>
        <v>0.49389501754696852</v>
      </c>
      <c r="J254" s="1"/>
    </row>
    <row r="255" spans="1:10">
      <c r="A255" s="4">
        <v>41822</v>
      </c>
      <c r="B255" s="9">
        <v>254</v>
      </c>
      <c r="C255" s="5">
        <v>41.900002000000001</v>
      </c>
      <c r="D255" s="5">
        <v>34.639999000000003</v>
      </c>
      <c r="E255" s="5">
        <f t="shared" si="12"/>
        <v>-0.79524158676080658</v>
      </c>
      <c r="F255" s="5">
        <f t="shared" si="13"/>
        <v>1.0184412103296296</v>
      </c>
      <c r="G255" s="5">
        <f t="shared" si="14"/>
        <v>-18.71821609052396</v>
      </c>
      <c r="H255" s="5">
        <f t="shared" si="15"/>
        <v>0.22022741646182453</v>
      </c>
      <c r="J255" s="1"/>
    </row>
    <row r="256" spans="1:10">
      <c r="A256" s="4">
        <v>41823</v>
      </c>
      <c r="B256" s="9">
        <v>255</v>
      </c>
      <c r="C256" s="5">
        <v>41.799999</v>
      </c>
      <c r="D256" s="5">
        <v>34.560001</v>
      </c>
      <c r="E256" s="5">
        <f t="shared" si="12"/>
        <v>-0.80084548428721791</v>
      </c>
      <c r="F256" s="5">
        <f t="shared" si="13"/>
        <v>1.0091883168562341</v>
      </c>
      <c r="G256" s="5">
        <f t="shared" si="14"/>
        <v>-18.77709040404612</v>
      </c>
      <c r="H256" s="5">
        <f t="shared" si="15"/>
        <v>-5.8874313522160548E-2</v>
      </c>
      <c r="J256" s="1"/>
    </row>
    <row r="257" spans="1:10">
      <c r="A257" s="4">
        <v>41827</v>
      </c>
      <c r="B257" s="9">
        <v>256</v>
      </c>
      <c r="C257" s="5">
        <v>41.990001999999997</v>
      </c>
      <c r="D257" s="5">
        <v>33.380001</v>
      </c>
      <c r="E257" s="5">
        <f t="shared" si="12"/>
        <v>-0.79019823028773073</v>
      </c>
      <c r="F257" s="5">
        <f t="shared" si="13"/>
        <v>0.87270472603388594</v>
      </c>
      <c r="G257" s="5">
        <f t="shared" si="14"/>
        <v>-17.980424111915745</v>
      </c>
      <c r="H257" s="5">
        <f t="shared" si="15"/>
        <v>0.7966662921303751</v>
      </c>
      <c r="J257" s="1"/>
    </row>
    <row r="258" spans="1:10">
      <c r="A258" s="4">
        <v>41828</v>
      </c>
      <c r="B258" s="9">
        <v>257</v>
      </c>
      <c r="C258" s="5">
        <v>41.779998999999997</v>
      </c>
      <c r="D258" s="5">
        <v>31.26</v>
      </c>
      <c r="E258" s="5">
        <f t="shared" si="12"/>
        <v>-0.80196623017012381</v>
      </c>
      <c r="F258" s="5">
        <f t="shared" si="13"/>
        <v>0.62749680312967526</v>
      </c>
      <c r="G258" s="5">
        <f t="shared" si="14"/>
        <v>-17.100489157695669</v>
      </c>
      <c r="H258" s="5">
        <f t="shared" si="15"/>
        <v>0.87993495422007584</v>
      </c>
      <c r="J258" s="1"/>
    </row>
    <row r="259" spans="1:10">
      <c r="A259" s="4">
        <v>41829</v>
      </c>
      <c r="B259" s="9">
        <v>258</v>
      </c>
      <c r="C259" s="5">
        <v>41.669998</v>
      </c>
      <c r="D259" s="5">
        <v>32.150002000000001</v>
      </c>
      <c r="E259" s="5">
        <f t="shared" ref="E259:E322" si="16">(C259-AVERAGE(C$2:C$1261))/_xlfn.STDEV.S(C$2:C$1261)</f>
        <v>-0.80813038856339958</v>
      </c>
      <c r="F259" s="5">
        <f t="shared" ref="F259:F322" si="17">(D259-AVERAGE(D$2:D$1261))/_xlfn.STDEV.S(D$2:D$1261)</f>
        <v>0.73043804787465094</v>
      </c>
      <c r="G259" s="5">
        <f t="shared" ref="G259:G322" si="18">C259-($K$4+$J$4*D259)</f>
        <v>-17.668059262206363</v>
      </c>
      <c r="H259" s="5">
        <f t="shared" si="15"/>
        <v>-0.56757010451069334</v>
      </c>
      <c r="J259" s="1"/>
    </row>
    <row r="260" spans="1:10">
      <c r="A260" s="4">
        <v>41830</v>
      </c>
      <c r="B260" s="9">
        <v>259</v>
      </c>
      <c r="C260" s="5">
        <v>41.689999</v>
      </c>
      <c r="D260" s="5">
        <v>31.690000999999999</v>
      </c>
      <c r="E260" s="5">
        <f t="shared" si="16"/>
        <v>-0.80700958664319966</v>
      </c>
      <c r="F260" s="5">
        <f t="shared" si="17"/>
        <v>0.6772324646018788</v>
      </c>
      <c r="G260" s="5">
        <f t="shared" si="18"/>
        <v>-17.411561888440879</v>
      </c>
      <c r="H260" s="5">
        <f t="shared" ref="H260:H323" si="19">G260-G259</f>
        <v>0.25649737376548387</v>
      </c>
      <c r="J260" s="1"/>
    </row>
    <row r="261" spans="1:10">
      <c r="A261" s="4">
        <v>41831</v>
      </c>
      <c r="B261" s="9">
        <v>260</v>
      </c>
      <c r="C261" s="5">
        <v>42.09</v>
      </c>
      <c r="D261" s="5">
        <v>32.110000999999997</v>
      </c>
      <c r="E261" s="5">
        <f t="shared" si="16"/>
        <v>-0.78459461294778987</v>
      </c>
      <c r="F261" s="5">
        <f t="shared" si="17"/>
        <v>0.72581136980983296</v>
      </c>
      <c r="G261" s="5">
        <f t="shared" si="18"/>
        <v>-17.227491890724565</v>
      </c>
      <c r="H261" s="5">
        <f t="shared" si="19"/>
        <v>0.18406999771631405</v>
      </c>
      <c r="J261" s="1"/>
    </row>
    <row r="262" spans="1:10">
      <c r="A262" s="4">
        <v>41834</v>
      </c>
      <c r="B262" s="9">
        <v>261</v>
      </c>
      <c r="C262" s="5">
        <v>42.139999000000003</v>
      </c>
      <c r="D262" s="5">
        <v>32.490001999999997</v>
      </c>
      <c r="E262" s="5">
        <f t="shared" si="16"/>
        <v>-0.7817928042778195</v>
      </c>
      <c r="F262" s="5">
        <f t="shared" si="17"/>
        <v>0.7697638282810898</v>
      </c>
      <c r="G262" s="5">
        <f t="shared" si="18"/>
        <v>-17.372859549769345</v>
      </c>
      <c r="H262" s="5">
        <f t="shared" si="19"/>
        <v>-0.14536765904477988</v>
      </c>
      <c r="J262" s="1"/>
    </row>
    <row r="263" spans="1:10">
      <c r="A263" s="4">
        <v>41835</v>
      </c>
      <c r="B263" s="9">
        <v>262</v>
      </c>
      <c r="C263" s="5">
        <v>42.450001</v>
      </c>
      <c r="D263" s="5">
        <v>32.119999</v>
      </c>
      <c r="E263" s="5">
        <f t="shared" si="16"/>
        <v>-0.76442113101819187</v>
      </c>
      <c r="F263" s="5">
        <f t="shared" si="17"/>
        <v>0.72696777908190269</v>
      </c>
      <c r="G263" s="5">
        <f t="shared" si="18"/>
        <v>-16.87263107682179</v>
      </c>
      <c r="H263" s="5">
        <f t="shared" si="19"/>
        <v>0.50022847294755479</v>
      </c>
      <c r="J263" s="1"/>
    </row>
    <row r="264" spans="1:10">
      <c r="A264" s="4">
        <v>41836</v>
      </c>
      <c r="B264" s="9">
        <v>263</v>
      </c>
      <c r="C264" s="5">
        <v>44.080002</v>
      </c>
      <c r="D264" s="5">
        <v>31.85</v>
      </c>
      <c r="E264" s="5">
        <f t="shared" si="16"/>
        <v>-0.67308028552407728</v>
      </c>
      <c r="F264" s="5">
        <f t="shared" si="17"/>
        <v>0.6957385985408493</v>
      </c>
      <c r="G264" s="5">
        <f t="shared" si="18"/>
        <v>-15.103817803760855</v>
      </c>
      <c r="H264" s="5">
        <f t="shared" si="19"/>
        <v>1.7688132730609354</v>
      </c>
      <c r="J264" s="1"/>
    </row>
    <row r="265" spans="1:10">
      <c r="A265" s="4">
        <v>41837</v>
      </c>
      <c r="B265" s="9">
        <v>264</v>
      </c>
      <c r="C265" s="5">
        <v>44.529998999999997</v>
      </c>
      <c r="D265" s="5">
        <v>30.030000999999999</v>
      </c>
      <c r="E265" s="5">
        <f t="shared" si="16"/>
        <v>-0.64786367127057998</v>
      </c>
      <c r="F265" s="5">
        <f t="shared" si="17"/>
        <v>0.48523012497043982</v>
      </c>
      <c r="G265" s="5">
        <f t="shared" si="18"/>
        <v>-13.718120307986283</v>
      </c>
      <c r="H265" s="5">
        <f t="shared" si="19"/>
        <v>1.385697495774572</v>
      </c>
      <c r="J265" s="1"/>
    </row>
    <row r="266" spans="1:10">
      <c r="A266" s="4">
        <v>41838</v>
      </c>
      <c r="B266" s="9">
        <v>265</v>
      </c>
      <c r="C266" s="5">
        <v>44.689999</v>
      </c>
      <c r="D266" s="5">
        <v>30.74</v>
      </c>
      <c r="E266" s="5">
        <f t="shared" si="16"/>
        <v>-0.63889770420733361</v>
      </c>
      <c r="F266" s="5">
        <f t="shared" si="17"/>
        <v>0.56735149191982659</v>
      </c>
      <c r="G266" s="5">
        <f t="shared" si="18"/>
        <v>-13.923146012011088</v>
      </c>
      <c r="H266" s="5">
        <f t="shared" si="19"/>
        <v>-0.20502570402480558</v>
      </c>
      <c r="J266" s="1"/>
    </row>
    <row r="267" spans="1:10">
      <c r="A267" s="4">
        <v>41841</v>
      </c>
      <c r="B267" s="9">
        <v>266</v>
      </c>
      <c r="C267" s="5">
        <v>44.84</v>
      </c>
      <c r="D267" s="5">
        <v>29.639999</v>
      </c>
      <c r="E267" s="5">
        <f t="shared" si="16"/>
        <v>-0.63049205404824593</v>
      </c>
      <c r="F267" s="5">
        <f t="shared" si="17"/>
        <v>0.44012091023493366</v>
      </c>
      <c r="G267" s="5">
        <f t="shared" si="18"/>
        <v>-13.207610920479979</v>
      </c>
      <c r="H267" s="5">
        <f t="shared" si="19"/>
        <v>0.71553509153110895</v>
      </c>
      <c r="J267" s="1"/>
    </row>
    <row r="268" spans="1:10">
      <c r="A268" s="4">
        <v>41842</v>
      </c>
      <c r="B268" s="9">
        <v>267</v>
      </c>
      <c r="C268" s="5">
        <v>44.830002</v>
      </c>
      <c r="D268" s="5">
        <v>30.200001</v>
      </c>
      <c r="E268" s="5">
        <f t="shared" si="16"/>
        <v>-0.63105231491511071</v>
      </c>
      <c r="F268" s="5">
        <f t="shared" si="17"/>
        <v>0.5048930151736597</v>
      </c>
      <c r="G268" s="5">
        <f t="shared" si="18"/>
        <v>-13.505517951767779</v>
      </c>
      <c r="H268" s="5">
        <f t="shared" si="19"/>
        <v>-0.29790703128779938</v>
      </c>
      <c r="J268" s="1"/>
    </row>
    <row r="269" spans="1:10">
      <c r="A269" s="4">
        <v>41843</v>
      </c>
      <c r="B269" s="9">
        <v>268</v>
      </c>
      <c r="C269" s="5">
        <v>44.869999</v>
      </c>
      <c r="D269" s="5">
        <v>30.76</v>
      </c>
      <c r="E269" s="5">
        <f t="shared" si="16"/>
        <v>-0.62881099126118167</v>
      </c>
      <c r="F269" s="5">
        <f t="shared" si="17"/>
        <v>0.56966477312020569</v>
      </c>
      <c r="G269" s="5">
        <f t="shared" si="18"/>
        <v>-13.753428440691266</v>
      </c>
      <c r="H269" s="5">
        <f t="shared" si="19"/>
        <v>-0.24791048892348755</v>
      </c>
      <c r="J269" s="1"/>
    </row>
    <row r="270" spans="1:10">
      <c r="A270" s="4">
        <v>41844</v>
      </c>
      <c r="B270" s="9">
        <v>269</v>
      </c>
      <c r="C270" s="5">
        <v>44.400002000000001</v>
      </c>
      <c r="D270" s="5">
        <v>31.190000999999999</v>
      </c>
      <c r="E270" s="5">
        <f t="shared" si="16"/>
        <v>-0.65514835139758487</v>
      </c>
      <c r="F270" s="5">
        <f t="shared" si="17"/>
        <v>0.61940043459240923</v>
      </c>
      <c r="G270" s="5">
        <f t="shared" si="18"/>
        <v>-14.444498171436479</v>
      </c>
      <c r="H270" s="5">
        <f t="shared" si="19"/>
        <v>-0.6910697307452125</v>
      </c>
      <c r="J270" s="1"/>
    </row>
    <row r="271" spans="1:10">
      <c r="A271" s="4">
        <v>41845</v>
      </c>
      <c r="B271" s="9">
        <v>270</v>
      </c>
      <c r="C271" s="5">
        <v>44.5</v>
      </c>
      <c r="D271" s="5">
        <v>30.530000999999999</v>
      </c>
      <c r="E271" s="5">
        <f t="shared" si="16"/>
        <v>-0.64954473405764435</v>
      </c>
      <c r="F271" s="5">
        <f t="shared" si="17"/>
        <v>0.5430621549799094</v>
      </c>
      <c r="G271" s="5">
        <f t="shared" si="18"/>
        <v>-14.005180024990679</v>
      </c>
      <c r="H271" s="5">
        <f t="shared" si="19"/>
        <v>0.43931814644579958</v>
      </c>
      <c r="J271" s="1"/>
    </row>
    <row r="272" spans="1:10">
      <c r="A272" s="4">
        <v>41848</v>
      </c>
      <c r="B272" s="9">
        <v>271</v>
      </c>
      <c r="C272" s="5">
        <v>43.970001000000003</v>
      </c>
      <c r="D272" s="5">
        <v>30.16</v>
      </c>
      <c r="E272" s="5">
        <f t="shared" si="16"/>
        <v>-0.67924444391735295</v>
      </c>
      <c r="F272" s="5">
        <f t="shared" si="17"/>
        <v>0.50026633710884205</v>
      </c>
      <c r="G272" s="5">
        <f t="shared" si="18"/>
        <v>-14.344953580285988</v>
      </c>
      <c r="H272" s="5">
        <f t="shared" si="19"/>
        <v>-0.33977355529530939</v>
      </c>
      <c r="J272" s="1"/>
    </row>
    <row r="273" spans="1:10">
      <c r="A273" s="4">
        <v>41849</v>
      </c>
      <c r="B273" s="9">
        <v>272</v>
      </c>
      <c r="C273" s="5">
        <v>43.889999000000003</v>
      </c>
      <c r="D273" s="5">
        <v>30.440000999999999</v>
      </c>
      <c r="E273" s="5">
        <f t="shared" si="16"/>
        <v>-0.68372753952356435</v>
      </c>
      <c r="F273" s="5">
        <f t="shared" si="17"/>
        <v>0.53265238957820493</v>
      </c>
      <c r="G273" s="5">
        <f t="shared" si="18"/>
        <v>-14.56891009592988</v>
      </c>
      <c r="H273" s="5">
        <f t="shared" si="19"/>
        <v>-0.22395651564389141</v>
      </c>
      <c r="J273" s="1"/>
    </row>
    <row r="274" spans="1:10">
      <c r="A274" s="4">
        <v>41850</v>
      </c>
      <c r="B274" s="9">
        <v>273</v>
      </c>
      <c r="C274" s="5">
        <v>43.580002</v>
      </c>
      <c r="D274" s="5">
        <v>31.25</v>
      </c>
      <c r="E274" s="5">
        <f t="shared" si="16"/>
        <v>-0.70109893259672162</v>
      </c>
      <c r="F274" s="5">
        <f t="shared" si="17"/>
        <v>0.62634016252948566</v>
      </c>
      <c r="G274" s="5">
        <f t="shared" si="18"/>
        <v>-15.29534494335558</v>
      </c>
      <c r="H274" s="5">
        <f t="shared" si="19"/>
        <v>-0.72643484742570053</v>
      </c>
      <c r="J274" s="1"/>
    </row>
    <row r="275" spans="1:10">
      <c r="A275" s="4">
        <v>41851</v>
      </c>
      <c r="B275" s="9">
        <v>274</v>
      </c>
      <c r="C275" s="5">
        <v>43.16</v>
      </c>
      <c r="D275" s="5">
        <v>30.280000999999999</v>
      </c>
      <c r="E275" s="5">
        <f t="shared" si="16"/>
        <v>-0.72463470821233134</v>
      </c>
      <c r="F275" s="5">
        <f t="shared" si="17"/>
        <v>0.51414613997517467</v>
      </c>
      <c r="G275" s="5">
        <f t="shared" si="18"/>
        <v>-15.216649666488479</v>
      </c>
      <c r="H275" s="5">
        <f t="shared" si="19"/>
        <v>7.8695276867101427E-2</v>
      </c>
      <c r="J275" s="1"/>
    </row>
    <row r="276" spans="1:10">
      <c r="A276" s="4">
        <v>41852</v>
      </c>
      <c r="B276" s="9">
        <v>275</v>
      </c>
      <c r="C276" s="5">
        <v>42.860000999999997</v>
      </c>
      <c r="D276" s="5">
        <v>30.280000999999999</v>
      </c>
      <c r="E276" s="5">
        <f t="shared" si="16"/>
        <v>-0.74144584041862371</v>
      </c>
      <c r="F276" s="5">
        <f t="shared" si="17"/>
        <v>0.51414613997517467</v>
      </c>
      <c r="G276" s="5">
        <f t="shared" si="18"/>
        <v>-15.516648666488479</v>
      </c>
      <c r="H276" s="5">
        <f t="shared" si="19"/>
        <v>-0.29999899999999968</v>
      </c>
      <c r="J276" s="1"/>
    </row>
    <row r="277" spans="1:10">
      <c r="A277" s="4">
        <v>41855</v>
      </c>
      <c r="B277" s="9">
        <v>276</v>
      </c>
      <c r="C277" s="5">
        <v>43.369999</v>
      </c>
      <c r="D277" s="5">
        <v>30.52</v>
      </c>
      <c r="E277" s="5">
        <f t="shared" si="16"/>
        <v>-0.7128669324791147</v>
      </c>
      <c r="F277" s="5">
        <f t="shared" si="17"/>
        <v>0.54190539871566012</v>
      </c>
      <c r="G277" s="5">
        <f t="shared" si="18"/>
        <v>-15.130039296529155</v>
      </c>
      <c r="H277" s="5">
        <f t="shared" si="19"/>
        <v>0.3866093699593236</v>
      </c>
      <c r="J277" s="1"/>
    </row>
    <row r="278" spans="1:10">
      <c r="A278" s="4">
        <v>41856</v>
      </c>
      <c r="B278" s="9">
        <v>277</v>
      </c>
      <c r="C278" s="5">
        <v>43.080002</v>
      </c>
      <c r="D278" s="5">
        <v>29.57</v>
      </c>
      <c r="E278" s="5">
        <f t="shared" si="16"/>
        <v>-0.72911757966936586</v>
      </c>
      <c r="F278" s="5">
        <f t="shared" si="17"/>
        <v>0.43202454169766802</v>
      </c>
      <c r="G278" s="5">
        <f t="shared" si="18"/>
        <v>-14.931620934220796</v>
      </c>
      <c r="H278" s="5">
        <f t="shared" si="19"/>
        <v>0.19841836230835952</v>
      </c>
      <c r="J278" s="1"/>
    </row>
    <row r="279" spans="1:10">
      <c r="A279" s="4">
        <v>41857</v>
      </c>
      <c r="B279" s="9">
        <v>278</v>
      </c>
      <c r="C279" s="5">
        <v>42.740001999999997</v>
      </c>
      <c r="D279" s="5">
        <v>28.879999000000002</v>
      </c>
      <c r="E279" s="5">
        <f t="shared" si="16"/>
        <v>-0.74817025967876427</v>
      </c>
      <c r="F279" s="5">
        <f t="shared" si="17"/>
        <v>0.3522162246205402</v>
      </c>
      <c r="G279" s="5">
        <f t="shared" si="18"/>
        <v>-14.916876630633304</v>
      </c>
      <c r="H279" s="5">
        <f t="shared" si="19"/>
        <v>1.4744303587491459E-2</v>
      </c>
      <c r="J279" s="1"/>
    </row>
    <row r="280" spans="1:10">
      <c r="A280" s="4">
        <v>41858</v>
      </c>
      <c r="B280" s="9">
        <v>279</v>
      </c>
      <c r="C280" s="5">
        <v>43.23</v>
      </c>
      <c r="D280" s="5">
        <v>28.440000999999999</v>
      </c>
      <c r="E280" s="5">
        <f t="shared" si="16"/>
        <v>-0.72071209762216104</v>
      </c>
      <c r="F280" s="5">
        <f t="shared" si="17"/>
        <v>0.30132426954032671</v>
      </c>
      <c r="G280" s="5">
        <f t="shared" si="18"/>
        <v>-14.200666227912301</v>
      </c>
      <c r="H280" s="5">
        <f t="shared" si="19"/>
        <v>0.71621040272100345</v>
      </c>
      <c r="J280" s="1"/>
    </row>
    <row r="281" spans="1:10">
      <c r="A281" s="4">
        <v>41859</v>
      </c>
      <c r="B281" s="9">
        <v>280</v>
      </c>
      <c r="C281" s="5">
        <v>43.200001</v>
      </c>
      <c r="D281" s="5">
        <v>29</v>
      </c>
      <c r="E281" s="5">
        <f t="shared" si="16"/>
        <v>-0.72239316040922541</v>
      </c>
      <c r="F281" s="5">
        <f t="shared" si="17"/>
        <v>0.3660960274868727</v>
      </c>
      <c r="G281" s="5">
        <f t="shared" si="18"/>
        <v>-14.518572716835784</v>
      </c>
      <c r="H281" s="5">
        <f t="shared" si="19"/>
        <v>-0.31790648892348372</v>
      </c>
      <c r="J281" s="1"/>
    </row>
    <row r="282" spans="1:10">
      <c r="A282" s="4">
        <v>41862</v>
      </c>
      <c r="B282" s="9">
        <v>281</v>
      </c>
      <c r="C282" s="5">
        <v>43.200001</v>
      </c>
      <c r="D282" s="5">
        <v>29.01</v>
      </c>
      <c r="E282" s="5">
        <f t="shared" si="16"/>
        <v>-0.72239316040922541</v>
      </c>
      <c r="F282" s="5">
        <f t="shared" si="17"/>
        <v>0.36725266808706231</v>
      </c>
      <c r="G282" s="5">
        <f t="shared" si="18"/>
        <v>-14.523713931175877</v>
      </c>
      <c r="H282" s="5">
        <f t="shared" si="19"/>
        <v>-5.1412143400924037E-3</v>
      </c>
      <c r="J282" s="1"/>
    </row>
    <row r="283" spans="1:10">
      <c r="A283" s="4">
        <v>41863</v>
      </c>
      <c r="B283" s="9">
        <v>282</v>
      </c>
      <c r="C283" s="5">
        <v>43.52</v>
      </c>
      <c r="D283" s="5">
        <v>28.85</v>
      </c>
      <c r="E283" s="5">
        <f t="shared" si="16"/>
        <v>-0.70446128232002703</v>
      </c>
      <c r="F283" s="5">
        <f t="shared" si="17"/>
        <v>0.34874641848403204</v>
      </c>
      <c r="G283" s="5">
        <f t="shared" si="18"/>
        <v>-14.121455501734467</v>
      </c>
      <c r="H283" s="5">
        <f t="shared" si="19"/>
        <v>0.40225842944141021</v>
      </c>
      <c r="J283" s="1"/>
    </row>
    <row r="284" spans="1:10">
      <c r="A284" s="4">
        <v>41864</v>
      </c>
      <c r="B284" s="9">
        <v>283</v>
      </c>
      <c r="C284" s="5">
        <v>44.080002</v>
      </c>
      <c r="D284" s="5">
        <v>29.030000999999999</v>
      </c>
      <c r="E284" s="5">
        <f t="shared" si="16"/>
        <v>-0.67308028552407728</v>
      </c>
      <c r="F284" s="5">
        <f t="shared" si="17"/>
        <v>0.36956606495150074</v>
      </c>
      <c r="G284" s="5">
        <f t="shared" si="18"/>
        <v>-13.653995873977486</v>
      </c>
      <c r="H284" s="5">
        <f t="shared" si="19"/>
        <v>0.46745962775698047</v>
      </c>
      <c r="J284" s="1"/>
    </row>
    <row r="285" spans="1:10">
      <c r="A285" s="4">
        <v>41865</v>
      </c>
      <c r="B285" s="9">
        <v>284</v>
      </c>
      <c r="C285" s="5">
        <v>44.27</v>
      </c>
      <c r="D285" s="5">
        <v>29.030000999999999</v>
      </c>
      <c r="E285" s="5">
        <f t="shared" si="16"/>
        <v>-0.66243331171106057</v>
      </c>
      <c r="F285" s="5">
        <f t="shared" si="17"/>
        <v>0.36956606495150074</v>
      </c>
      <c r="G285" s="5">
        <f t="shared" si="18"/>
        <v>-13.463997873977483</v>
      </c>
      <c r="H285" s="5">
        <f t="shared" si="19"/>
        <v>0.18999800000000278</v>
      </c>
      <c r="J285" s="1"/>
    </row>
    <row r="286" spans="1:10">
      <c r="A286" s="4">
        <v>41866</v>
      </c>
      <c r="B286" s="9">
        <v>285</v>
      </c>
      <c r="C286" s="5">
        <v>44.790000999999997</v>
      </c>
      <c r="D286" s="5">
        <v>28.41</v>
      </c>
      <c r="E286" s="5">
        <f t="shared" si="16"/>
        <v>-0.63329386271821664</v>
      </c>
      <c r="F286" s="5">
        <f t="shared" si="17"/>
        <v>0.29785423207569867</v>
      </c>
      <c r="G286" s="5">
        <f t="shared" si="18"/>
        <v>-12.625241070770599</v>
      </c>
      <c r="H286" s="5">
        <f t="shared" si="19"/>
        <v>0.83875680320688417</v>
      </c>
      <c r="J286" s="1"/>
    </row>
    <row r="287" spans="1:10">
      <c r="A287" s="4">
        <v>41869</v>
      </c>
      <c r="B287" s="9">
        <v>286</v>
      </c>
      <c r="C287" s="5">
        <v>45.110000999999997</v>
      </c>
      <c r="D287" s="5">
        <v>29.040001</v>
      </c>
      <c r="E287" s="5">
        <f t="shared" si="16"/>
        <v>-0.61536192859172423</v>
      </c>
      <c r="F287" s="5">
        <f t="shared" si="17"/>
        <v>0.37072270555169035</v>
      </c>
      <c r="G287" s="5">
        <f t="shared" si="18"/>
        <v>-12.629138088317575</v>
      </c>
      <c r="H287" s="5">
        <f t="shared" si="19"/>
        <v>-3.8970175469756896E-3</v>
      </c>
      <c r="J287" s="1"/>
    </row>
    <row r="288" spans="1:10">
      <c r="A288" s="4">
        <v>41870</v>
      </c>
      <c r="B288" s="9">
        <v>287</v>
      </c>
      <c r="C288" s="5">
        <v>45.330002</v>
      </c>
      <c r="D288" s="5">
        <v>30.719999000000001</v>
      </c>
      <c r="E288" s="5">
        <f t="shared" si="16"/>
        <v>-0.60303366784246637</v>
      </c>
      <c r="F288" s="5">
        <f t="shared" si="17"/>
        <v>0.56503809505538816</v>
      </c>
      <c r="G288" s="5">
        <f t="shared" si="18"/>
        <v>-13.272860069209479</v>
      </c>
      <c r="H288" s="5">
        <f t="shared" si="19"/>
        <v>-0.64372198089190391</v>
      </c>
      <c r="J288" s="1"/>
    </row>
    <row r="289" spans="1:10">
      <c r="A289" s="4">
        <v>41871</v>
      </c>
      <c r="B289" s="9">
        <v>288</v>
      </c>
      <c r="C289" s="5">
        <v>44.950001</v>
      </c>
      <c r="D289" s="5">
        <v>30.17</v>
      </c>
      <c r="E289" s="5">
        <f t="shared" si="16"/>
        <v>-0.62432789565497027</v>
      </c>
      <c r="F289" s="5">
        <f t="shared" si="17"/>
        <v>0.50142297770903166</v>
      </c>
      <c r="G289" s="5">
        <f t="shared" si="18"/>
        <v>-13.370094794626077</v>
      </c>
      <c r="H289" s="5">
        <f t="shared" si="19"/>
        <v>-9.7234725416598167E-2</v>
      </c>
      <c r="J289" s="1"/>
    </row>
    <row r="290" spans="1:10">
      <c r="A290" s="4">
        <v>41872</v>
      </c>
      <c r="B290" s="9">
        <v>289</v>
      </c>
      <c r="C290" s="5">
        <v>45.220001000000003</v>
      </c>
      <c r="D290" s="5">
        <v>29.809999000000001</v>
      </c>
      <c r="E290" s="5">
        <f t="shared" si="16"/>
        <v>-0.60919782623574215</v>
      </c>
      <c r="F290" s="5">
        <f t="shared" si="17"/>
        <v>0.45978380043815353</v>
      </c>
      <c r="G290" s="5">
        <f t="shared" si="18"/>
        <v>-12.915010564261472</v>
      </c>
      <c r="H290" s="5">
        <f t="shared" si="19"/>
        <v>0.45508423036460499</v>
      </c>
      <c r="J290" s="1"/>
    </row>
    <row r="291" spans="1:10">
      <c r="A291" s="4">
        <v>41873</v>
      </c>
      <c r="B291" s="9">
        <v>290</v>
      </c>
      <c r="C291" s="5">
        <v>45.150002000000001</v>
      </c>
      <c r="D291" s="5">
        <v>29.08</v>
      </c>
      <c r="E291" s="5">
        <f t="shared" si="16"/>
        <v>-0.6131203807886183</v>
      </c>
      <c r="F291" s="5">
        <f t="shared" si="17"/>
        <v>0.37534915228838767</v>
      </c>
      <c r="G291" s="5">
        <f t="shared" si="18"/>
        <v>-12.609701431556488</v>
      </c>
      <c r="H291" s="5">
        <f t="shared" si="19"/>
        <v>0.30530913270498417</v>
      </c>
      <c r="J291" s="1"/>
    </row>
    <row r="292" spans="1:10">
      <c r="A292" s="4">
        <v>41876</v>
      </c>
      <c r="B292" s="9">
        <v>291</v>
      </c>
      <c r="C292" s="5">
        <v>45.169998</v>
      </c>
      <c r="D292" s="5">
        <v>29.43</v>
      </c>
      <c r="E292" s="5">
        <f t="shared" si="16"/>
        <v>-0.61199985905488918</v>
      </c>
      <c r="F292" s="5">
        <f t="shared" si="17"/>
        <v>0.41583157329501652</v>
      </c>
      <c r="G292" s="5">
        <f t="shared" si="18"/>
        <v>-12.769647933459567</v>
      </c>
      <c r="H292" s="5">
        <f t="shared" si="19"/>
        <v>-0.1599465019030788</v>
      </c>
      <c r="J292" s="1"/>
    </row>
    <row r="293" spans="1:10">
      <c r="A293" s="4">
        <v>41877</v>
      </c>
      <c r="B293" s="9">
        <v>292</v>
      </c>
      <c r="C293" s="5">
        <v>45.009998000000003</v>
      </c>
      <c r="D293" s="5">
        <v>29.290001</v>
      </c>
      <c r="E293" s="5">
        <f t="shared" si="16"/>
        <v>-0.62096582611813522</v>
      </c>
      <c r="F293" s="5">
        <f t="shared" si="17"/>
        <v>0.39963872055642508</v>
      </c>
      <c r="G293" s="5">
        <f t="shared" si="18"/>
        <v>-12.857671446819772</v>
      </c>
      <c r="H293" s="5">
        <f t="shared" si="19"/>
        <v>-8.8023513360205641E-2</v>
      </c>
      <c r="J293" s="1"/>
    </row>
    <row r="294" spans="1:10">
      <c r="A294" s="4">
        <v>41878</v>
      </c>
      <c r="B294" s="9">
        <v>293</v>
      </c>
      <c r="C294" s="5">
        <v>44.869999</v>
      </c>
      <c r="D294" s="5">
        <v>29.02</v>
      </c>
      <c r="E294" s="5">
        <f t="shared" si="16"/>
        <v>-0.62881099126118167</v>
      </c>
      <c r="F294" s="5">
        <f t="shared" si="17"/>
        <v>0.36840930868725147</v>
      </c>
      <c r="G294" s="5">
        <f t="shared" si="18"/>
        <v>-12.858857145515962</v>
      </c>
      <c r="H294" s="5">
        <f t="shared" si="19"/>
        <v>-1.1856986961902294E-3</v>
      </c>
      <c r="J294" s="1"/>
    </row>
    <row r="295" spans="1:10">
      <c r="A295" s="4">
        <v>41879</v>
      </c>
      <c r="B295" s="9">
        <v>294</v>
      </c>
      <c r="C295" s="5">
        <v>44.880001</v>
      </c>
      <c r="D295" s="5">
        <v>28.34</v>
      </c>
      <c r="E295" s="5">
        <f t="shared" si="16"/>
        <v>-0.62825050624514045</v>
      </c>
      <c r="F295" s="5">
        <f t="shared" si="17"/>
        <v>0.28975774787437292</v>
      </c>
      <c r="G295" s="5">
        <f t="shared" si="18"/>
        <v>-12.499252570389977</v>
      </c>
      <c r="H295" s="5">
        <f t="shared" si="19"/>
        <v>0.35960457512598509</v>
      </c>
      <c r="J295" s="1"/>
    </row>
    <row r="296" spans="1:10">
      <c r="A296" s="4">
        <v>41880</v>
      </c>
      <c r="B296" s="9">
        <v>295</v>
      </c>
      <c r="C296" s="5">
        <v>45.43</v>
      </c>
      <c r="D296" s="5">
        <v>28.43</v>
      </c>
      <c r="E296" s="5">
        <f t="shared" si="16"/>
        <v>-0.59743005050252584</v>
      </c>
      <c r="F296" s="5">
        <f t="shared" si="17"/>
        <v>0.30016751327607744</v>
      </c>
      <c r="G296" s="5">
        <f t="shared" si="18"/>
        <v>-11.995524499450774</v>
      </c>
      <c r="H296" s="5">
        <f t="shared" si="19"/>
        <v>0.50372807093920358</v>
      </c>
      <c r="J296" s="1"/>
    </row>
    <row r="297" spans="1:10">
      <c r="A297" s="4">
        <v>41884</v>
      </c>
      <c r="B297" s="9">
        <v>296</v>
      </c>
      <c r="C297" s="5">
        <v>45.09</v>
      </c>
      <c r="D297" s="5">
        <v>29.059999000000001</v>
      </c>
      <c r="E297" s="5">
        <f t="shared" si="16"/>
        <v>-0.61648273051192382</v>
      </c>
      <c r="F297" s="5">
        <f t="shared" si="17"/>
        <v>0.37303575542394918</v>
      </c>
      <c r="G297" s="5">
        <f t="shared" si="18"/>
        <v>-12.659420488754876</v>
      </c>
      <c r="H297" s="5">
        <f t="shared" si="19"/>
        <v>-0.66389598930410187</v>
      </c>
      <c r="J297" s="1"/>
    </row>
    <row r="298" spans="1:10">
      <c r="A298" s="4">
        <v>41885</v>
      </c>
      <c r="B298" s="9">
        <v>297</v>
      </c>
      <c r="C298" s="5">
        <v>44.959999000000003</v>
      </c>
      <c r="D298" s="5">
        <v>30.66</v>
      </c>
      <c r="E298" s="5">
        <f t="shared" si="16"/>
        <v>-0.62376763478810549</v>
      </c>
      <c r="F298" s="5">
        <f t="shared" si="17"/>
        <v>0.55809836711831162</v>
      </c>
      <c r="G298" s="5">
        <f t="shared" si="18"/>
        <v>-13.612016297290381</v>
      </c>
      <c r="H298" s="5">
        <f t="shared" si="19"/>
        <v>-0.95259580853550574</v>
      </c>
      <c r="J298" s="1"/>
    </row>
    <row r="299" spans="1:10">
      <c r="A299" s="4">
        <v>41886</v>
      </c>
      <c r="B299" s="9">
        <v>298</v>
      </c>
      <c r="C299" s="5">
        <v>45.259998000000003</v>
      </c>
      <c r="D299" s="5">
        <v>29.93</v>
      </c>
      <c r="E299" s="5">
        <f t="shared" si="16"/>
        <v>-0.606956502581813</v>
      </c>
      <c r="F299" s="5">
        <f t="shared" si="17"/>
        <v>0.47366360330448604</v>
      </c>
      <c r="G299" s="5">
        <f t="shared" si="18"/>
        <v>-12.936708650463963</v>
      </c>
      <c r="H299" s="5">
        <f t="shared" si="19"/>
        <v>0.67530764682641831</v>
      </c>
      <c r="J299" s="1"/>
    </row>
    <row r="300" spans="1:10">
      <c r="A300" s="4">
        <v>41887</v>
      </c>
      <c r="B300" s="9">
        <v>299</v>
      </c>
      <c r="C300" s="5">
        <v>45.91</v>
      </c>
      <c r="D300" s="5">
        <v>31.6</v>
      </c>
      <c r="E300" s="5">
        <f t="shared" si="16"/>
        <v>-0.57053214931278751</v>
      </c>
      <c r="F300" s="5">
        <f t="shared" si="17"/>
        <v>0.66682258353611457</v>
      </c>
      <c r="G300" s="5">
        <f t="shared" si="18"/>
        <v>-13.145289445258655</v>
      </c>
      <c r="H300" s="5">
        <f t="shared" si="19"/>
        <v>-0.20858079479469183</v>
      </c>
      <c r="J300" s="1"/>
    </row>
    <row r="301" spans="1:10">
      <c r="A301" s="4">
        <v>41890</v>
      </c>
      <c r="B301" s="9">
        <v>300</v>
      </c>
      <c r="C301" s="5">
        <v>46.470001000000003</v>
      </c>
      <c r="D301" s="5">
        <v>31.49</v>
      </c>
      <c r="E301" s="5">
        <f t="shared" si="16"/>
        <v>-0.53915120855413123</v>
      </c>
      <c r="F301" s="5">
        <f t="shared" si="17"/>
        <v>0.65409953693403089</v>
      </c>
      <c r="G301" s="5">
        <f t="shared" si="18"/>
        <v>-12.528735087517681</v>
      </c>
      <c r="H301" s="5">
        <f t="shared" si="19"/>
        <v>0.61655435774097356</v>
      </c>
      <c r="J301" s="1"/>
    </row>
    <row r="302" spans="1:10">
      <c r="A302" s="4">
        <v>41891</v>
      </c>
      <c r="B302" s="9">
        <v>301</v>
      </c>
      <c r="C302" s="5">
        <v>46.759998000000003</v>
      </c>
      <c r="D302" s="5">
        <v>31.01</v>
      </c>
      <c r="E302" s="5">
        <f t="shared" si="16"/>
        <v>-0.52290056136387997</v>
      </c>
      <c r="F302" s="5">
        <f t="shared" si="17"/>
        <v>0.59858078812494053</v>
      </c>
      <c r="G302" s="5">
        <f t="shared" si="18"/>
        <v>-11.991959799193459</v>
      </c>
      <c r="H302" s="5">
        <f t="shared" si="19"/>
        <v>0.53677528832422183</v>
      </c>
      <c r="J302" s="1"/>
    </row>
    <row r="303" spans="1:10">
      <c r="A303" s="4">
        <v>41892</v>
      </c>
      <c r="B303" s="9">
        <v>302</v>
      </c>
      <c r="C303" s="5">
        <v>46.84</v>
      </c>
      <c r="D303" s="5">
        <v>30.799999</v>
      </c>
      <c r="E303" s="5">
        <f t="shared" si="16"/>
        <v>-0.51841746575766856</v>
      </c>
      <c r="F303" s="5">
        <f t="shared" si="17"/>
        <v>0.57429121985690301</v>
      </c>
      <c r="G303" s="5">
        <f t="shared" si="18"/>
        <v>-11.803991783930179</v>
      </c>
      <c r="H303" s="5">
        <f t="shared" si="19"/>
        <v>0.18796801526328011</v>
      </c>
      <c r="J303" s="1"/>
    </row>
    <row r="304" spans="1:10">
      <c r="A304" s="4">
        <v>41893</v>
      </c>
      <c r="B304" s="9">
        <v>303</v>
      </c>
      <c r="C304" s="5">
        <v>47</v>
      </c>
      <c r="D304" s="5">
        <v>30.440000999999999</v>
      </c>
      <c r="E304" s="5">
        <f t="shared" si="16"/>
        <v>-0.50945149869442263</v>
      </c>
      <c r="F304" s="5">
        <f t="shared" si="17"/>
        <v>0.53265238957820493</v>
      </c>
      <c r="G304" s="5">
        <f t="shared" si="18"/>
        <v>-11.458909095929883</v>
      </c>
      <c r="H304" s="5">
        <f t="shared" si="19"/>
        <v>0.3450826880002964</v>
      </c>
      <c r="J304" s="1"/>
    </row>
    <row r="305" spans="1:10">
      <c r="A305" s="4">
        <v>41894</v>
      </c>
      <c r="B305" s="9">
        <v>304</v>
      </c>
      <c r="C305" s="5">
        <v>46.700001</v>
      </c>
      <c r="D305" s="5">
        <v>31.559999000000001</v>
      </c>
      <c r="E305" s="5">
        <f t="shared" si="16"/>
        <v>-0.52626263090071501</v>
      </c>
      <c r="F305" s="5">
        <f t="shared" si="17"/>
        <v>0.66219590547129692</v>
      </c>
      <c r="G305" s="5">
        <f t="shared" si="18"/>
        <v>-12.334723073776871</v>
      </c>
      <c r="H305" s="5">
        <f t="shared" si="19"/>
        <v>-0.87581397784698822</v>
      </c>
      <c r="J305" s="1"/>
    </row>
    <row r="306" spans="1:10">
      <c r="A306" s="4">
        <v>41897</v>
      </c>
      <c r="B306" s="9">
        <v>305</v>
      </c>
      <c r="C306" s="5">
        <v>46.240001999999997</v>
      </c>
      <c r="D306" s="5">
        <v>29.9</v>
      </c>
      <c r="E306" s="5">
        <f t="shared" si="16"/>
        <v>-0.55203973017025387</v>
      </c>
      <c r="F306" s="5">
        <f t="shared" si="17"/>
        <v>0.47019368150391777</v>
      </c>
      <c r="G306" s="5">
        <f t="shared" si="18"/>
        <v>-11.941281007443706</v>
      </c>
      <c r="H306" s="5">
        <f t="shared" si="19"/>
        <v>0.39344206633316503</v>
      </c>
      <c r="J306" s="1"/>
    </row>
    <row r="307" spans="1:10">
      <c r="A307" s="4">
        <v>41898</v>
      </c>
      <c r="B307" s="9">
        <v>306</v>
      </c>
      <c r="C307" s="5">
        <v>46.759998000000003</v>
      </c>
      <c r="D307" s="5">
        <v>31.049999</v>
      </c>
      <c r="E307" s="5">
        <f t="shared" si="16"/>
        <v>-0.52290056136387997</v>
      </c>
      <c r="F307" s="5">
        <f t="shared" si="17"/>
        <v>0.60320723486163785</v>
      </c>
      <c r="G307" s="5">
        <f t="shared" si="18"/>
        <v>-12.012524142432376</v>
      </c>
      <c r="H307" s="5">
        <f t="shared" si="19"/>
        <v>-7.1243134988669965E-2</v>
      </c>
      <c r="J307" s="1"/>
    </row>
    <row r="308" spans="1:10">
      <c r="A308" s="4">
        <v>41899</v>
      </c>
      <c r="B308" s="9">
        <v>307</v>
      </c>
      <c r="C308" s="5">
        <v>46.52</v>
      </c>
      <c r="D308" s="5">
        <v>30.02</v>
      </c>
      <c r="E308" s="5">
        <f t="shared" si="16"/>
        <v>-0.53634939988416097</v>
      </c>
      <c r="F308" s="5">
        <f t="shared" si="17"/>
        <v>0.48407336870619055</v>
      </c>
      <c r="G308" s="5">
        <f t="shared" si="18"/>
        <v>-11.722977579524752</v>
      </c>
      <c r="H308" s="5">
        <f t="shared" si="19"/>
        <v>0.28954656290762415</v>
      </c>
      <c r="J308" s="1"/>
    </row>
    <row r="309" spans="1:10">
      <c r="A309" s="4">
        <v>41900</v>
      </c>
      <c r="B309" s="9">
        <v>308</v>
      </c>
      <c r="C309" s="5">
        <v>46.68</v>
      </c>
      <c r="D309" s="5">
        <v>29.74</v>
      </c>
      <c r="E309" s="5">
        <f t="shared" si="16"/>
        <v>-0.52738343282091504</v>
      </c>
      <c r="F309" s="5">
        <f t="shared" si="17"/>
        <v>0.45168743190088745</v>
      </c>
      <c r="G309" s="5">
        <f t="shared" si="18"/>
        <v>-11.419023578002296</v>
      </c>
      <c r="H309" s="5">
        <f t="shared" si="19"/>
        <v>0.303954001522456</v>
      </c>
      <c r="J309" s="1"/>
    </row>
    <row r="310" spans="1:10">
      <c r="A310" s="4">
        <v>41901</v>
      </c>
      <c r="B310" s="9">
        <v>309</v>
      </c>
      <c r="C310" s="5">
        <v>47.52</v>
      </c>
      <c r="D310" s="5">
        <v>29.42</v>
      </c>
      <c r="E310" s="5">
        <f t="shared" si="16"/>
        <v>-0.48031210573887234</v>
      </c>
      <c r="F310" s="5">
        <f t="shared" si="17"/>
        <v>0.41467493269482736</v>
      </c>
      <c r="G310" s="5">
        <f t="shared" si="18"/>
        <v>-10.414504719119478</v>
      </c>
      <c r="H310" s="5">
        <f t="shared" si="19"/>
        <v>1.0045188588828182</v>
      </c>
      <c r="J310" s="1"/>
    </row>
    <row r="311" spans="1:10">
      <c r="A311" s="4">
        <v>41904</v>
      </c>
      <c r="B311" s="9">
        <v>310</v>
      </c>
      <c r="C311" s="5">
        <v>47.060001</v>
      </c>
      <c r="D311" s="5">
        <v>28.74</v>
      </c>
      <c r="E311" s="5">
        <f t="shared" si="16"/>
        <v>-0.50608920500841115</v>
      </c>
      <c r="F311" s="5">
        <f t="shared" si="17"/>
        <v>0.33602337188194836</v>
      </c>
      <c r="G311" s="5">
        <f t="shared" si="18"/>
        <v>-10.524901143993503</v>
      </c>
      <c r="H311" s="5">
        <f t="shared" si="19"/>
        <v>-0.11039642487402546</v>
      </c>
      <c r="J311" s="1"/>
    </row>
    <row r="312" spans="1:10">
      <c r="A312" s="4">
        <v>41905</v>
      </c>
      <c r="B312" s="9">
        <v>311</v>
      </c>
      <c r="C312" s="5">
        <v>46.560001</v>
      </c>
      <c r="D312" s="5">
        <v>28.9</v>
      </c>
      <c r="E312" s="5">
        <f t="shared" si="16"/>
        <v>-0.53410785208105549</v>
      </c>
      <c r="F312" s="5">
        <f t="shared" si="17"/>
        <v>0.35452962148497863</v>
      </c>
      <c r="G312" s="5">
        <f t="shared" si="18"/>
        <v>-11.107160573434911</v>
      </c>
      <c r="H312" s="5">
        <f t="shared" si="19"/>
        <v>-0.58225942944140741</v>
      </c>
      <c r="J312" s="1"/>
    </row>
    <row r="313" spans="1:10">
      <c r="A313" s="4">
        <v>41906</v>
      </c>
      <c r="B313" s="9">
        <v>312</v>
      </c>
      <c r="C313" s="5">
        <v>47.080002</v>
      </c>
      <c r="D313" s="5">
        <v>29.969999000000001</v>
      </c>
      <c r="E313" s="5">
        <f t="shared" si="16"/>
        <v>-0.50496840308821123</v>
      </c>
      <c r="F313" s="5">
        <f t="shared" si="17"/>
        <v>0.4782900500411838</v>
      </c>
      <c r="G313" s="5">
        <f t="shared" si="18"/>
        <v>-11.137268993702882</v>
      </c>
      <c r="H313" s="5">
        <f t="shared" si="19"/>
        <v>-3.0108420267971781E-2</v>
      </c>
      <c r="J313" s="1"/>
    </row>
    <row r="314" spans="1:10">
      <c r="A314" s="4">
        <v>41907</v>
      </c>
      <c r="B314" s="9">
        <v>313</v>
      </c>
      <c r="C314" s="5">
        <v>46.040000999999997</v>
      </c>
      <c r="D314" s="5">
        <v>29.4</v>
      </c>
      <c r="E314" s="5">
        <f t="shared" si="16"/>
        <v>-0.56324724503660573</v>
      </c>
      <c r="F314" s="5">
        <f t="shared" si="17"/>
        <v>0.4123616514944482</v>
      </c>
      <c r="G314" s="5">
        <f t="shared" si="18"/>
        <v>-11.884221290439307</v>
      </c>
      <c r="H314" s="5">
        <f t="shared" si="19"/>
        <v>-0.74695229673642416</v>
      </c>
      <c r="J314" s="1"/>
    </row>
    <row r="315" spans="1:10">
      <c r="A315" s="4">
        <v>41908</v>
      </c>
      <c r="B315" s="9">
        <v>314</v>
      </c>
      <c r="C315" s="5">
        <v>46.41</v>
      </c>
      <c r="D315" s="5">
        <v>29.67</v>
      </c>
      <c r="E315" s="5">
        <f t="shared" si="16"/>
        <v>-0.54251350224014316</v>
      </c>
      <c r="F315" s="5">
        <f t="shared" si="17"/>
        <v>0.44359094769956209</v>
      </c>
      <c r="G315" s="5">
        <f t="shared" si="18"/>
        <v>-11.653035077621681</v>
      </c>
      <c r="H315" s="5">
        <f t="shared" si="19"/>
        <v>0.23118621281762586</v>
      </c>
      <c r="J315" s="1"/>
    </row>
    <row r="316" spans="1:10">
      <c r="A316" s="4">
        <v>41911</v>
      </c>
      <c r="B316" s="9">
        <v>315</v>
      </c>
      <c r="C316" s="5">
        <v>46.439999</v>
      </c>
      <c r="D316" s="5">
        <v>28.219999000000001</v>
      </c>
      <c r="E316" s="5">
        <f t="shared" si="16"/>
        <v>-0.54083243945307835</v>
      </c>
      <c r="F316" s="5">
        <f t="shared" si="17"/>
        <v>0.27587794500804036</v>
      </c>
      <c r="G316" s="5">
        <f t="shared" si="18"/>
        <v>-10.877559484187493</v>
      </c>
      <c r="H316" s="5">
        <f t="shared" si="19"/>
        <v>0.77547559343418726</v>
      </c>
      <c r="J316" s="1"/>
    </row>
    <row r="317" spans="1:10">
      <c r="A317" s="4">
        <v>41912</v>
      </c>
      <c r="B317" s="9">
        <v>316</v>
      </c>
      <c r="C317" s="5">
        <v>46.360000999999997</v>
      </c>
      <c r="D317" s="5">
        <v>27.799999</v>
      </c>
      <c r="E317" s="5">
        <f t="shared" si="16"/>
        <v>-0.54531531091011343</v>
      </c>
      <c r="F317" s="5">
        <f t="shared" si="17"/>
        <v>0.22729903980008576</v>
      </c>
      <c r="G317" s="5">
        <f t="shared" si="18"/>
        <v>-10.741626481903801</v>
      </c>
      <c r="H317" s="5">
        <f t="shared" si="19"/>
        <v>0.13593300228369287</v>
      </c>
      <c r="J317" s="1"/>
    </row>
    <row r="318" spans="1:10">
      <c r="A318" s="4">
        <v>41913</v>
      </c>
      <c r="B318" s="9">
        <v>317</v>
      </c>
      <c r="C318" s="5">
        <v>45.900002000000001</v>
      </c>
      <c r="D318" s="5">
        <v>26.450001</v>
      </c>
      <c r="E318" s="5">
        <f t="shared" si="16"/>
        <v>-0.57109241017965184</v>
      </c>
      <c r="F318" s="5">
        <f t="shared" si="17"/>
        <v>7.11527901026381E-2</v>
      </c>
      <c r="G318" s="5">
        <f t="shared" si="18"/>
        <v>-10.50756257423479</v>
      </c>
      <c r="H318" s="5">
        <f t="shared" si="19"/>
        <v>0.23406390766901097</v>
      </c>
      <c r="J318" s="1"/>
    </row>
    <row r="319" spans="1:10">
      <c r="A319" s="4">
        <v>41914</v>
      </c>
      <c r="B319" s="9">
        <v>318</v>
      </c>
      <c r="C319" s="5">
        <v>45.759998000000003</v>
      </c>
      <c r="D319" s="5">
        <v>26.98</v>
      </c>
      <c r="E319" s="5">
        <f t="shared" si="16"/>
        <v>-0.57893785550916865</v>
      </c>
      <c r="F319" s="5">
        <f t="shared" si="17"/>
        <v>0.13245462624861581</v>
      </c>
      <c r="G319" s="5">
        <f t="shared" si="18"/>
        <v>-10.920050420138018</v>
      </c>
      <c r="H319" s="5">
        <f t="shared" si="19"/>
        <v>-0.41248784590322884</v>
      </c>
      <c r="J319" s="1"/>
    </row>
    <row r="320" spans="1:10">
      <c r="A320" s="4">
        <v>41915</v>
      </c>
      <c r="B320" s="9">
        <v>319</v>
      </c>
      <c r="C320" s="5">
        <v>46.09</v>
      </c>
      <c r="D320" s="5">
        <v>27.049999</v>
      </c>
      <c r="E320" s="5">
        <f t="shared" si="16"/>
        <v>-0.56044543636663513</v>
      </c>
      <c r="F320" s="5">
        <f t="shared" si="17"/>
        <v>0.14055099478588143</v>
      </c>
      <c r="G320" s="5">
        <f t="shared" si="18"/>
        <v>-10.626036406397198</v>
      </c>
      <c r="H320" s="5">
        <f t="shared" si="19"/>
        <v>0.2940140137408207</v>
      </c>
      <c r="J320" s="1"/>
    </row>
    <row r="321" spans="1:10">
      <c r="A321" s="4">
        <v>41918</v>
      </c>
      <c r="B321" s="9">
        <v>320</v>
      </c>
      <c r="C321" s="5">
        <v>46.09</v>
      </c>
      <c r="D321" s="5">
        <v>27.01</v>
      </c>
      <c r="E321" s="5">
        <f t="shared" si="16"/>
        <v>-0.56044543636663513</v>
      </c>
      <c r="F321" s="5">
        <f t="shared" si="17"/>
        <v>0.13592454804918411</v>
      </c>
      <c r="G321" s="5">
        <f t="shared" si="18"/>
        <v>-10.605472063158281</v>
      </c>
      <c r="H321" s="5">
        <f t="shared" si="19"/>
        <v>2.0564343238916649E-2</v>
      </c>
      <c r="J321" s="1"/>
    </row>
    <row r="322" spans="1:10">
      <c r="A322" s="4">
        <v>41919</v>
      </c>
      <c r="B322" s="9">
        <v>321</v>
      </c>
      <c r="C322" s="5">
        <v>45.529998999999997</v>
      </c>
      <c r="D322" s="5">
        <v>26.17</v>
      </c>
      <c r="E322" s="5">
        <f t="shared" si="16"/>
        <v>-0.59182637712529129</v>
      </c>
      <c r="F322" s="5">
        <f t="shared" si="17"/>
        <v>3.8766737633275289E-2</v>
      </c>
      <c r="G322" s="5">
        <f t="shared" si="18"/>
        <v>-10.733611058590903</v>
      </c>
      <c r="H322" s="5">
        <f t="shared" si="19"/>
        <v>-0.12813899543262153</v>
      </c>
      <c r="J322" s="1"/>
    </row>
    <row r="323" spans="1:10">
      <c r="A323" s="4">
        <v>41920</v>
      </c>
      <c r="B323" s="9">
        <v>322</v>
      </c>
      <c r="C323" s="5">
        <v>46.779998999999997</v>
      </c>
      <c r="D323" s="5">
        <v>26.18</v>
      </c>
      <c r="E323" s="5">
        <f t="shared" ref="E323:E386" si="20">(C323-AVERAGE(C$2:C$1261))/_xlfn.STDEV.S(C$2:C$1261)</f>
        <v>-0.52177975944368049</v>
      </c>
      <c r="F323" s="5">
        <f t="shared" ref="F323:F386" si="21">(D323-AVERAGE(D$2:D$1261))/_xlfn.STDEV.S(D$2:D$1261)</f>
        <v>3.9923378233464452E-2</v>
      </c>
      <c r="G323" s="5">
        <f t="shared" ref="G323:G386" si="22">C323-($K$4+$J$4*D323)</f>
        <v>-9.4887522729309879</v>
      </c>
      <c r="H323" s="5">
        <f t="shared" si="19"/>
        <v>1.2448587856599147</v>
      </c>
      <c r="J323" s="1"/>
    </row>
    <row r="324" spans="1:10">
      <c r="A324" s="4">
        <v>41921</v>
      </c>
      <c r="B324" s="9">
        <v>323</v>
      </c>
      <c r="C324" s="5">
        <v>45.849997999999999</v>
      </c>
      <c r="D324" s="5">
        <v>25.559999000000001</v>
      </c>
      <c r="E324" s="5">
        <f t="shared" si="20"/>
        <v>-0.57389449903609291</v>
      </c>
      <c r="F324" s="5">
        <f t="shared" si="21"/>
        <v>-3.1788454642337628E-2</v>
      </c>
      <c r="G324" s="5">
        <f t="shared" si="22"/>
        <v>-10.099997469724094</v>
      </c>
      <c r="H324" s="5">
        <f t="shared" ref="H324:H387" si="23">G324-G323</f>
        <v>-0.61124519679310652</v>
      </c>
      <c r="J324" s="1"/>
    </row>
    <row r="325" spans="1:10">
      <c r="A325" s="4">
        <v>41922</v>
      </c>
      <c r="B325" s="9">
        <v>324</v>
      </c>
      <c r="C325" s="5">
        <v>44.029998999999997</v>
      </c>
      <c r="D325" s="5">
        <v>24.440000999999999</v>
      </c>
      <c r="E325" s="5">
        <f t="shared" si="20"/>
        <v>-0.67588231834322432</v>
      </c>
      <c r="F325" s="5">
        <f t="shared" si="21"/>
        <v>-0.16133197053542966</v>
      </c>
      <c r="G325" s="5">
        <f t="shared" si="22"/>
        <v>-11.344181491877116</v>
      </c>
      <c r="H325" s="5">
        <f t="shared" si="23"/>
        <v>-1.2441840221530214</v>
      </c>
      <c r="J325" s="1"/>
    </row>
    <row r="326" spans="1:10">
      <c r="A326" s="4">
        <v>41925</v>
      </c>
      <c r="B326" s="9">
        <v>325</v>
      </c>
      <c r="C326" s="5">
        <v>43.650002000000001</v>
      </c>
      <c r="D326" s="5">
        <v>25.08</v>
      </c>
      <c r="E326" s="5">
        <f t="shared" si="20"/>
        <v>-0.69717632200655133</v>
      </c>
      <c r="F326" s="5">
        <f t="shared" si="21"/>
        <v>-8.7307087787368717E-2</v>
      </c>
      <c r="G326" s="5">
        <f t="shared" si="22"/>
        <v>-12.053215695521303</v>
      </c>
      <c r="H326" s="5">
        <f t="shared" si="23"/>
        <v>-0.70903420364418679</v>
      </c>
      <c r="J326" s="1"/>
    </row>
    <row r="327" spans="1:10">
      <c r="A327" s="4">
        <v>41926</v>
      </c>
      <c r="B327" s="9">
        <v>326</v>
      </c>
      <c r="C327" s="5">
        <v>43.73</v>
      </c>
      <c r="D327" s="5">
        <v>25.32</v>
      </c>
      <c r="E327" s="5">
        <f t="shared" si="20"/>
        <v>-0.69269345054951681</v>
      </c>
      <c r="F327" s="5">
        <f t="shared" si="21"/>
        <v>-5.9547713382823102E-2</v>
      </c>
      <c r="G327" s="5">
        <f t="shared" si="22"/>
        <v>-12.096606839683425</v>
      </c>
      <c r="H327" s="5">
        <f t="shared" si="23"/>
        <v>-4.3391144162121975E-2</v>
      </c>
      <c r="J327" s="1"/>
    </row>
    <row r="328" spans="1:10">
      <c r="A328" s="4">
        <v>41927</v>
      </c>
      <c r="B328" s="9">
        <v>327</v>
      </c>
      <c r="C328" s="5">
        <v>43.220001000000003</v>
      </c>
      <c r="D328" s="5">
        <v>25.440000999999999</v>
      </c>
      <c r="E328" s="5">
        <f t="shared" si="20"/>
        <v>-0.72127241452631952</v>
      </c>
      <c r="F328" s="5">
        <f t="shared" si="21"/>
        <v>-4.5667910516490565E-2</v>
      </c>
      <c r="G328" s="5">
        <f t="shared" si="22"/>
        <v>-12.668300925885902</v>
      </c>
      <c r="H328" s="5">
        <f t="shared" si="23"/>
        <v>-0.57169408620247708</v>
      </c>
      <c r="J328" s="1"/>
    </row>
    <row r="329" spans="1:10">
      <c r="A329" s="4">
        <v>41928</v>
      </c>
      <c r="B329" s="9">
        <v>328</v>
      </c>
      <c r="C329" s="5">
        <v>42.740001999999997</v>
      </c>
      <c r="D329" s="5">
        <v>25.790001</v>
      </c>
      <c r="E329" s="5">
        <f t="shared" si="20"/>
        <v>-0.74817025967876427</v>
      </c>
      <c r="F329" s="5">
        <f t="shared" si="21"/>
        <v>-5.1854895098617211E-3</v>
      </c>
      <c r="G329" s="5">
        <f t="shared" si="22"/>
        <v>-13.328242427788986</v>
      </c>
      <c r="H329" s="5">
        <f t="shared" si="23"/>
        <v>-0.65994150190308432</v>
      </c>
      <c r="J329" s="1"/>
    </row>
    <row r="330" spans="1:10">
      <c r="A330" s="4">
        <v>41929</v>
      </c>
      <c r="B330" s="9">
        <v>329</v>
      </c>
      <c r="C330" s="5">
        <v>43.630001</v>
      </c>
      <c r="D330" s="5">
        <v>26.309999000000001</v>
      </c>
      <c r="E330" s="5">
        <f t="shared" si="20"/>
        <v>-0.69829712392675125</v>
      </c>
      <c r="F330" s="5">
        <f t="shared" si="21"/>
        <v>5.4959590371866693E-2</v>
      </c>
      <c r="G330" s="5">
        <f t="shared" si="22"/>
        <v>-12.70558554523069</v>
      </c>
      <c r="H330" s="5">
        <f t="shared" si="23"/>
        <v>0.62265688255829588</v>
      </c>
      <c r="J330" s="1"/>
    </row>
    <row r="331" spans="1:10">
      <c r="A331" s="4">
        <v>41932</v>
      </c>
      <c r="B331" s="9">
        <v>330</v>
      </c>
      <c r="C331" s="5">
        <v>44.080002</v>
      </c>
      <c r="D331" s="5">
        <v>26.41</v>
      </c>
      <c r="E331" s="5">
        <f t="shared" si="20"/>
        <v>-0.67308028552407728</v>
      </c>
      <c r="F331" s="5">
        <f t="shared" si="21"/>
        <v>6.6526112037820495E-2</v>
      </c>
      <c r="G331" s="5">
        <f t="shared" si="22"/>
        <v>-12.306997202753003</v>
      </c>
      <c r="H331" s="5">
        <f t="shared" si="23"/>
        <v>0.39858834247768726</v>
      </c>
      <c r="J331" s="1"/>
    </row>
    <row r="332" spans="1:10">
      <c r="A332" s="4">
        <v>41933</v>
      </c>
      <c r="B332" s="9">
        <v>331</v>
      </c>
      <c r="C332" s="5">
        <v>44.880001</v>
      </c>
      <c r="D332" s="5">
        <v>27.42</v>
      </c>
      <c r="E332" s="5">
        <f t="shared" si="20"/>
        <v>-0.62825050624514045</v>
      </c>
      <c r="F332" s="5">
        <f t="shared" si="21"/>
        <v>0.18334681265694916</v>
      </c>
      <c r="G332" s="5">
        <f t="shared" si="22"/>
        <v>-12.026260851101888</v>
      </c>
      <c r="H332" s="5">
        <f t="shared" si="23"/>
        <v>0.28073635165111455</v>
      </c>
      <c r="J332" s="1"/>
    </row>
    <row r="333" spans="1:10">
      <c r="A333" s="4">
        <v>41934</v>
      </c>
      <c r="B333" s="9">
        <v>332</v>
      </c>
      <c r="C333" s="5">
        <v>44.380001</v>
      </c>
      <c r="D333" s="5">
        <v>26.139999</v>
      </c>
      <c r="E333" s="5">
        <f t="shared" si="20"/>
        <v>-0.65626915331778479</v>
      </c>
      <c r="F333" s="5">
        <f t="shared" si="21"/>
        <v>3.5296700168646847E-2</v>
      </c>
      <c r="G333" s="5">
        <f t="shared" si="22"/>
        <v>-11.868184901449197</v>
      </c>
      <c r="H333" s="5">
        <f t="shared" si="23"/>
        <v>0.15807594965269089</v>
      </c>
      <c r="J333" s="1"/>
    </row>
    <row r="334" spans="1:10">
      <c r="A334" s="4">
        <v>41935</v>
      </c>
      <c r="B334" s="9">
        <v>333</v>
      </c>
      <c r="C334" s="5">
        <v>45.02</v>
      </c>
      <c r="D334" s="5">
        <v>27.6</v>
      </c>
      <c r="E334" s="5">
        <f t="shared" si="20"/>
        <v>-0.620405341102094</v>
      </c>
      <c r="F334" s="5">
        <f t="shared" si="21"/>
        <v>0.20416634346035817</v>
      </c>
      <c r="G334" s="5">
        <f t="shared" si="22"/>
        <v>-11.97880370922347</v>
      </c>
      <c r="H334" s="5">
        <f t="shared" si="23"/>
        <v>-0.11061880777427291</v>
      </c>
      <c r="J334" s="1"/>
    </row>
    <row r="335" spans="1:10">
      <c r="A335" s="4">
        <v>41936</v>
      </c>
      <c r="B335" s="9">
        <v>334</v>
      </c>
      <c r="C335" s="5">
        <v>46.130001</v>
      </c>
      <c r="D335" s="5">
        <v>27.780000999999999</v>
      </c>
      <c r="E335" s="5">
        <f t="shared" si="20"/>
        <v>-0.55820388856352965</v>
      </c>
      <c r="F335" s="5">
        <f t="shared" si="21"/>
        <v>0.2249859899278269</v>
      </c>
      <c r="G335" s="5">
        <f t="shared" si="22"/>
        <v>-10.96134508146649</v>
      </c>
      <c r="H335" s="5">
        <f t="shared" si="23"/>
        <v>1.0174586277569801</v>
      </c>
      <c r="J335" s="1"/>
    </row>
    <row r="336" spans="1:10">
      <c r="A336" s="4">
        <v>41939</v>
      </c>
      <c r="B336" s="9">
        <v>335</v>
      </c>
      <c r="C336" s="5">
        <v>45.91</v>
      </c>
      <c r="D336" s="5">
        <v>27.440000999999999</v>
      </c>
      <c r="E336" s="5">
        <f t="shared" si="20"/>
        <v>-0.57053214931278751</v>
      </c>
      <c r="F336" s="5">
        <f t="shared" si="21"/>
        <v>0.18566020952138762</v>
      </c>
      <c r="G336" s="5">
        <f t="shared" si="22"/>
        <v>-11.006544793903501</v>
      </c>
      <c r="H336" s="5">
        <f t="shared" si="23"/>
        <v>-4.519971243701093E-2</v>
      </c>
      <c r="J336" s="1"/>
    </row>
    <row r="337" spans="1:10">
      <c r="A337" s="4">
        <v>41940</v>
      </c>
      <c r="B337" s="9">
        <v>336</v>
      </c>
      <c r="C337" s="5">
        <v>46.490001999999997</v>
      </c>
      <c r="D337" s="5">
        <v>28.58</v>
      </c>
      <c r="E337" s="5">
        <f t="shared" si="20"/>
        <v>-0.53803040663393176</v>
      </c>
      <c r="F337" s="5">
        <f t="shared" si="21"/>
        <v>0.3175171222789181</v>
      </c>
      <c r="G337" s="5">
        <f t="shared" si="22"/>
        <v>-11.012640714552099</v>
      </c>
      <c r="H337" s="5">
        <f t="shared" si="23"/>
        <v>-6.0959206485975415E-3</v>
      </c>
      <c r="J337" s="1"/>
    </row>
    <row r="338" spans="1:10">
      <c r="A338" s="4">
        <v>41941</v>
      </c>
      <c r="B338" s="9">
        <v>337</v>
      </c>
      <c r="C338" s="5">
        <v>46.619999</v>
      </c>
      <c r="D338" s="5">
        <v>28.370000999999998</v>
      </c>
      <c r="E338" s="5">
        <f t="shared" si="20"/>
        <v>-0.53074572650692642</v>
      </c>
      <c r="F338" s="5">
        <f t="shared" si="21"/>
        <v>0.29322778533900096</v>
      </c>
      <c r="G338" s="5">
        <f t="shared" si="22"/>
        <v>-10.774678727531679</v>
      </c>
      <c r="H338" s="5">
        <f t="shared" si="23"/>
        <v>0.23796198702041949</v>
      </c>
      <c r="J338" s="1"/>
    </row>
    <row r="339" spans="1:10">
      <c r="A339" s="4">
        <v>41942</v>
      </c>
      <c r="B339" s="9">
        <v>338</v>
      </c>
      <c r="C339" s="5">
        <v>46.049999</v>
      </c>
      <c r="D339" s="5">
        <v>28.02</v>
      </c>
      <c r="E339" s="5">
        <f t="shared" si="20"/>
        <v>-0.56268698416974106</v>
      </c>
      <c r="F339" s="5">
        <f t="shared" si="21"/>
        <v>0.25274524866831238</v>
      </c>
      <c r="G339" s="5">
        <f t="shared" si="22"/>
        <v>-11.164735711507163</v>
      </c>
      <c r="H339" s="5">
        <f t="shared" si="23"/>
        <v>-0.39005698397548372</v>
      </c>
      <c r="J339" s="1"/>
    </row>
    <row r="340" spans="1:10">
      <c r="A340" s="4">
        <v>41943</v>
      </c>
      <c r="B340" s="9">
        <v>339</v>
      </c>
      <c r="C340" s="5">
        <v>46.950001</v>
      </c>
      <c r="D340" s="5">
        <v>28.620000999999998</v>
      </c>
      <c r="E340" s="5">
        <f t="shared" si="20"/>
        <v>-0.5122533073643929</v>
      </c>
      <c r="F340" s="5">
        <f t="shared" si="21"/>
        <v>0.32214380034373569</v>
      </c>
      <c r="G340" s="5">
        <f t="shared" si="22"/>
        <v>-10.573207086033875</v>
      </c>
      <c r="H340" s="5">
        <f t="shared" si="23"/>
        <v>0.59152862547328766</v>
      </c>
      <c r="J340" s="1"/>
    </row>
    <row r="341" spans="1:10">
      <c r="A341" s="4">
        <v>41946</v>
      </c>
      <c r="B341" s="9">
        <v>340</v>
      </c>
      <c r="C341" s="5">
        <v>47.439999</v>
      </c>
      <c r="D341" s="5">
        <v>27.809999000000001</v>
      </c>
      <c r="E341" s="5">
        <f t="shared" si="20"/>
        <v>-0.48479514530778972</v>
      </c>
      <c r="F341" s="5">
        <f t="shared" si="21"/>
        <v>0.22845568040027533</v>
      </c>
      <c r="G341" s="5">
        <f t="shared" si="22"/>
        <v>-9.6667696962438896</v>
      </c>
      <c r="H341" s="5">
        <f t="shared" si="23"/>
        <v>0.90643738978998556</v>
      </c>
      <c r="J341" s="1"/>
    </row>
    <row r="342" spans="1:10">
      <c r="A342" s="4">
        <v>41947</v>
      </c>
      <c r="B342" s="9">
        <v>341</v>
      </c>
      <c r="C342" s="5">
        <v>47.57</v>
      </c>
      <c r="D342" s="5">
        <v>27.77</v>
      </c>
      <c r="E342" s="5">
        <f t="shared" si="20"/>
        <v>-0.47751024103160805</v>
      </c>
      <c r="F342" s="5">
        <f t="shared" si="21"/>
        <v>0.2238292336635776</v>
      </c>
      <c r="G342" s="5">
        <f t="shared" si="22"/>
        <v>-9.5162043530049658</v>
      </c>
      <c r="H342" s="5">
        <f t="shared" si="23"/>
        <v>0.15056534323892379</v>
      </c>
      <c r="J342" s="1"/>
    </row>
    <row r="343" spans="1:10">
      <c r="A343" s="4">
        <v>41948</v>
      </c>
      <c r="B343" s="9">
        <v>342</v>
      </c>
      <c r="C343" s="5">
        <v>47.860000999999997</v>
      </c>
      <c r="D343" s="5">
        <v>27.200001</v>
      </c>
      <c r="E343" s="5">
        <f t="shared" si="20"/>
        <v>-0.46125936969218034</v>
      </c>
      <c r="F343" s="5">
        <f t="shared" si="21"/>
        <v>0.15790083511684241</v>
      </c>
      <c r="G343" s="5">
        <f t="shared" si="22"/>
        <v>-8.9331546497413896</v>
      </c>
      <c r="H343" s="5">
        <f t="shared" si="23"/>
        <v>0.58304970326357619</v>
      </c>
      <c r="J343" s="1"/>
    </row>
    <row r="344" spans="1:10">
      <c r="A344" s="4">
        <v>41949</v>
      </c>
      <c r="B344" s="9">
        <v>343</v>
      </c>
      <c r="C344" s="5">
        <v>48.700001</v>
      </c>
      <c r="D344" s="5">
        <v>26.459999</v>
      </c>
      <c r="E344" s="5">
        <f t="shared" si="20"/>
        <v>-0.4141880426101377</v>
      </c>
      <c r="F344" s="5">
        <f t="shared" si="21"/>
        <v>7.2309199374707395E-2</v>
      </c>
      <c r="G344" s="5">
        <f t="shared" si="22"/>
        <v>-7.7127037603320119</v>
      </c>
      <c r="H344" s="5">
        <f t="shared" si="23"/>
        <v>1.2204508894093777</v>
      </c>
      <c r="J344" s="1"/>
    </row>
    <row r="345" spans="1:10">
      <c r="A345" s="4">
        <v>41950</v>
      </c>
      <c r="B345" s="9">
        <v>344</v>
      </c>
      <c r="C345" s="5">
        <v>48.68</v>
      </c>
      <c r="D345" s="5">
        <v>26.549999</v>
      </c>
      <c r="E345" s="5">
        <f t="shared" si="20"/>
        <v>-0.41530884453033762</v>
      </c>
      <c r="F345" s="5">
        <f t="shared" si="21"/>
        <v>8.2718964776411899E-2</v>
      </c>
      <c r="G345" s="5">
        <f t="shared" si="22"/>
        <v>-7.7789756893928015</v>
      </c>
      <c r="H345" s="5">
        <f t="shared" si="23"/>
        <v>-6.6271929060789603E-2</v>
      </c>
      <c r="J345" s="1"/>
    </row>
    <row r="346" spans="1:10">
      <c r="A346" s="4">
        <v>41953</v>
      </c>
      <c r="B346" s="9">
        <v>345</v>
      </c>
      <c r="C346" s="5">
        <v>48.889999000000003</v>
      </c>
      <c r="D346" s="5">
        <v>26.790001</v>
      </c>
      <c r="E346" s="5">
        <f t="shared" si="20"/>
        <v>-0.40354106879712098</v>
      </c>
      <c r="F346" s="5">
        <f t="shared" si="21"/>
        <v>0.11047857050907738</v>
      </c>
      <c r="G346" s="5">
        <f t="shared" si="22"/>
        <v>-7.6923668617977796</v>
      </c>
      <c r="H346" s="5">
        <f t="shared" si="23"/>
        <v>8.6608827595021864E-2</v>
      </c>
      <c r="J346" s="1"/>
    </row>
    <row r="347" spans="1:10">
      <c r="A347" s="4">
        <v>41954</v>
      </c>
      <c r="B347" s="9">
        <v>346</v>
      </c>
      <c r="C347" s="5">
        <v>48.869999</v>
      </c>
      <c r="D347" s="5">
        <v>26.389999</v>
      </c>
      <c r="E347" s="5">
        <f t="shared" si="20"/>
        <v>-0.40466181468002693</v>
      </c>
      <c r="F347" s="5">
        <f t="shared" si="21"/>
        <v>6.4212715173381618E-2</v>
      </c>
      <c r="G347" s="5">
        <f t="shared" si="22"/>
        <v>-7.5067172599513938</v>
      </c>
      <c r="H347" s="5">
        <f t="shared" si="23"/>
        <v>0.18564960184638579</v>
      </c>
      <c r="J347" s="1"/>
    </row>
    <row r="348" spans="1:10">
      <c r="A348" s="4">
        <v>41955</v>
      </c>
      <c r="B348" s="9">
        <v>347</v>
      </c>
      <c r="C348" s="5">
        <v>48.779998999999997</v>
      </c>
      <c r="D348" s="5">
        <v>26.620000999999998</v>
      </c>
      <c r="E348" s="5">
        <f t="shared" si="20"/>
        <v>-0.40970517115310312</v>
      </c>
      <c r="F348" s="5">
        <f t="shared" si="21"/>
        <v>9.081568030585753E-2</v>
      </c>
      <c r="G348" s="5">
        <f t="shared" si="22"/>
        <v>-7.7149662180162935</v>
      </c>
      <c r="H348" s="5">
        <f t="shared" si="23"/>
        <v>-0.20824895806489963</v>
      </c>
      <c r="J348" s="1"/>
    </row>
    <row r="349" spans="1:10">
      <c r="A349" s="4">
        <v>41956</v>
      </c>
      <c r="B349" s="9">
        <v>348</v>
      </c>
      <c r="C349" s="5">
        <v>49.610000999999997</v>
      </c>
      <c r="D349" s="5">
        <v>25.98</v>
      </c>
      <c r="E349" s="5">
        <f t="shared" si="20"/>
        <v>-0.3631941049379252</v>
      </c>
      <c r="F349" s="5">
        <f t="shared" si="21"/>
        <v>1.6790566229676715E-2</v>
      </c>
      <c r="G349" s="5">
        <f t="shared" si="22"/>
        <v>-6.5559259861292247</v>
      </c>
      <c r="H349" s="5">
        <f t="shared" si="23"/>
        <v>1.1590402318870687</v>
      </c>
      <c r="J349" s="1"/>
    </row>
    <row r="350" spans="1:10">
      <c r="A350" s="4">
        <v>41957</v>
      </c>
      <c r="B350" s="9">
        <v>349</v>
      </c>
      <c r="C350" s="5">
        <v>49.580002</v>
      </c>
      <c r="D350" s="5">
        <v>26.450001</v>
      </c>
      <c r="E350" s="5">
        <f t="shared" si="20"/>
        <v>-0.36487516772498951</v>
      </c>
      <c r="F350" s="5">
        <f t="shared" si="21"/>
        <v>7.11527901026381E-2</v>
      </c>
      <c r="G350" s="5">
        <f t="shared" si="22"/>
        <v>-6.8275625742347898</v>
      </c>
      <c r="H350" s="5">
        <f t="shared" si="23"/>
        <v>-0.27163658810556512</v>
      </c>
      <c r="J350" s="1"/>
    </row>
    <row r="351" spans="1:10">
      <c r="A351" s="4">
        <v>41960</v>
      </c>
      <c r="B351" s="9">
        <v>350</v>
      </c>
      <c r="C351" s="5">
        <v>49.459999000000003</v>
      </c>
      <c r="D351" s="5">
        <v>26.120000999999998</v>
      </c>
      <c r="E351" s="5">
        <f t="shared" si="20"/>
        <v>-0.3715998111343064</v>
      </c>
      <c r="F351" s="5">
        <f t="shared" si="21"/>
        <v>3.298365029638798E-2</v>
      </c>
      <c r="G351" s="5">
        <f t="shared" si="22"/>
        <v>-6.7779055010118867</v>
      </c>
      <c r="H351" s="5">
        <f t="shared" si="23"/>
        <v>4.9657073222903136E-2</v>
      </c>
      <c r="J351" s="1"/>
    </row>
    <row r="352" spans="1:10">
      <c r="A352" s="4">
        <v>41961</v>
      </c>
      <c r="B352" s="9">
        <v>351</v>
      </c>
      <c r="C352" s="5">
        <v>48.740001999999997</v>
      </c>
      <c r="D352" s="5">
        <v>25.860001</v>
      </c>
      <c r="E352" s="5">
        <f t="shared" si="20"/>
        <v>-0.41194649480703216</v>
      </c>
      <c r="F352" s="5">
        <f t="shared" si="21"/>
        <v>2.9109946914640484E-3</v>
      </c>
      <c r="G352" s="5">
        <f t="shared" si="22"/>
        <v>-7.3642309281696043</v>
      </c>
      <c r="H352" s="5">
        <f t="shared" si="23"/>
        <v>-0.58632542715771763</v>
      </c>
      <c r="J352" s="1"/>
    </row>
    <row r="353" spans="1:10">
      <c r="A353" s="4">
        <v>41962</v>
      </c>
      <c r="B353" s="9">
        <v>352</v>
      </c>
      <c r="C353" s="5">
        <v>48.220001000000003</v>
      </c>
      <c r="D353" s="5">
        <v>25.719999000000001</v>
      </c>
      <c r="E353" s="5">
        <f t="shared" si="20"/>
        <v>-0.44108594379987609</v>
      </c>
      <c r="F353" s="5">
        <f t="shared" si="21"/>
        <v>-1.3282205039307354E-2</v>
      </c>
      <c r="G353" s="5">
        <f t="shared" si="22"/>
        <v>-7.8122538991654977</v>
      </c>
      <c r="H353" s="5">
        <f t="shared" si="23"/>
        <v>-0.44802297099589339</v>
      </c>
      <c r="J353" s="1"/>
    </row>
    <row r="354" spans="1:10">
      <c r="A354" s="4">
        <v>41963</v>
      </c>
      <c r="B354" s="9">
        <v>353</v>
      </c>
      <c r="C354" s="5">
        <v>48.700001</v>
      </c>
      <c r="D354" s="5">
        <v>26.15</v>
      </c>
      <c r="E354" s="5">
        <f t="shared" si="20"/>
        <v>-0.4141880426101377</v>
      </c>
      <c r="F354" s="5">
        <f t="shared" si="21"/>
        <v>3.6453456432896152E-2</v>
      </c>
      <c r="G354" s="5">
        <f t="shared" si="22"/>
        <v>-7.553326629910714</v>
      </c>
      <c r="H354" s="5">
        <f t="shared" si="23"/>
        <v>0.25892726925478371</v>
      </c>
      <c r="J354" s="1"/>
    </row>
    <row r="355" spans="1:10">
      <c r="A355" s="4">
        <v>41964</v>
      </c>
      <c r="B355" s="9">
        <v>354</v>
      </c>
      <c r="C355" s="5">
        <v>47.98</v>
      </c>
      <c r="D355" s="5">
        <v>26.67</v>
      </c>
      <c r="E355" s="5">
        <f t="shared" si="20"/>
        <v>-0.4545349504320399</v>
      </c>
      <c r="F355" s="5">
        <f t="shared" si="21"/>
        <v>9.6598767642744832E-2</v>
      </c>
      <c r="G355" s="5">
        <f t="shared" si="22"/>
        <v>-8.5406707755952951</v>
      </c>
      <c r="H355" s="5">
        <f t="shared" si="23"/>
        <v>-0.98734414568458106</v>
      </c>
      <c r="J355" s="1"/>
    </row>
    <row r="356" spans="1:10">
      <c r="A356" s="4">
        <v>41967</v>
      </c>
      <c r="B356" s="9">
        <v>355</v>
      </c>
      <c r="C356" s="5">
        <v>47.59</v>
      </c>
      <c r="D356" s="5">
        <v>26.469999000000001</v>
      </c>
      <c r="E356" s="5">
        <f t="shared" si="20"/>
        <v>-0.4763894951487021</v>
      </c>
      <c r="F356" s="5">
        <f t="shared" si="21"/>
        <v>7.346583997489696E-2</v>
      </c>
      <c r="G356" s="5">
        <f t="shared" si="22"/>
        <v>-8.8278459746720941</v>
      </c>
      <c r="H356" s="5">
        <f t="shared" si="23"/>
        <v>-0.287175199076799</v>
      </c>
      <c r="J356" s="1"/>
    </row>
    <row r="357" spans="1:10">
      <c r="A357" s="4">
        <v>41968</v>
      </c>
      <c r="B357" s="9">
        <v>356</v>
      </c>
      <c r="C357" s="5">
        <v>47.470001000000003</v>
      </c>
      <c r="D357" s="5">
        <v>26.040001</v>
      </c>
      <c r="E357" s="5">
        <f t="shared" si="20"/>
        <v>-0.4831139144088426</v>
      </c>
      <c r="F357" s="5">
        <f t="shared" si="21"/>
        <v>2.3730525494873051E-2</v>
      </c>
      <c r="G357" s="5">
        <f t="shared" si="22"/>
        <v>-8.7267737862911829</v>
      </c>
      <c r="H357" s="5">
        <f t="shared" si="23"/>
        <v>0.10107218838091114</v>
      </c>
      <c r="J357" s="1"/>
    </row>
    <row r="358" spans="1:10">
      <c r="A358" s="4">
        <v>41969</v>
      </c>
      <c r="B358" s="9">
        <v>357</v>
      </c>
      <c r="C358" s="5">
        <v>47.75</v>
      </c>
      <c r="D358" s="5">
        <v>26.110001</v>
      </c>
      <c r="E358" s="5">
        <f t="shared" si="20"/>
        <v>-0.46742352808545612</v>
      </c>
      <c r="F358" s="5">
        <f t="shared" si="21"/>
        <v>3.1827009696198824E-2</v>
      </c>
      <c r="G358" s="5">
        <f t="shared" si="22"/>
        <v>-8.4827632866717977</v>
      </c>
      <c r="H358" s="5">
        <f t="shared" si="23"/>
        <v>0.24401049961938526</v>
      </c>
      <c r="J358" s="1"/>
    </row>
    <row r="359" spans="1:10">
      <c r="A359" s="4">
        <v>41971</v>
      </c>
      <c r="B359" s="9">
        <v>358</v>
      </c>
      <c r="C359" s="5">
        <v>47.810001</v>
      </c>
      <c r="D359" s="5">
        <v>24.92</v>
      </c>
      <c r="E359" s="5">
        <f t="shared" si="20"/>
        <v>-0.46406123439944463</v>
      </c>
      <c r="F359" s="5">
        <f t="shared" si="21"/>
        <v>-0.10581333739039857</v>
      </c>
      <c r="G359" s="5">
        <f t="shared" si="22"/>
        <v>-7.8109572660799031</v>
      </c>
      <c r="H359" s="5">
        <f t="shared" si="23"/>
        <v>0.67180602059189454</v>
      </c>
      <c r="J359" s="1"/>
    </row>
    <row r="360" spans="1:10">
      <c r="A360" s="4">
        <v>41974</v>
      </c>
      <c r="B360" s="9">
        <v>359</v>
      </c>
      <c r="C360" s="5">
        <v>48.619999</v>
      </c>
      <c r="D360" s="5">
        <v>23.98</v>
      </c>
      <c r="E360" s="5">
        <f t="shared" si="20"/>
        <v>-0.4186711382163491</v>
      </c>
      <c r="F360" s="5">
        <f t="shared" si="21"/>
        <v>-0.21453755380820147</v>
      </c>
      <c r="G360" s="5">
        <f t="shared" si="22"/>
        <v>-6.5176851181116362</v>
      </c>
      <c r="H360" s="5">
        <f t="shared" si="23"/>
        <v>1.2932721479682669</v>
      </c>
      <c r="J360" s="1"/>
    </row>
    <row r="361" spans="1:10">
      <c r="A361" s="4">
        <v>41975</v>
      </c>
      <c r="B361" s="9">
        <v>360</v>
      </c>
      <c r="C361" s="5">
        <v>48.459999000000003</v>
      </c>
      <c r="D361" s="5">
        <v>23.74</v>
      </c>
      <c r="E361" s="5">
        <f t="shared" si="20"/>
        <v>-0.42763710527959509</v>
      </c>
      <c r="F361" s="5">
        <f t="shared" si="21"/>
        <v>-0.24229692821274709</v>
      </c>
      <c r="G361" s="5">
        <f t="shared" si="22"/>
        <v>-6.5542959739495146</v>
      </c>
      <c r="H361" s="5">
        <f t="shared" si="23"/>
        <v>-3.6610855837878375E-2</v>
      </c>
      <c r="J361" s="1"/>
    </row>
    <row r="362" spans="1:10">
      <c r="A362" s="4">
        <v>41976</v>
      </c>
      <c r="B362" s="9">
        <v>361</v>
      </c>
      <c r="C362" s="5">
        <v>48.080002</v>
      </c>
      <c r="D362" s="5">
        <v>23.58</v>
      </c>
      <c r="E362" s="5">
        <f t="shared" si="20"/>
        <v>-0.44893110894292254</v>
      </c>
      <c r="F362" s="5">
        <f t="shared" si="21"/>
        <v>-0.26080317781577733</v>
      </c>
      <c r="G362" s="5">
        <f t="shared" si="22"/>
        <v>-6.8520335445081102</v>
      </c>
      <c r="H362" s="5">
        <f t="shared" si="23"/>
        <v>-0.29773757055859562</v>
      </c>
      <c r="J362" s="1"/>
    </row>
    <row r="363" spans="1:10">
      <c r="A363" s="4">
        <v>41977</v>
      </c>
      <c r="B363" s="9">
        <v>362</v>
      </c>
      <c r="C363" s="5">
        <v>48.84</v>
      </c>
      <c r="D363" s="5">
        <v>22.290001</v>
      </c>
      <c r="E363" s="5">
        <f t="shared" si="20"/>
        <v>-0.40634287746709125</v>
      </c>
      <c r="F363" s="5">
        <f t="shared" si="21"/>
        <v>-0.41000969957614852</v>
      </c>
      <c r="G363" s="5">
        <f t="shared" si="22"/>
        <v>-5.4288194087582013</v>
      </c>
      <c r="H363" s="5">
        <f t="shared" si="23"/>
        <v>1.4232141357499088</v>
      </c>
      <c r="J363" s="1"/>
    </row>
    <row r="364" spans="1:10">
      <c r="A364" s="4">
        <v>41978</v>
      </c>
      <c r="B364" s="9">
        <v>363</v>
      </c>
      <c r="C364" s="5">
        <v>48.419998</v>
      </c>
      <c r="D364" s="5">
        <v>21.91</v>
      </c>
      <c r="E364" s="5">
        <f t="shared" si="20"/>
        <v>-0.42987865308270101</v>
      </c>
      <c r="F364" s="5">
        <f t="shared" si="21"/>
        <v>-0.45396215804740542</v>
      </c>
      <c r="G364" s="5">
        <f t="shared" si="22"/>
        <v>-5.6534547497134255</v>
      </c>
      <c r="H364" s="5">
        <f t="shared" si="23"/>
        <v>-0.22463534095522419</v>
      </c>
      <c r="J364" s="1"/>
    </row>
    <row r="365" spans="1:10">
      <c r="A365" s="4">
        <v>41981</v>
      </c>
      <c r="B365" s="9">
        <v>364</v>
      </c>
      <c r="C365" s="5">
        <v>47.700001</v>
      </c>
      <c r="D365" s="5">
        <v>19.43</v>
      </c>
      <c r="E365" s="5">
        <f t="shared" si="20"/>
        <v>-0.47022533675542638</v>
      </c>
      <c r="F365" s="5">
        <f t="shared" si="21"/>
        <v>-0.74080902689437444</v>
      </c>
      <c r="G365" s="5">
        <f t="shared" si="22"/>
        <v>-5.0984305933716101</v>
      </c>
      <c r="H365" s="5">
        <f t="shared" si="23"/>
        <v>0.55502415634181546</v>
      </c>
      <c r="J365" s="1"/>
    </row>
    <row r="366" spans="1:10">
      <c r="A366" s="4">
        <v>41982</v>
      </c>
      <c r="B366" s="9">
        <v>365</v>
      </c>
      <c r="C366" s="5">
        <v>47.59</v>
      </c>
      <c r="D366" s="5">
        <v>20.110001</v>
      </c>
      <c r="E366" s="5">
        <f t="shared" si="20"/>
        <v>-0.4763894951487021</v>
      </c>
      <c r="F366" s="5">
        <f t="shared" si="21"/>
        <v>-0.66215735041743573</v>
      </c>
      <c r="G366" s="5">
        <f t="shared" si="22"/>
        <v>-5.5580346826190237</v>
      </c>
      <c r="H366" s="5">
        <f t="shared" si="23"/>
        <v>-0.45960408924741358</v>
      </c>
      <c r="J366" s="1"/>
    </row>
    <row r="367" spans="1:10">
      <c r="A367" s="4">
        <v>41983</v>
      </c>
      <c r="B367" s="9">
        <v>366</v>
      </c>
      <c r="C367" s="5">
        <v>46.900002000000001</v>
      </c>
      <c r="D367" s="5">
        <v>19.139999</v>
      </c>
      <c r="E367" s="5">
        <f t="shared" si="20"/>
        <v>-0.51505511603436316</v>
      </c>
      <c r="F367" s="5">
        <f t="shared" si="21"/>
        <v>-0.77435171996392682</v>
      </c>
      <c r="G367" s="5">
        <f t="shared" si="22"/>
        <v>-5.7493338633876263</v>
      </c>
      <c r="H367" s="5">
        <f t="shared" si="23"/>
        <v>-0.19129918076860264</v>
      </c>
      <c r="J367" s="1"/>
    </row>
    <row r="368" spans="1:10">
      <c r="A368" s="4">
        <v>41984</v>
      </c>
      <c r="B368" s="9">
        <v>367</v>
      </c>
      <c r="C368" s="5">
        <v>47.169998</v>
      </c>
      <c r="D368" s="5">
        <v>18.959999</v>
      </c>
      <c r="E368" s="5">
        <f t="shared" si="20"/>
        <v>-0.49992527076431181</v>
      </c>
      <c r="F368" s="5">
        <f t="shared" si="21"/>
        <v>-0.79517125076733575</v>
      </c>
      <c r="G368" s="5">
        <f t="shared" si="22"/>
        <v>-5.3867960052660422</v>
      </c>
      <c r="H368" s="5">
        <f t="shared" si="23"/>
        <v>0.36253785812158412</v>
      </c>
      <c r="J368" s="1"/>
    </row>
    <row r="369" spans="1:10">
      <c r="A369" s="4">
        <v>41985</v>
      </c>
      <c r="B369" s="9">
        <v>368</v>
      </c>
      <c r="C369" s="5">
        <v>46.950001</v>
      </c>
      <c r="D369" s="5">
        <v>19.309999000000001</v>
      </c>
      <c r="E369" s="5">
        <f t="shared" si="20"/>
        <v>-0.5122533073643929</v>
      </c>
      <c r="F369" s="5">
        <f t="shared" si="21"/>
        <v>-0.75468882976070695</v>
      </c>
      <c r="G369" s="5">
        <f t="shared" si="22"/>
        <v>-5.7867355071691193</v>
      </c>
      <c r="H369" s="5">
        <f t="shared" si="23"/>
        <v>-0.39993950190307714</v>
      </c>
      <c r="J369" s="1"/>
    </row>
    <row r="370" spans="1:10">
      <c r="A370" s="4">
        <v>41988</v>
      </c>
      <c r="B370" s="9">
        <v>369</v>
      </c>
      <c r="C370" s="5">
        <v>46.669998</v>
      </c>
      <c r="D370" s="5">
        <v>17.68</v>
      </c>
      <c r="E370" s="5">
        <f t="shared" si="20"/>
        <v>-0.52794391783695616</v>
      </c>
      <c r="F370" s="5">
        <f t="shared" si="21"/>
        <v>-0.94322113192751789</v>
      </c>
      <c r="G370" s="5">
        <f t="shared" si="22"/>
        <v>-5.2287210838562217</v>
      </c>
      <c r="H370" s="5">
        <f t="shared" si="23"/>
        <v>0.55801442331289763</v>
      </c>
      <c r="J370" s="1"/>
    </row>
    <row r="371" spans="1:10">
      <c r="A371" s="4">
        <v>41989</v>
      </c>
      <c r="B371" s="9">
        <v>370</v>
      </c>
      <c r="C371" s="5">
        <v>45.16</v>
      </c>
      <c r="D371" s="5">
        <v>16.82</v>
      </c>
      <c r="E371" s="5">
        <f t="shared" si="20"/>
        <v>-0.61256011992175396</v>
      </c>
      <c r="F371" s="5">
        <f t="shared" si="21"/>
        <v>-1.0426922235438054</v>
      </c>
      <c r="G371" s="5">
        <f t="shared" si="22"/>
        <v>-6.2965746506086617</v>
      </c>
      <c r="H371" s="5">
        <f t="shared" si="23"/>
        <v>-1.06785356675244</v>
      </c>
      <c r="J371" s="1"/>
    </row>
    <row r="372" spans="1:10">
      <c r="A372" s="4">
        <v>41990</v>
      </c>
      <c r="B372" s="9">
        <v>371</v>
      </c>
      <c r="C372" s="5">
        <v>45.740001999999997</v>
      </c>
      <c r="D372" s="5">
        <v>17.299999</v>
      </c>
      <c r="E372" s="5">
        <f t="shared" si="20"/>
        <v>-0.58005837724289822</v>
      </c>
      <c r="F372" s="5">
        <f t="shared" si="21"/>
        <v>-0.98717359039877473</v>
      </c>
      <c r="G372" s="5">
        <f t="shared" si="22"/>
        <v>-5.9633504248114448</v>
      </c>
      <c r="H372" s="5">
        <f t="shared" si="23"/>
        <v>0.33322422579721689</v>
      </c>
      <c r="J372" s="1"/>
    </row>
    <row r="373" spans="1:10">
      <c r="A373" s="4">
        <v>41991</v>
      </c>
      <c r="B373" s="9">
        <v>372</v>
      </c>
      <c r="C373" s="5">
        <v>47.52</v>
      </c>
      <c r="D373" s="5">
        <v>18.09</v>
      </c>
      <c r="E373" s="5">
        <f t="shared" si="20"/>
        <v>-0.48031210573887234</v>
      </c>
      <c r="F373" s="5">
        <f t="shared" si="21"/>
        <v>-0.89579886731975278</v>
      </c>
      <c r="G373" s="5">
        <f t="shared" si="22"/>
        <v>-4.589508871799822</v>
      </c>
      <c r="H373" s="5">
        <f t="shared" si="23"/>
        <v>1.3738415530116228</v>
      </c>
      <c r="J373" s="1"/>
    </row>
    <row r="374" spans="1:10">
      <c r="A374" s="4">
        <v>41992</v>
      </c>
      <c r="B374" s="9">
        <v>373</v>
      </c>
      <c r="C374" s="5">
        <v>47.66</v>
      </c>
      <c r="D374" s="5">
        <v>18</v>
      </c>
      <c r="E374" s="5">
        <f t="shared" si="20"/>
        <v>-0.47246688455853225</v>
      </c>
      <c r="F374" s="5">
        <f t="shared" si="21"/>
        <v>-0.90620863272145724</v>
      </c>
      <c r="G374" s="5">
        <f t="shared" si="22"/>
        <v>-4.4032379427390396</v>
      </c>
      <c r="H374" s="5">
        <f t="shared" si="23"/>
        <v>0.18627092906078246</v>
      </c>
      <c r="J374" s="1"/>
    </row>
    <row r="375" spans="1:10">
      <c r="A375" s="4">
        <v>41995</v>
      </c>
      <c r="B375" s="9">
        <v>374</v>
      </c>
      <c r="C375" s="5">
        <v>47.98</v>
      </c>
      <c r="D375" s="5">
        <v>18</v>
      </c>
      <c r="E375" s="5">
        <f t="shared" si="20"/>
        <v>-0.4545349504320399</v>
      </c>
      <c r="F375" s="5">
        <f t="shared" si="21"/>
        <v>-0.90620863272145724</v>
      </c>
      <c r="G375" s="5">
        <f t="shared" si="22"/>
        <v>-4.0832379427390393</v>
      </c>
      <c r="H375" s="5">
        <f t="shared" si="23"/>
        <v>0.32000000000000028</v>
      </c>
      <c r="J375" s="1"/>
    </row>
    <row r="376" spans="1:10">
      <c r="A376" s="4">
        <v>41996</v>
      </c>
      <c r="B376" s="9">
        <v>375</v>
      </c>
      <c r="C376" s="5">
        <v>48.450001</v>
      </c>
      <c r="D376" s="5">
        <v>17.98</v>
      </c>
      <c r="E376" s="5">
        <f t="shared" si="20"/>
        <v>-0.42819736614645987</v>
      </c>
      <c r="F376" s="5">
        <f t="shared" si="21"/>
        <v>-0.90852191392183601</v>
      </c>
      <c r="G376" s="5">
        <f t="shared" si="22"/>
        <v>-3.6029545140588581</v>
      </c>
      <c r="H376" s="5">
        <f t="shared" si="23"/>
        <v>0.48028342868018115</v>
      </c>
      <c r="J376" s="1"/>
    </row>
    <row r="377" spans="1:10">
      <c r="A377" s="4">
        <v>41997</v>
      </c>
      <c r="B377" s="9">
        <v>376</v>
      </c>
      <c r="C377" s="5">
        <v>48.139999000000003</v>
      </c>
      <c r="D377" s="5">
        <v>17.66</v>
      </c>
      <c r="E377" s="5">
        <f t="shared" si="20"/>
        <v>-0.4455690394060875</v>
      </c>
      <c r="F377" s="5">
        <f t="shared" si="21"/>
        <v>-0.94553441312789654</v>
      </c>
      <c r="G377" s="5">
        <f t="shared" si="22"/>
        <v>-3.7484376551760406</v>
      </c>
      <c r="H377" s="5">
        <f t="shared" si="23"/>
        <v>-0.14548314111718241</v>
      </c>
      <c r="J377" s="1"/>
    </row>
    <row r="378" spans="1:10">
      <c r="A378" s="4">
        <v>41999</v>
      </c>
      <c r="B378" s="9">
        <v>377</v>
      </c>
      <c r="C378" s="5">
        <v>47.880001</v>
      </c>
      <c r="D378" s="5">
        <v>18.16</v>
      </c>
      <c r="E378" s="5">
        <f t="shared" si="20"/>
        <v>-0.46013862380927439</v>
      </c>
      <c r="F378" s="5">
        <f t="shared" si="21"/>
        <v>-0.88770238311842697</v>
      </c>
      <c r="G378" s="5">
        <f t="shared" si="22"/>
        <v>-4.2654963721804435</v>
      </c>
      <c r="H378" s="5">
        <f t="shared" si="23"/>
        <v>-0.51705871700440298</v>
      </c>
      <c r="J378" s="1"/>
    </row>
    <row r="379" spans="1:10">
      <c r="A379" s="4">
        <v>42002</v>
      </c>
      <c r="B379" s="9">
        <v>378</v>
      </c>
      <c r="C379" s="5">
        <v>47.450001</v>
      </c>
      <c r="D379" s="5">
        <v>18.07</v>
      </c>
      <c r="E379" s="5">
        <f t="shared" si="20"/>
        <v>-0.48423466029174855</v>
      </c>
      <c r="F379" s="5">
        <f t="shared" si="21"/>
        <v>-0.89811214852013155</v>
      </c>
      <c r="G379" s="5">
        <f t="shared" si="22"/>
        <v>-4.6492254431196471</v>
      </c>
      <c r="H379" s="5">
        <f t="shared" si="23"/>
        <v>-0.38372907093920361</v>
      </c>
      <c r="J379" s="1"/>
    </row>
    <row r="380" spans="1:10">
      <c r="A380" s="4">
        <v>42003</v>
      </c>
      <c r="B380" s="9">
        <v>379</v>
      </c>
      <c r="C380" s="5">
        <v>47.02</v>
      </c>
      <c r="D380" s="5">
        <v>18.399999999999999</v>
      </c>
      <c r="E380" s="5">
        <f t="shared" si="20"/>
        <v>-0.50833075281151663</v>
      </c>
      <c r="F380" s="5">
        <f t="shared" si="21"/>
        <v>-0.85994300871388185</v>
      </c>
      <c r="G380" s="5">
        <f t="shared" si="22"/>
        <v>-5.2488865163425444</v>
      </c>
      <c r="H380" s="5">
        <f t="shared" si="23"/>
        <v>-0.5996610732228973</v>
      </c>
      <c r="J380" s="1"/>
    </row>
    <row r="381" spans="1:10">
      <c r="A381" s="4">
        <v>42004</v>
      </c>
      <c r="B381" s="9">
        <v>380</v>
      </c>
      <c r="C381" s="5">
        <v>46.450001</v>
      </c>
      <c r="D381" s="5">
        <v>17.959999</v>
      </c>
      <c r="E381" s="5">
        <f t="shared" si="20"/>
        <v>-0.54027195443703724</v>
      </c>
      <c r="F381" s="5">
        <f t="shared" si="21"/>
        <v>-0.91083531078627489</v>
      </c>
      <c r="G381" s="5">
        <f t="shared" si="22"/>
        <v>-5.5926715712572488</v>
      </c>
      <c r="H381" s="5">
        <f t="shared" si="23"/>
        <v>-0.34378505491470435</v>
      </c>
      <c r="J381" s="1"/>
    </row>
    <row r="382" spans="1:10">
      <c r="A382" s="4">
        <v>42006</v>
      </c>
      <c r="B382" s="9">
        <v>381</v>
      </c>
      <c r="C382" s="5">
        <v>46.759998000000003</v>
      </c>
      <c r="D382" s="5">
        <v>18.370000999999998</v>
      </c>
      <c r="E382" s="5">
        <f t="shared" si="20"/>
        <v>-0.52290056136387997</v>
      </c>
      <c r="F382" s="5">
        <f t="shared" si="21"/>
        <v>-0.86341281485039001</v>
      </c>
      <c r="G382" s="5">
        <f t="shared" si="22"/>
        <v>-5.4934653874437203</v>
      </c>
      <c r="H382" s="5">
        <f t="shared" si="23"/>
        <v>9.9206183813528526E-2</v>
      </c>
      <c r="J382" s="1"/>
    </row>
    <row r="383" spans="1:10">
      <c r="A383" s="4">
        <v>42009</v>
      </c>
      <c r="B383" s="9">
        <v>382</v>
      </c>
      <c r="C383" s="5">
        <v>46.330002</v>
      </c>
      <c r="D383" s="5">
        <v>17.41</v>
      </c>
      <c r="E383" s="5">
        <f t="shared" si="20"/>
        <v>-0.54699637369717768</v>
      </c>
      <c r="F383" s="5">
        <f t="shared" si="21"/>
        <v>-0.97445042813263139</v>
      </c>
      <c r="G383" s="5">
        <f t="shared" si="22"/>
        <v>-5.4299042966738469</v>
      </c>
      <c r="H383" s="5">
        <f t="shared" si="23"/>
        <v>6.3561090769873374E-2</v>
      </c>
      <c r="J383" s="1"/>
    </row>
    <row r="384" spans="1:10">
      <c r="A384" s="4">
        <v>42010</v>
      </c>
      <c r="B384" s="9">
        <v>383</v>
      </c>
      <c r="C384" s="5">
        <v>45.650002000000001</v>
      </c>
      <c r="D384" s="5">
        <v>17.530000999999999</v>
      </c>
      <c r="E384" s="5">
        <f t="shared" si="20"/>
        <v>-0.58510173371597396</v>
      </c>
      <c r="F384" s="5">
        <f t="shared" si="21"/>
        <v>-0.96057062526629877</v>
      </c>
      <c r="G384" s="5">
        <f t="shared" si="22"/>
        <v>-6.1715993828763303</v>
      </c>
      <c r="H384" s="5">
        <f t="shared" si="23"/>
        <v>-0.74169508620248337</v>
      </c>
      <c r="J384" s="1"/>
    </row>
    <row r="385" spans="1:10">
      <c r="A385" s="4">
        <v>42011</v>
      </c>
      <c r="B385" s="9">
        <v>384</v>
      </c>
      <c r="C385" s="5">
        <v>46.23</v>
      </c>
      <c r="D385" s="5">
        <v>17.370000999999998</v>
      </c>
      <c r="E385" s="5">
        <f t="shared" si="20"/>
        <v>-0.5526002151862951</v>
      </c>
      <c r="F385" s="5">
        <f t="shared" si="21"/>
        <v>-0.97907687486932904</v>
      </c>
      <c r="G385" s="5">
        <f t="shared" si="22"/>
        <v>-5.5093419534349266</v>
      </c>
      <c r="H385" s="5">
        <f t="shared" si="23"/>
        <v>0.66225742944140364</v>
      </c>
      <c r="J385" s="1"/>
    </row>
    <row r="386" spans="1:10">
      <c r="A386" s="4">
        <v>42012</v>
      </c>
      <c r="B386" s="9">
        <v>385</v>
      </c>
      <c r="C386" s="5">
        <v>47.59</v>
      </c>
      <c r="D386" s="5">
        <v>18.420000000000002</v>
      </c>
      <c r="E386" s="5">
        <f t="shared" si="20"/>
        <v>-0.4763894951487021</v>
      </c>
      <c r="F386" s="5">
        <f t="shared" si="21"/>
        <v>-0.85762972751350264</v>
      </c>
      <c r="G386" s="5">
        <f t="shared" si="22"/>
        <v>-4.689168945022729</v>
      </c>
      <c r="H386" s="5">
        <f t="shared" si="23"/>
        <v>0.82017300841219765</v>
      </c>
      <c r="J386" s="1"/>
    </row>
    <row r="387" spans="1:10">
      <c r="A387" s="4">
        <v>42013</v>
      </c>
      <c r="B387" s="9">
        <v>386</v>
      </c>
      <c r="C387" s="5">
        <v>47.189999</v>
      </c>
      <c r="D387" s="5">
        <v>18.239999999999998</v>
      </c>
      <c r="E387" s="5">
        <f t="shared" ref="E387:E450" si="24">(C387-AVERAGE(C$2:C$1261))/_xlfn.STDEV.S(C$2:C$1261)</f>
        <v>-0.49880446884411189</v>
      </c>
      <c r="F387" s="5">
        <f t="shared" ref="F387:F450" si="25">(D387-AVERAGE(D$2:D$1261))/_xlfn.STDEV.S(D$2:D$1261)</f>
        <v>-0.87844925831691212</v>
      </c>
      <c r="G387" s="5">
        <f t="shared" ref="G387:G450" si="26">C387-($K$4+$J$4*D387)</f>
        <v>-4.9966280869011399</v>
      </c>
      <c r="H387" s="5">
        <f t="shared" si="23"/>
        <v>-0.30745914187841095</v>
      </c>
      <c r="J387" s="1"/>
    </row>
    <row r="388" spans="1:10">
      <c r="A388" s="4">
        <v>42016</v>
      </c>
      <c r="B388" s="9">
        <v>387</v>
      </c>
      <c r="C388" s="5">
        <v>46.599997999999999</v>
      </c>
      <c r="D388" s="5">
        <v>17.66</v>
      </c>
      <c r="E388" s="5">
        <f t="shared" si="24"/>
        <v>-0.53186652842712645</v>
      </c>
      <c r="F388" s="5">
        <f t="shared" si="25"/>
        <v>-0.94553441312789654</v>
      </c>
      <c r="G388" s="5">
        <f t="shared" si="26"/>
        <v>-5.2884386551760443</v>
      </c>
      <c r="H388" s="5">
        <f t="shared" ref="H388:H451" si="27">G388-G387</f>
        <v>-0.29181056827490437</v>
      </c>
      <c r="J388" s="1"/>
    </row>
    <row r="389" spans="1:10">
      <c r="A389" s="4">
        <v>42017</v>
      </c>
      <c r="B389" s="9">
        <v>388</v>
      </c>
      <c r="C389" s="5">
        <v>46.360000999999997</v>
      </c>
      <c r="D389" s="5">
        <v>17.68</v>
      </c>
      <c r="E389" s="5">
        <f t="shared" si="24"/>
        <v>-0.54531531091011343</v>
      </c>
      <c r="F389" s="5">
        <f t="shared" si="25"/>
        <v>-0.94322113192751789</v>
      </c>
      <c r="G389" s="5">
        <f t="shared" si="26"/>
        <v>-5.5387180838562244</v>
      </c>
      <c r="H389" s="5">
        <f t="shared" si="27"/>
        <v>-0.25027942868018016</v>
      </c>
      <c r="J389" s="1"/>
    </row>
    <row r="390" spans="1:10">
      <c r="A390" s="4">
        <v>42018</v>
      </c>
      <c r="B390" s="9">
        <v>389</v>
      </c>
      <c r="C390" s="5">
        <v>45.959999000000003</v>
      </c>
      <c r="D390" s="5">
        <v>18.399999999999999</v>
      </c>
      <c r="E390" s="5">
        <f t="shared" si="24"/>
        <v>-0.5677303406428168</v>
      </c>
      <c r="F390" s="5">
        <f t="shared" si="25"/>
        <v>-0.85994300871388185</v>
      </c>
      <c r="G390" s="5">
        <f t="shared" si="26"/>
        <v>-6.3088875163425442</v>
      </c>
      <c r="H390" s="5">
        <f t="shared" si="27"/>
        <v>-0.77016943248631975</v>
      </c>
      <c r="J390" s="1"/>
    </row>
    <row r="391" spans="1:10">
      <c r="A391" s="4">
        <v>42019</v>
      </c>
      <c r="B391" s="9">
        <v>390</v>
      </c>
      <c r="C391" s="5">
        <v>45.48</v>
      </c>
      <c r="D391" s="5">
        <v>17.719999000000001</v>
      </c>
      <c r="E391" s="5">
        <f t="shared" si="24"/>
        <v>-0.59462818579526155</v>
      </c>
      <c r="F391" s="5">
        <f t="shared" si="25"/>
        <v>-0.93859468519082012</v>
      </c>
      <c r="G391" s="5">
        <f t="shared" si="26"/>
        <v>-6.4392834270951411</v>
      </c>
      <c r="H391" s="5">
        <f t="shared" si="27"/>
        <v>-0.13039591075259693</v>
      </c>
      <c r="J391" s="1"/>
    </row>
    <row r="392" spans="1:10">
      <c r="A392" s="4">
        <v>42020</v>
      </c>
      <c r="B392" s="9">
        <v>391</v>
      </c>
      <c r="C392" s="5">
        <v>46.240001999999997</v>
      </c>
      <c r="D392" s="5">
        <v>17.969999000000001</v>
      </c>
      <c r="E392" s="5">
        <f t="shared" si="24"/>
        <v>-0.55203973017025387</v>
      </c>
      <c r="F392" s="5">
        <f t="shared" si="25"/>
        <v>-0.90967867018608528</v>
      </c>
      <c r="G392" s="5">
        <f t="shared" si="26"/>
        <v>-5.8078117855973375</v>
      </c>
      <c r="H392" s="5">
        <f t="shared" si="27"/>
        <v>0.63147164149780366</v>
      </c>
      <c r="J392" s="1"/>
    </row>
    <row r="393" spans="1:10">
      <c r="A393" s="4">
        <v>42024</v>
      </c>
      <c r="B393" s="9">
        <v>392</v>
      </c>
      <c r="C393" s="5">
        <v>46.389999000000003</v>
      </c>
      <c r="D393" s="5">
        <v>16.41</v>
      </c>
      <c r="E393" s="5">
        <f t="shared" si="24"/>
        <v>-0.54363430416034264</v>
      </c>
      <c r="F393" s="5">
        <f t="shared" si="25"/>
        <v>-1.0901144881515705</v>
      </c>
      <c r="G393" s="5">
        <f t="shared" si="26"/>
        <v>-4.8557858626650443</v>
      </c>
      <c r="H393" s="5">
        <f t="shared" si="27"/>
        <v>0.95202592293229316</v>
      </c>
      <c r="J393" s="1"/>
    </row>
    <row r="394" spans="1:10">
      <c r="A394" s="4">
        <v>42025</v>
      </c>
      <c r="B394" s="9">
        <v>393</v>
      </c>
      <c r="C394" s="5">
        <v>45.919998</v>
      </c>
      <c r="D394" s="5">
        <v>16.510000000000002</v>
      </c>
      <c r="E394" s="5">
        <f t="shared" si="24"/>
        <v>-0.56997188844592273</v>
      </c>
      <c r="F394" s="5">
        <f t="shared" si="25"/>
        <v>-1.0785480821496765</v>
      </c>
      <c r="G394" s="5">
        <f t="shared" si="26"/>
        <v>-5.3771990060659292</v>
      </c>
      <c r="H394" s="5">
        <f t="shared" si="27"/>
        <v>-0.52141314340088485</v>
      </c>
      <c r="J394" s="1"/>
    </row>
    <row r="395" spans="1:10">
      <c r="A395" s="4">
        <v>42026</v>
      </c>
      <c r="B395" s="9">
        <v>394</v>
      </c>
      <c r="C395" s="5">
        <v>47.130001</v>
      </c>
      <c r="D395" s="5">
        <v>17.459999</v>
      </c>
      <c r="E395" s="5">
        <f t="shared" si="24"/>
        <v>-0.50216659441824096</v>
      </c>
      <c r="F395" s="5">
        <f t="shared" si="25"/>
        <v>-0.96866734079574446</v>
      </c>
      <c r="G395" s="5">
        <f t="shared" si="26"/>
        <v>-4.6556108542528492</v>
      </c>
      <c r="H395" s="5">
        <f t="shared" si="27"/>
        <v>0.72158815181308</v>
      </c>
      <c r="J395" s="1"/>
    </row>
    <row r="396" spans="1:10">
      <c r="A396" s="4">
        <v>42027</v>
      </c>
      <c r="B396" s="9">
        <v>395</v>
      </c>
      <c r="C396" s="5">
        <v>47.18</v>
      </c>
      <c r="D396" s="5">
        <v>17.190000999999999</v>
      </c>
      <c r="E396" s="5">
        <f t="shared" si="24"/>
        <v>-0.49936478574827065</v>
      </c>
      <c r="F396" s="5">
        <f t="shared" si="25"/>
        <v>-0.99989640567273808</v>
      </c>
      <c r="G396" s="5">
        <f t="shared" si="26"/>
        <v>-4.4668000953133387</v>
      </c>
      <c r="H396" s="5">
        <f t="shared" si="27"/>
        <v>0.18881075893951049</v>
      </c>
      <c r="J396" s="1"/>
    </row>
    <row r="397" spans="1:10">
      <c r="A397" s="4">
        <v>42030</v>
      </c>
      <c r="B397" s="9">
        <v>396</v>
      </c>
      <c r="C397" s="5">
        <v>47.009998000000003</v>
      </c>
      <c r="D397" s="5">
        <v>16.25</v>
      </c>
      <c r="E397" s="5">
        <f t="shared" si="24"/>
        <v>-0.50889123782755785</v>
      </c>
      <c r="F397" s="5">
        <f t="shared" si="25"/>
        <v>-1.1086207377546007</v>
      </c>
      <c r="G397" s="5">
        <f t="shared" si="26"/>
        <v>-4.1535274332236369</v>
      </c>
      <c r="H397" s="5">
        <f t="shared" si="27"/>
        <v>0.31327266208970173</v>
      </c>
      <c r="J397" s="1"/>
    </row>
    <row r="398" spans="1:10">
      <c r="A398" s="4">
        <v>42031</v>
      </c>
      <c r="B398" s="9">
        <v>397</v>
      </c>
      <c r="C398" s="5">
        <v>42.66</v>
      </c>
      <c r="D398" s="5">
        <v>16.209999</v>
      </c>
      <c r="E398" s="5">
        <f t="shared" si="24"/>
        <v>-0.75265335528497568</v>
      </c>
      <c r="F398" s="5">
        <f t="shared" si="25"/>
        <v>-1.1132474158194183</v>
      </c>
      <c r="G398" s="5">
        <f t="shared" si="26"/>
        <v>-8.4829600617418564</v>
      </c>
      <c r="H398" s="5">
        <f t="shared" si="27"/>
        <v>-4.3294326285182194</v>
      </c>
      <c r="J398" s="1"/>
    </row>
    <row r="399" spans="1:10">
      <c r="A399" s="4">
        <v>42032</v>
      </c>
      <c r="B399" s="9">
        <v>398</v>
      </c>
      <c r="C399" s="5">
        <v>41.189999</v>
      </c>
      <c r="D399" s="5">
        <v>15.41</v>
      </c>
      <c r="E399" s="5">
        <f t="shared" si="24"/>
        <v>-0.835028233715844</v>
      </c>
      <c r="F399" s="5">
        <f t="shared" si="25"/>
        <v>-1.2057785481705094</v>
      </c>
      <c r="G399" s="5">
        <f t="shared" si="26"/>
        <v>-9.5416644286562544</v>
      </c>
      <c r="H399" s="5">
        <f t="shared" si="27"/>
        <v>-1.0587043669143981</v>
      </c>
      <c r="J399" s="1"/>
    </row>
    <row r="400" spans="1:10">
      <c r="A400" s="4">
        <v>42033</v>
      </c>
      <c r="B400" s="9">
        <v>399</v>
      </c>
      <c r="C400" s="5">
        <v>42.009998000000003</v>
      </c>
      <c r="D400" s="5">
        <v>15.44</v>
      </c>
      <c r="E400" s="5">
        <f t="shared" si="24"/>
        <v>-0.78907770855400117</v>
      </c>
      <c r="F400" s="5">
        <f t="shared" si="25"/>
        <v>-1.2023086263699414</v>
      </c>
      <c r="G400" s="5">
        <f t="shared" si="26"/>
        <v>-8.7370890716765146</v>
      </c>
      <c r="H400" s="5">
        <f t="shared" si="27"/>
        <v>0.80457535697973981</v>
      </c>
      <c r="J400" s="1"/>
    </row>
    <row r="401" spans="1:10">
      <c r="A401" s="4">
        <v>42034</v>
      </c>
      <c r="B401" s="9">
        <v>400</v>
      </c>
      <c r="C401" s="5">
        <v>40.400002000000001</v>
      </c>
      <c r="D401" s="5">
        <v>14.89</v>
      </c>
      <c r="E401" s="5">
        <f t="shared" si="24"/>
        <v>-0.8792975279787395</v>
      </c>
      <c r="F401" s="5">
        <f t="shared" si="25"/>
        <v>-1.2659238593803579</v>
      </c>
      <c r="G401" s="5">
        <f t="shared" si="26"/>
        <v>-10.064318282971676</v>
      </c>
      <c r="H401" s="5">
        <f t="shared" si="27"/>
        <v>-1.3272292112951618</v>
      </c>
      <c r="J401" s="1"/>
    </row>
    <row r="402" spans="1:10">
      <c r="A402" s="4">
        <v>42037</v>
      </c>
      <c r="B402" s="9">
        <v>401</v>
      </c>
      <c r="C402" s="5">
        <v>41.279998999999997</v>
      </c>
      <c r="D402" s="5">
        <v>14.91</v>
      </c>
      <c r="E402" s="5">
        <f t="shared" si="24"/>
        <v>-0.82998487724276815</v>
      </c>
      <c r="F402" s="5">
        <f t="shared" si="25"/>
        <v>-1.2636105781799791</v>
      </c>
      <c r="G402" s="5">
        <f t="shared" si="26"/>
        <v>-9.1946037116518582</v>
      </c>
      <c r="H402" s="5">
        <f t="shared" si="27"/>
        <v>0.86971457131981822</v>
      </c>
      <c r="J402" s="1"/>
    </row>
    <row r="403" spans="1:10">
      <c r="A403" s="4">
        <v>42038</v>
      </c>
      <c r="B403" s="9">
        <v>402</v>
      </c>
      <c r="C403" s="5">
        <v>41.599997999999999</v>
      </c>
      <c r="D403" s="5">
        <v>15.63</v>
      </c>
      <c r="E403" s="5">
        <f t="shared" si="24"/>
        <v>-0.81205299915356977</v>
      </c>
      <c r="F403" s="5">
        <f t="shared" si="25"/>
        <v>-1.1803324549663428</v>
      </c>
      <c r="G403" s="5">
        <f t="shared" si="26"/>
        <v>-9.2447721441381887</v>
      </c>
      <c r="H403" s="5">
        <f t="shared" si="27"/>
        <v>-5.0168432486330516E-2</v>
      </c>
      <c r="J403" s="1"/>
    </row>
    <row r="404" spans="1:10">
      <c r="A404" s="4">
        <v>42039</v>
      </c>
      <c r="B404" s="9">
        <v>403</v>
      </c>
      <c r="C404" s="5">
        <v>41.84</v>
      </c>
      <c r="D404" s="5">
        <v>15.42</v>
      </c>
      <c r="E404" s="5">
        <f t="shared" si="24"/>
        <v>-0.79860393648411199</v>
      </c>
      <c r="F404" s="5">
        <f t="shared" si="25"/>
        <v>-1.2046219075703202</v>
      </c>
      <c r="G404" s="5">
        <f t="shared" si="26"/>
        <v>-8.8968046429963366</v>
      </c>
      <c r="H404" s="5">
        <f t="shared" si="27"/>
        <v>0.34796750114185215</v>
      </c>
      <c r="J404" s="1"/>
    </row>
    <row r="405" spans="1:10">
      <c r="A405" s="4">
        <v>42040</v>
      </c>
      <c r="B405" s="9">
        <v>404</v>
      </c>
      <c r="C405" s="5">
        <v>42.450001</v>
      </c>
      <c r="D405" s="5">
        <v>16.239999999999998</v>
      </c>
      <c r="E405" s="5">
        <f t="shared" si="24"/>
        <v>-0.76442113101819187</v>
      </c>
      <c r="F405" s="5">
        <f t="shared" si="25"/>
        <v>-1.1097773783547902</v>
      </c>
      <c r="G405" s="5">
        <f t="shared" si="26"/>
        <v>-8.7083832188835544</v>
      </c>
      <c r="H405" s="5">
        <f t="shared" si="27"/>
        <v>0.18842142411278218</v>
      </c>
      <c r="J405" s="1"/>
    </row>
    <row r="406" spans="1:10">
      <c r="A406" s="4">
        <v>42041</v>
      </c>
      <c r="B406" s="9">
        <v>405</v>
      </c>
      <c r="C406" s="5">
        <v>42.41</v>
      </c>
      <c r="D406" s="5">
        <v>16.120000999999998</v>
      </c>
      <c r="E406" s="5">
        <f t="shared" si="24"/>
        <v>-0.76666267882129779</v>
      </c>
      <c r="F406" s="5">
        <f t="shared" si="25"/>
        <v>-1.1236569498930029</v>
      </c>
      <c r="G406" s="5">
        <f t="shared" si="26"/>
        <v>-8.6866901609239306</v>
      </c>
      <c r="H406" s="5">
        <f t="shared" si="27"/>
        <v>2.1693057959623729E-2</v>
      </c>
      <c r="J406" s="1"/>
    </row>
    <row r="407" spans="1:10">
      <c r="A407" s="4">
        <v>42044</v>
      </c>
      <c r="B407" s="9">
        <v>406</v>
      </c>
      <c r="C407" s="5">
        <v>42.360000999999997</v>
      </c>
      <c r="D407" s="5">
        <v>15.87</v>
      </c>
      <c r="E407" s="5">
        <f t="shared" si="24"/>
        <v>-0.76946448749126806</v>
      </c>
      <c r="F407" s="5">
        <f t="shared" si="25"/>
        <v>-1.1525730805617977</v>
      </c>
      <c r="G407" s="5">
        <f t="shared" si="26"/>
        <v>-8.6081582883003023</v>
      </c>
      <c r="H407" s="5">
        <f t="shared" si="27"/>
        <v>7.8531872623628374E-2</v>
      </c>
      <c r="J407" s="1"/>
    </row>
    <row r="408" spans="1:10">
      <c r="A408" s="4">
        <v>42045</v>
      </c>
      <c r="B408" s="9">
        <v>407</v>
      </c>
      <c r="C408" s="5">
        <v>42.599997999999999</v>
      </c>
      <c r="D408" s="5">
        <v>15.73</v>
      </c>
      <c r="E408" s="5">
        <f t="shared" si="24"/>
        <v>-0.75601570500828108</v>
      </c>
      <c r="F408" s="5">
        <f t="shared" si="25"/>
        <v>-1.1687660489644489</v>
      </c>
      <c r="G408" s="5">
        <f t="shared" si="26"/>
        <v>-8.2961842875390701</v>
      </c>
      <c r="H408" s="5">
        <f t="shared" si="27"/>
        <v>0.31197400076123216</v>
      </c>
      <c r="J408" s="1"/>
    </row>
    <row r="409" spans="1:10">
      <c r="A409" s="4">
        <v>42046</v>
      </c>
      <c r="B409" s="9">
        <v>408</v>
      </c>
      <c r="C409" s="5">
        <v>42.380001</v>
      </c>
      <c r="D409" s="5">
        <v>16</v>
      </c>
      <c r="E409" s="5">
        <f t="shared" si="24"/>
        <v>-0.76834374160836216</v>
      </c>
      <c r="F409" s="5">
        <f t="shared" si="25"/>
        <v>-1.1375367527593354</v>
      </c>
      <c r="G409" s="5">
        <f t="shared" si="26"/>
        <v>-8.6549940747214436</v>
      </c>
      <c r="H409" s="5">
        <f t="shared" si="27"/>
        <v>-0.35880978718237344</v>
      </c>
      <c r="J409" s="1"/>
    </row>
    <row r="410" spans="1:10">
      <c r="A410" s="4">
        <v>42047</v>
      </c>
      <c r="B410" s="9">
        <v>409</v>
      </c>
      <c r="C410" s="5">
        <v>43.09</v>
      </c>
      <c r="D410" s="5">
        <v>16.41</v>
      </c>
      <c r="E410" s="5">
        <f t="shared" si="24"/>
        <v>-0.72855731880250119</v>
      </c>
      <c r="F410" s="5">
        <f t="shared" si="25"/>
        <v>-1.0901144881515705</v>
      </c>
      <c r="G410" s="5">
        <f t="shared" si="26"/>
        <v>-8.155784862665044</v>
      </c>
      <c r="H410" s="5">
        <f t="shared" si="27"/>
        <v>0.49920921205639956</v>
      </c>
      <c r="J410" s="1"/>
    </row>
    <row r="411" spans="1:10">
      <c r="A411" s="4">
        <v>42048</v>
      </c>
      <c r="B411" s="9">
        <v>410</v>
      </c>
      <c r="C411" s="5">
        <v>43.869999</v>
      </c>
      <c r="D411" s="5">
        <v>17</v>
      </c>
      <c r="E411" s="5">
        <f t="shared" si="24"/>
        <v>-0.68484828540647036</v>
      </c>
      <c r="F411" s="5">
        <f t="shared" si="25"/>
        <v>-1.0218726927403963</v>
      </c>
      <c r="G411" s="5">
        <f t="shared" si="26"/>
        <v>-7.6791175087302364</v>
      </c>
      <c r="H411" s="5">
        <f t="shared" si="27"/>
        <v>0.47666735393480764</v>
      </c>
      <c r="J411" s="1"/>
    </row>
    <row r="412" spans="1:10">
      <c r="A412" s="4">
        <v>42052</v>
      </c>
      <c r="B412" s="9">
        <v>411</v>
      </c>
      <c r="C412" s="5">
        <v>43.580002</v>
      </c>
      <c r="D412" s="5">
        <v>16.649999999999999</v>
      </c>
      <c r="E412" s="5">
        <f t="shared" si="24"/>
        <v>-0.70109893259672162</v>
      </c>
      <c r="F412" s="5">
        <f t="shared" si="25"/>
        <v>-1.0623551137470253</v>
      </c>
      <c r="G412" s="5">
        <f t="shared" si="26"/>
        <v>-7.7891720068271582</v>
      </c>
      <c r="H412" s="5">
        <f t="shared" si="27"/>
        <v>-0.1100544980969218</v>
      </c>
      <c r="J412" s="1"/>
    </row>
    <row r="413" spans="1:10">
      <c r="A413" s="4">
        <v>42053</v>
      </c>
      <c r="B413" s="9">
        <v>412</v>
      </c>
      <c r="C413" s="5">
        <v>43.529998999999997</v>
      </c>
      <c r="D413" s="5">
        <v>16.850000000000001</v>
      </c>
      <c r="E413" s="5">
        <f t="shared" si="24"/>
        <v>-0.70390096541586866</v>
      </c>
      <c r="F413" s="5">
        <f t="shared" si="25"/>
        <v>-1.0392223017432372</v>
      </c>
      <c r="G413" s="5">
        <f t="shared" si="26"/>
        <v>-7.9419992936289248</v>
      </c>
      <c r="H413" s="5">
        <f t="shared" si="27"/>
        <v>-0.1528272868017666</v>
      </c>
      <c r="J413" s="1"/>
    </row>
    <row r="414" spans="1:10">
      <c r="A414" s="4">
        <v>42054</v>
      </c>
      <c r="B414" s="9">
        <v>413</v>
      </c>
      <c r="C414" s="5">
        <v>43.5</v>
      </c>
      <c r="D414" s="5">
        <v>16.870000999999998</v>
      </c>
      <c r="E414" s="5">
        <f t="shared" si="24"/>
        <v>-0.70558202820293292</v>
      </c>
      <c r="F414" s="5">
        <f t="shared" si="25"/>
        <v>-1.0369089048787987</v>
      </c>
      <c r="G414" s="5">
        <f t="shared" si="26"/>
        <v>-7.9822812364305236</v>
      </c>
      <c r="H414" s="5">
        <f t="shared" si="27"/>
        <v>-4.0281942801598802E-2</v>
      </c>
      <c r="J414" s="1"/>
    </row>
    <row r="415" spans="1:10">
      <c r="A415" s="4">
        <v>42055</v>
      </c>
      <c r="B415" s="9">
        <v>414</v>
      </c>
      <c r="C415" s="5">
        <v>43.860000999999997</v>
      </c>
      <c r="D415" s="5">
        <v>17.010000000000002</v>
      </c>
      <c r="E415" s="5">
        <f t="shared" si="24"/>
        <v>-0.68540854627333503</v>
      </c>
      <c r="F415" s="5">
        <f t="shared" si="25"/>
        <v>-1.0207160521402068</v>
      </c>
      <c r="G415" s="5">
        <f t="shared" si="26"/>
        <v>-7.6942567230703318</v>
      </c>
      <c r="H415" s="5">
        <f t="shared" si="27"/>
        <v>0.28802451336019175</v>
      </c>
      <c r="J415" s="1"/>
    </row>
    <row r="416" spans="1:10">
      <c r="A416" s="4">
        <v>42058</v>
      </c>
      <c r="B416" s="9">
        <v>415</v>
      </c>
      <c r="C416" s="5">
        <v>44.150002000000001</v>
      </c>
      <c r="D416" s="5">
        <v>16.25</v>
      </c>
      <c r="E416" s="5">
        <f t="shared" si="24"/>
        <v>-0.66915767493390699</v>
      </c>
      <c r="F416" s="5">
        <f t="shared" si="25"/>
        <v>-1.1086207377546007</v>
      </c>
      <c r="G416" s="5">
        <f t="shared" si="26"/>
        <v>-7.0135234332236394</v>
      </c>
      <c r="H416" s="5">
        <f t="shared" si="27"/>
        <v>0.68073328984669246</v>
      </c>
      <c r="J416" s="1"/>
    </row>
    <row r="417" spans="1:10">
      <c r="A417" s="4">
        <v>42059</v>
      </c>
      <c r="B417" s="9">
        <v>416</v>
      </c>
      <c r="C417" s="5">
        <v>44.09</v>
      </c>
      <c r="D417" s="5">
        <v>16.350000000000001</v>
      </c>
      <c r="E417" s="5">
        <f t="shared" si="24"/>
        <v>-0.6725200246572125</v>
      </c>
      <c r="F417" s="5">
        <f t="shared" si="25"/>
        <v>-1.0970543317527066</v>
      </c>
      <c r="G417" s="5">
        <f t="shared" si="26"/>
        <v>-7.124937576624518</v>
      </c>
      <c r="H417" s="5">
        <f t="shared" si="27"/>
        <v>-0.11141414340087863</v>
      </c>
      <c r="J417" s="1"/>
    </row>
    <row r="418" spans="1:10">
      <c r="A418" s="4">
        <v>42060</v>
      </c>
      <c r="B418" s="9">
        <v>417</v>
      </c>
      <c r="C418" s="5">
        <v>43.990001999999997</v>
      </c>
      <c r="D418" s="5">
        <v>16.370000999999998</v>
      </c>
      <c r="E418" s="5">
        <f t="shared" si="24"/>
        <v>-0.67812364199715336</v>
      </c>
      <c r="F418" s="5">
        <f t="shared" si="25"/>
        <v>-1.0947409348882682</v>
      </c>
      <c r="G418" s="5">
        <f t="shared" si="26"/>
        <v>-7.2352185194261338</v>
      </c>
      <c r="H418" s="5">
        <f t="shared" si="27"/>
        <v>-0.11028094280161582</v>
      </c>
      <c r="J418" s="1"/>
    </row>
    <row r="419" spans="1:10">
      <c r="A419" s="4">
        <v>42061</v>
      </c>
      <c r="B419" s="9">
        <v>418</v>
      </c>
      <c r="C419" s="5">
        <v>44.060001</v>
      </c>
      <c r="D419" s="5">
        <v>16.540001</v>
      </c>
      <c r="E419" s="5">
        <f t="shared" si="24"/>
        <v>-0.6742010874442772</v>
      </c>
      <c r="F419" s="5">
        <f t="shared" si="25"/>
        <v>-1.0750780446850483</v>
      </c>
      <c r="G419" s="5">
        <f t="shared" si="26"/>
        <v>-7.2526201632076237</v>
      </c>
      <c r="H419" s="5">
        <f t="shared" si="27"/>
        <v>-1.7401643781489895E-2</v>
      </c>
      <c r="J419" s="1"/>
    </row>
    <row r="420" spans="1:10">
      <c r="A420" s="4">
        <v>42062</v>
      </c>
      <c r="B420" s="9">
        <v>419</v>
      </c>
      <c r="C420" s="5">
        <v>43.849997999999999</v>
      </c>
      <c r="D420" s="5">
        <v>16.450001</v>
      </c>
      <c r="E420" s="5">
        <f t="shared" si="24"/>
        <v>-0.68596908732667028</v>
      </c>
      <c r="F420" s="5">
        <f t="shared" si="25"/>
        <v>-1.0854878100867529</v>
      </c>
      <c r="G420" s="5">
        <f t="shared" si="26"/>
        <v>-7.4163522341468351</v>
      </c>
      <c r="H420" s="5">
        <f t="shared" si="27"/>
        <v>-0.16373207093921138</v>
      </c>
      <c r="J420" s="1"/>
    </row>
    <row r="421" spans="1:10">
      <c r="A421" s="4">
        <v>42065</v>
      </c>
      <c r="B421" s="9">
        <v>420</v>
      </c>
      <c r="C421" s="5">
        <v>43.880001</v>
      </c>
      <c r="D421" s="5">
        <v>16.02</v>
      </c>
      <c r="E421" s="5">
        <f t="shared" si="24"/>
        <v>-0.68428780039042914</v>
      </c>
      <c r="F421" s="5">
        <f t="shared" si="25"/>
        <v>-1.1352234715589566</v>
      </c>
      <c r="G421" s="5">
        <f t="shared" si="26"/>
        <v>-7.1652765034016213</v>
      </c>
      <c r="H421" s="5">
        <f t="shared" si="27"/>
        <v>0.25107573074521383</v>
      </c>
      <c r="J421" s="1"/>
    </row>
    <row r="422" spans="1:10">
      <c r="A422" s="4">
        <v>42066</v>
      </c>
      <c r="B422" s="9">
        <v>421</v>
      </c>
      <c r="C422" s="5">
        <v>43.279998999999997</v>
      </c>
      <c r="D422" s="5">
        <v>15.95</v>
      </c>
      <c r="E422" s="5">
        <f t="shared" si="24"/>
        <v>-0.71791028895219078</v>
      </c>
      <c r="F422" s="5">
        <f t="shared" si="25"/>
        <v>-1.1433199557602824</v>
      </c>
      <c r="G422" s="5">
        <f t="shared" si="26"/>
        <v>-7.7292900030210063</v>
      </c>
      <c r="H422" s="5">
        <f t="shared" si="27"/>
        <v>-0.56401349961938507</v>
      </c>
      <c r="J422" s="1"/>
    </row>
    <row r="423" spans="1:10">
      <c r="A423" s="4">
        <v>42067</v>
      </c>
      <c r="B423" s="9">
        <v>422</v>
      </c>
      <c r="C423" s="5">
        <v>43.060001</v>
      </c>
      <c r="D423" s="5">
        <v>15.76</v>
      </c>
      <c r="E423" s="5">
        <f t="shared" si="24"/>
        <v>-0.73023838158956589</v>
      </c>
      <c r="F423" s="5">
        <f t="shared" si="25"/>
        <v>-1.1652961271638809</v>
      </c>
      <c r="G423" s="5">
        <f t="shared" si="26"/>
        <v>-7.8516049305593327</v>
      </c>
      <c r="H423" s="5">
        <f t="shared" si="27"/>
        <v>-0.1223149275383264</v>
      </c>
      <c r="J423" s="1"/>
    </row>
    <row r="424" spans="1:10">
      <c r="A424" s="4">
        <v>42068</v>
      </c>
      <c r="B424" s="9">
        <v>423</v>
      </c>
      <c r="C424" s="5">
        <v>43.110000999999997</v>
      </c>
      <c r="D424" s="5">
        <v>15.48</v>
      </c>
      <c r="E424" s="5">
        <f t="shared" si="24"/>
        <v>-0.7274365168823016</v>
      </c>
      <c r="F424" s="5">
        <f t="shared" si="25"/>
        <v>-1.1976820639691836</v>
      </c>
      <c r="G424" s="5">
        <f t="shared" si="26"/>
        <v>-7.6576509290368691</v>
      </c>
      <c r="H424" s="5">
        <f t="shared" si="27"/>
        <v>0.19395400152246367</v>
      </c>
      <c r="J424" s="1"/>
    </row>
    <row r="425" spans="1:10">
      <c r="A425" s="4">
        <v>42069</v>
      </c>
      <c r="B425" s="9">
        <v>424</v>
      </c>
      <c r="C425" s="5">
        <v>42.360000999999997</v>
      </c>
      <c r="D425" s="5">
        <v>15.13</v>
      </c>
      <c r="E425" s="5">
        <f t="shared" si="24"/>
        <v>-0.76946448749126806</v>
      </c>
      <c r="F425" s="5">
        <f t="shared" si="25"/>
        <v>-1.2381644849758124</v>
      </c>
      <c r="G425" s="5">
        <f t="shared" si="26"/>
        <v>-8.2277084271337912</v>
      </c>
      <c r="H425" s="5">
        <f t="shared" si="27"/>
        <v>-0.57005749809692219</v>
      </c>
      <c r="J425" s="1"/>
    </row>
    <row r="426" spans="1:10">
      <c r="A426" s="4">
        <v>42072</v>
      </c>
      <c r="B426" s="9">
        <v>425</v>
      </c>
      <c r="C426" s="5">
        <v>42.849997999999999</v>
      </c>
      <c r="D426" s="5">
        <v>14.68</v>
      </c>
      <c r="E426" s="5">
        <f t="shared" si="24"/>
        <v>-0.74200638147195896</v>
      </c>
      <c r="F426" s="5">
        <f t="shared" si="25"/>
        <v>-1.2902133119843351</v>
      </c>
      <c r="G426" s="5">
        <f t="shared" si="26"/>
        <v>-7.5063567818298296</v>
      </c>
      <c r="H426" s="5">
        <f t="shared" si="27"/>
        <v>0.72135164530396167</v>
      </c>
      <c r="J426" s="1"/>
    </row>
    <row r="427" spans="1:10">
      <c r="A427" s="4">
        <v>42073</v>
      </c>
      <c r="B427" s="9">
        <v>426</v>
      </c>
      <c r="C427" s="5">
        <v>42.029998999999997</v>
      </c>
      <c r="D427" s="5">
        <v>14.12</v>
      </c>
      <c r="E427" s="5">
        <f t="shared" si="24"/>
        <v>-0.78795690663380169</v>
      </c>
      <c r="F427" s="5">
        <f t="shared" si="25"/>
        <v>-1.3549851855949411</v>
      </c>
      <c r="G427" s="5">
        <f t="shared" si="26"/>
        <v>-8.0384477787849065</v>
      </c>
      <c r="H427" s="5">
        <f t="shared" si="27"/>
        <v>-0.53209099695507689</v>
      </c>
      <c r="J427" s="1"/>
    </row>
    <row r="428" spans="1:10">
      <c r="A428" s="4">
        <v>42074</v>
      </c>
      <c r="B428" s="9">
        <v>427</v>
      </c>
      <c r="C428" s="5">
        <v>41.98</v>
      </c>
      <c r="D428" s="5">
        <v>14.5</v>
      </c>
      <c r="E428" s="5">
        <f t="shared" si="24"/>
        <v>-0.79075871530377195</v>
      </c>
      <c r="F428" s="5">
        <f t="shared" si="25"/>
        <v>-1.311032842787744</v>
      </c>
      <c r="G428" s="5">
        <f t="shared" si="26"/>
        <v>-8.2838129237082541</v>
      </c>
      <c r="H428" s="5">
        <f t="shared" si="27"/>
        <v>-0.2453651449233476</v>
      </c>
      <c r="J428" s="1"/>
    </row>
    <row r="429" spans="1:10">
      <c r="A429" s="4">
        <v>42075</v>
      </c>
      <c r="B429" s="9">
        <v>428</v>
      </c>
      <c r="C429" s="5">
        <v>41.02</v>
      </c>
      <c r="D429" s="5">
        <v>14.53</v>
      </c>
      <c r="E429" s="5">
        <f t="shared" si="24"/>
        <v>-0.84455451768324874</v>
      </c>
      <c r="F429" s="5">
        <f t="shared" si="25"/>
        <v>-1.307562920987176</v>
      </c>
      <c r="G429" s="5">
        <f t="shared" si="26"/>
        <v>-9.2592365667285108</v>
      </c>
      <c r="H429" s="5">
        <f t="shared" si="27"/>
        <v>-0.97542364302025675</v>
      </c>
      <c r="J429" s="1"/>
    </row>
    <row r="430" spans="1:10">
      <c r="A430" s="4">
        <v>42076</v>
      </c>
      <c r="B430" s="9">
        <v>429</v>
      </c>
      <c r="C430" s="5">
        <v>41.380001</v>
      </c>
      <c r="D430" s="5">
        <v>14.68</v>
      </c>
      <c r="E430" s="5">
        <f t="shared" si="24"/>
        <v>-0.82438103575365085</v>
      </c>
      <c r="F430" s="5">
        <f t="shared" si="25"/>
        <v>-1.2902133119843351</v>
      </c>
      <c r="G430" s="5">
        <f t="shared" si="26"/>
        <v>-8.9763537818298289</v>
      </c>
      <c r="H430" s="5">
        <f t="shared" si="27"/>
        <v>0.2828827848986819</v>
      </c>
      <c r="J430" s="1"/>
    </row>
    <row r="431" spans="1:10">
      <c r="A431" s="4">
        <v>42079</v>
      </c>
      <c r="B431" s="9">
        <v>430</v>
      </c>
      <c r="C431" s="5">
        <v>41.560001</v>
      </c>
      <c r="D431" s="5">
        <v>14.21</v>
      </c>
      <c r="E431" s="5">
        <f t="shared" si="24"/>
        <v>-0.81429432280749892</v>
      </c>
      <c r="F431" s="5">
        <f t="shared" si="25"/>
        <v>-1.3445754201932363</v>
      </c>
      <c r="G431" s="5">
        <f t="shared" si="26"/>
        <v>-8.5547167078456994</v>
      </c>
      <c r="H431" s="5">
        <f t="shared" si="27"/>
        <v>0.42163707398412953</v>
      </c>
      <c r="J431" s="1"/>
    </row>
    <row r="432" spans="1:10">
      <c r="A432" s="4">
        <v>42080</v>
      </c>
      <c r="B432" s="9">
        <v>431</v>
      </c>
      <c r="C432" s="5">
        <v>41.700001</v>
      </c>
      <c r="D432" s="5">
        <v>14.49</v>
      </c>
      <c r="E432" s="5">
        <f t="shared" si="24"/>
        <v>-0.80644910162715844</v>
      </c>
      <c r="F432" s="5">
        <f t="shared" si="25"/>
        <v>-1.3121894833879335</v>
      </c>
      <c r="G432" s="5">
        <f t="shared" si="26"/>
        <v>-8.5586707093681582</v>
      </c>
      <c r="H432" s="5">
        <f t="shared" si="27"/>
        <v>-3.9540015224588387E-3</v>
      </c>
      <c r="J432" s="1"/>
    </row>
    <row r="433" spans="1:10">
      <c r="A433" s="4">
        <v>42081</v>
      </c>
      <c r="B433" s="9">
        <v>432</v>
      </c>
      <c r="C433" s="5">
        <v>42.5</v>
      </c>
      <c r="D433" s="5">
        <v>14.49</v>
      </c>
      <c r="E433" s="5">
        <f t="shared" si="24"/>
        <v>-0.76161932234822161</v>
      </c>
      <c r="F433" s="5">
        <f t="shared" si="25"/>
        <v>-1.3121894833879335</v>
      </c>
      <c r="G433" s="5">
        <f t="shared" si="26"/>
        <v>-7.7586717093681585</v>
      </c>
      <c r="H433" s="5">
        <f t="shared" si="27"/>
        <v>0.79999899999999968</v>
      </c>
      <c r="J433" s="1"/>
    </row>
    <row r="434" spans="1:10">
      <c r="A434" s="4">
        <v>42082</v>
      </c>
      <c r="B434" s="9">
        <v>433</v>
      </c>
      <c r="C434" s="5">
        <v>42.290000999999997</v>
      </c>
      <c r="D434" s="5">
        <v>14.46</v>
      </c>
      <c r="E434" s="5">
        <f t="shared" si="24"/>
        <v>-0.77338709808143835</v>
      </c>
      <c r="F434" s="5">
        <f t="shared" si="25"/>
        <v>-1.3156594051885016</v>
      </c>
      <c r="G434" s="5">
        <f t="shared" si="26"/>
        <v>-7.9532470663478989</v>
      </c>
      <c r="H434" s="5">
        <f t="shared" si="27"/>
        <v>-0.19457535697974038</v>
      </c>
      <c r="J434" s="1"/>
    </row>
    <row r="435" spans="1:10">
      <c r="A435" s="4">
        <v>42083</v>
      </c>
      <c r="B435" s="9">
        <v>434</v>
      </c>
      <c r="C435" s="5">
        <v>42.880001</v>
      </c>
      <c r="D435" s="5">
        <v>14.63</v>
      </c>
      <c r="E435" s="5">
        <f t="shared" si="24"/>
        <v>-0.74032509453571782</v>
      </c>
      <c r="F435" s="5">
        <f t="shared" si="25"/>
        <v>-1.2959965149852819</v>
      </c>
      <c r="G435" s="5">
        <f t="shared" si="26"/>
        <v>-7.4506477101293953</v>
      </c>
      <c r="H435" s="5">
        <f t="shared" si="27"/>
        <v>0.5025993562185036</v>
      </c>
      <c r="J435" s="1"/>
    </row>
    <row r="436" spans="1:10">
      <c r="A436" s="4">
        <v>42086</v>
      </c>
      <c r="B436" s="9">
        <v>435</v>
      </c>
      <c r="C436" s="5">
        <v>42.860000999999997</v>
      </c>
      <c r="D436" s="5">
        <v>14.74</v>
      </c>
      <c r="E436" s="5">
        <f t="shared" si="24"/>
        <v>-0.74144584041862371</v>
      </c>
      <c r="F436" s="5">
        <f t="shared" si="25"/>
        <v>-1.2832734683831988</v>
      </c>
      <c r="G436" s="5">
        <f t="shared" si="26"/>
        <v>-7.5272010678703651</v>
      </c>
      <c r="H436" s="5">
        <f t="shared" si="27"/>
        <v>-7.655335774096983E-2</v>
      </c>
      <c r="J436" s="1"/>
    </row>
    <row r="437" spans="1:10">
      <c r="A437" s="4">
        <v>42087</v>
      </c>
      <c r="B437" s="9">
        <v>436</v>
      </c>
      <c r="C437" s="5">
        <v>42.900002000000001</v>
      </c>
      <c r="D437" s="5">
        <v>15.27</v>
      </c>
      <c r="E437" s="5">
        <f t="shared" si="24"/>
        <v>-0.7392042926155179</v>
      </c>
      <c r="F437" s="5">
        <f t="shared" si="25"/>
        <v>-1.2219715165731611</v>
      </c>
      <c r="G437" s="5">
        <f t="shared" si="26"/>
        <v>-7.7596844278950172</v>
      </c>
      <c r="H437" s="5">
        <f t="shared" si="27"/>
        <v>-0.23248336002465209</v>
      </c>
      <c r="J437" s="1"/>
    </row>
    <row r="438" spans="1:10">
      <c r="A438" s="4">
        <v>42088</v>
      </c>
      <c r="B438" s="9">
        <v>437</v>
      </c>
      <c r="C438" s="5">
        <v>41.459999000000003</v>
      </c>
      <c r="D438" s="5">
        <v>15.27</v>
      </c>
      <c r="E438" s="5">
        <f t="shared" si="24"/>
        <v>-0.81989816429661588</v>
      </c>
      <c r="F438" s="5">
        <f t="shared" si="25"/>
        <v>-1.2219715165731611</v>
      </c>
      <c r="G438" s="5">
        <f t="shared" si="26"/>
        <v>-9.1996874278950145</v>
      </c>
      <c r="H438" s="5">
        <f t="shared" si="27"/>
        <v>-1.4400029999999973</v>
      </c>
      <c r="J438" s="1"/>
    </row>
    <row r="439" spans="1:10">
      <c r="A439" s="4">
        <v>42089</v>
      </c>
      <c r="B439" s="9">
        <v>438</v>
      </c>
      <c r="C439" s="5">
        <v>41.209999000000003</v>
      </c>
      <c r="D439" s="5">
        <v>15.19</v>
      </c>
      <c r="E439" s="5">
        <f t="shared" si="24"/>
        <v>-0.833907487832938</v>
      </c>
      <c r="F439" s="5">
        <f t="shared" si="25"/>
        <v>-1.2312246413746761</v>
      </c>
      <c r="G439" s="5">
        <f t="shared" si="26"/>
        <v>-9.4085577131743108</v>
      </c>
      <c r="H439" s="5">
        <f t="shared" si="27"/>
        <v>-0.2088702852792963</v>
      </c>
      <c r="J439" s="1"/>
    </row>
    <row r="440" spans="1:10">
      <c r="A440" s="4">
        <v>42090</v>
      </c>
      <c r="B440" s="9">
        <v>439</v>
      </c>
      <c r="C440" s="5">
        <v>40.970001000000003</v>
      </c>
      <c r="D440" s="5">
        <v>15.45</v>
      </c>
      <c r="E440" s="5">
        <f t="shared" si="24"/>
        <v>-0.847356326353219</v>
      </c>
      <c r="F440" s="5">
        <f t="shared" si="25"/>
        <v>-1.2011519857697521</v>
      </c>
      <c r="G440" s="5">
        <f t="shared" si="26"/>
        <v>-9.7822272860165995</v>
      </c>
      <c r="H440" s="5">
        <f t="shared" si="27"/>
        <v>-0.37366957284228874</v>
      </c>
      <c r="J440" s="1"/>
    </row>
    <row r="441" spans="1:10">
      <c r="A441" s="4">
        <v>42093</v>
      </c>
      <c r="B441" s="9">
        <v>440</v>
      </c>
      <c r="C441" s="5">
        <v>40.959999000000003</v>
      </c>
      <c r="D441" s="5">
        <v>15.3</v>
      </c>
      <c r="E441" s="5">
        <f t="shared" si="24"/>
        <v>-0.84791681136926023</v>
      </c>
      <c r="F441" s="5">
        <f t="shared" si="25"/>
        <v>-1.2185015947725928</v>
      </c>
      <c r="G441" s="5">
        <f t="shared" si="26"/>
        <v>-9.7151110709152846</v>
      </c>
      <c r="H441" s="5">
        <f t="shared" si="27"/>
        <v>6.7116215101314936E-2</v>
      </c>
      <c r="J441" s="1"/>
    </row>
    <row r="442" spans="1:10">
      <c r="A442" s="4">
        <v>42094</v>
      </c>
      <c r="B442" s="9">
        <v>441</v>
      </c>
      <c r="C442" s="5">
        <v>40.659999999999997</v>
      </c>
      <c r="D442" s="5">
        <v>15.17</v>
      </c>
      <c r="E442" s="5">
        <f t="shared" si="24"/>
        <v>-0.86472794357555305</v>
      </c>
      <c r="F442" s="5">
        <f t="shared" si="25"/>
        <v>-1.2335379225750549</v>
      </c>
      <c r="G442" s="5">
        <f t="shared" si="26"/>
        <v>-9.948274284494147</v>
      </c>
      <c r="H442" s="5">
        <f t="shared" si="27"/>
        <v>-0.23316321357886238</v>
      </c>
      <c r="J442" s="1"/>
    </row>
    <row r="443" spans="1:10">
      <c r="A443" s="4">
        <v>42095</v>
      </c>
      <c r="B443" s="9">
        <v>442</v>
      </c>
      <c r="C443" s="5">
        <v>40.720001000000003</v>
      </c>
      <c r="D443" s="5">
        <v>15.77</v>
      </c>
      <c r="E443" s="5">
        <f t="shared" si="24"/>
        <v>-0.86136564988954112</v>
      </c>
      <c r="F443" s="5">
        <f t="shared" si="25"/>
        <v>-1.1641394865636916</v>
      </c>
      <c r="G443" s="5">
        <f t="shared" si="26"/>
        <v>-10.196746144899414</v>
      </c>
      <c r="H443" s="5">
        <f t="shared" si="27"/>
        <v>-0.24847186040526736</v>
      </c>
      <c r="J443" s="1"/>
    </row>
    <row r="444" spans="1:10">
      <c r="A444" s="4">
        <v>42096</v>
      </c>
      <c r="B444" s="9">
        <v>443</v>
      </c>
      <c r="C444" s="5">
        <v>40.290000999999997</v>
      </c>
      <c r="D444" s="5">
        <v>16.239999999999998</v>
      </c>
      <c r="E444" s="5">
        <f t="shared" si="24"/>
        <v>-0.88546168637201572</v>
      </c>
      <c r="F444" s="5">
        <f t="shared" si="25"/>
        <v>-1.1097773783547902</v>
      </c>
      <c r="G444" s="5">
        <f t="shared" si="26"/>
        <v>-10.868383218883558</v>
      </c>
      <c r="H444" s="5">
        <f t="shared" si="27"/>
        <v>-0.67163707398414374</v>
      </c>
      <c r="J444" s="1"/>
    </row>
    <row r="445" spans="1:10">
      <c r="A445" s="4">
        <v>42100</v>
      </c>
      <c r="B445" s="9">
        <v>444</v>
      </c>
      <c r="C445" s="5">
        <v>41.549999</v>
      </c>
      <c r="D445" s="5">
        <v>17.18</v>
      </c>
      <c r="E445" s="5">
        <f t="shared" si="24"/>
        <v>-0.81485480782354003</v>
      </c>
      <c r="F445" s="5">
        <f t="shared" si="25"/>
        <v>-1.0010531619369873</v>
      </c>
      <c r="G445" s="5">
        <f t="shared" si="26"/>
        <v>-10.091659366851822</v>
      </c>
      <c r="H445" s="5">
        <f t="shared" si="27"/>
        <v>0.77672385203173633</v>
      </c>
      <c r="J445" s="1"/>
    </row>
    <row r="446" spans="1:10">
      <c r="A446" s="4">
        <v>42101</v>
      </c>
      <c r="B446" s="9">
        <v>445</v>
      </c>
      <c r="C446" s="5">
        <v>41.529998999999997</v>
      </c>
      <c r="D446" s="5">
        <v>17.02</v>
      </c>
      <c r="E446" s="5">
        <f t="shared" si="24"/>
        <v>-0.81597555370644603</v>
      </c>
      <c r="F446" s="5">
        <f t="shared" si="25"/>
        <v>-1.0195594115400177</v>
      </c>
      <c r="G446" s="5">
        <f t="shared" si="26"/>
        <v>-10.029399937410417</v>
      </c>
      <c r="H446" s="5">
        <f t="shared" si="27"/>
        <v>6.2259429441404279E-2</v>
      </c>
      <c r="J446" s="1"/>
    </row>
    <row r="447" spans="1:10">
      <c r="A447" s="4">
        <v>42102</v>
      </c>
      <c r="B447" s="9">
        <v>446</v>
      </c>
      <c r="C447" s="5">
        <v>41.419998</v>
      </c>
      <c r="D447" s="5">
        <v>17.48</v>
      </c>
      <c r="E447" s="5">
        <f t="shared" si="24"/>
        <v>-0.8221397120997217</v>
      </c>
      <c r="F447" s="5">
        <f t="shared" si="25"/>
        <v>-0.96635394393130558</v>
      </c>
      <c r="G447" s="5">
        <f t="shared" si="26"/>
        <v>-10.375896797054459</v>
      </c>
      <c r="H447" s="5">
        <f t="shared" si="27"/>
        <v>-0.34649685964404142</v>
      </c>
      <c r="J447" s="1"/>
    </row>
    <row r="448" spans="1:10">
      <c r="A448" s="4">
        <v>42103</v>
      </c>
      <c r="B448" s="9">
        <v>447</v>
      </c>
      <c r="C448" s="5">
        <v>41.48</v>
      </c>
      <c r="D448" s="5">
        <v>17.989999999999998</v>
      </c>
      <c r="E448" s="5">
        <f t="shared" si="24"/>
        <v>-0.8187773623764163</v>
      </c>
      <c r="F448" s="5">
        <f t="shared" si="25"/>
        <v>-0.90736527332164685</v>
      </c>
      <c r="G448" s="5">
        <f t="shared" si="26"/>
        <v>-10.578096728398947</v>
      </c>
      <c r="H448" s="5">
        <f t="shared" si="27"/>
        <v>-0.20219993134448799</v>
      </c>
      <c r="J448" s="1"/>
    </row>
    <row r="449" spans="1:10">
      <c r="A449" s="4">
        <v>42104</v>
      </c>
      <c r="B449" s="9">
        <v>448</v>
      </c>
      <c r="C449" s="5">
        <v>41.720001000000003</v>
      </c>
      <c r="D449" s="5">
        <v>17.84</v>
      </c>
      <c r="E449" s="5">
        <f t="shared" si="24"/>
        <v>-0.80532835574425243</v>
      </c>
      <c r="F449" s="5">
        <f t="shared" si="25"/>
        <v>-0.92471488232448751</v>
      </c>
      <c r="G449" s="5">
        <f t="shared" si="26"/>
        <v>-10.260977513297625</v>
      </c>
      <c r="H449" s="5">
        <f t="shared" si="27"/>
        <v>0.31711921510132157</v>
      </c>
      <c r="J449" s="1"/>
    </row>
    <row r="450" spans="1:10">
      <c r="A450" s="4">
        <v>42107</v>
      </c>
      <c r="B450" s="9">
        <v>449</v>
      </c>
      <c r="C450" s="5">
        <v>41.759998000000003</v>
      </c>
      <c r="D450" s="5">
        <v>17.84</v>
      </c>
      <c r="E450" s="5">
        <f t="shared" si="24"/>
        <v>-0.80308703209032339</v>
      </c>
      <c r="F450" s="5">
        <f t="shared" si="25"/>
        <v>-0.92471488232448751</v>
      </c>
      <c r="G450" s="5">
        <f t="shared" si="26"/>
        <v>-10.220980513297626</v>
      </c>
      <c r="H450" s="5">
        <f t="shared" si="27"/>
        <v>3.9996999999999616E-2</v>
      </c>
      <c r="J450" s="1"/>
    </row>
    <row r="451" spans="1:10">
      <c r="A451" s="4">
        <v>42108</v>
      </c>
      <c r="B451" s="9">
        <v>450</v>
      </c>
      <c r="C451" s="5">
        <v>41.650002000000001</v>
      </c>
      <c r="D451" s="5">
        <v>17.91</v>
      </c>
      <c r="E451" s="5">
        <f t="shared" ref="E451:E514" si="28">(C451-AVERAGE(C$2:C$1261))/_xlfn.STDEV.S(C$2:C$1261)</f>
        <v>-0.8092509102971287</v>
      </c>
      <c r="F451" s="5">
        <f t="shared" ref="F451:F514" si="29">(D451-AVERAGE(D$2:D$1261))/_xlfn.STDEV.S(D$2:D$1261)</f>
        <v>-0.91661839812316181</v>
      </c>
      <c r="G451" s="5">
        <f t="shared" ref="G451:G514" si="30">C451-($K$4+$J$4*D451)</f>
        <v>-10.366965013678239</v>
      </c>
      <c r="H451" s="5">
        <f t="shared" si="27"/>
        <v>-0.14598450038061372</v>
      </c>
      <c r="J451" s="1"/>
    </row>
    <row r="452" spans="1:10">
      <c r="A452" s="4">
        <v>42109</v>
      </c>
      <c r="B452" s="9">
        <v>451</v>
      </c>
      <c r="C452" s="5">
        <v>42.259998000000003</v>
      </c>
      <c r="D452" s="5">
        <v>20.399999999999999</v>
      </c>
      <c r="E452" s="5">
        <f t="shared" si="28"/>
        <v>-0.77506838501767905</v>
      </c>
      <c r="F452" s="5">
        <f t="shared" si="29"/>
        <v>-0.62861488867600368</v>
      </c>
      <c r="G452" s="5">
        <f t="shared" si="30"/>
        <v>-11.037131384360137</v>
      </c>
      <c r="H452" s="5">
        <f t="shared" ref="H452:H515" si="31">G452-G451</f>
        <v>-0.67016637068189766</v>
      </c>
      <c r="J452" s="1"/>
    </row>
    <row r="453" spans="1:10">
      <c r="A453" s="4">
        <v>42110</v>
      </c>
      <c r="B453" s="9">
        <v>452</v>
      </c>
      <c r="C453" s="5">
        <v>42.16</v>
      </c>
      <c r="D453" s="5">
        <v>20.9</v>
      </c>
      <c r="E453" s="5">
        <f t="shared" si="28"/>
        <v>-0.78067200235762002</v>
      </c>
      <c r="F453" s="5">
        <f t="shared" si="29"/>
        <v>-0.57078285866653411</v>
      </c>
      <c r="G453" s="5">
        <f t="shared" si="30"/>
        <v>-11.394190101364543</v>
      </c>
      <c r="H453" s="5">
        <f t="shared" si="31"/>
        <v>-0.35705871700440639</v>
      </c>
      <c r="J453" s="1"/>
    </row>
    <row r="454" spans="1:10">
      <c r="A454" s="4">
        <v>42111</v>
      </c>
      <c r="B454" s="9">
        <v>453</v>
      </c>
      <c r="C454" s="5">
        <v>41.619999</v>
      </c>
      <c r="D454" s="5">
        <v>20.59</v>
      </c>
      <c r="E454" s="5">
        <f t="shared" si="28"/>
        <v>-0.81093219723336984</v>
      </c>
      <c r="F454" s="5">
        <f t="shared" si="29"/>
        <v>-0.60663871727240504</v>
      </c>
      <c r="G454" s="5">
        <f t="shared" si="30"/>
        <v>-11.774813456821811</v>
      </c>
      <c r="H454" s="5">
        <f t="shared" si="31"/>
        <v>-0.38062335545726711</v>
      </c>
      <c r="J454" s="1"/>
    </row>
    <row r="455" spans="1:10">
      <c r="A455" s="4">
        <v>42114</v>
      </c>
      <c r="B455" s="9">
        <v>454</v>
      </c>
      <c r="C455" s="5">
        <v>42.91</v>
      </c>
      <c r="D455" s="5">
        <v>20.540001</v>
      </c>
      <c r="E455" s="5">
        <f t="shared" si="28"/>
        <v>-0.73864403174865345</v>
      </c>
      <c r="F455" s="5">
        <f t="shared" si="29"/>
        <v>-0.61242180460929196</v>
      </c>
      <c r="G455" s="5">
        <f t="shared" si="30"/>
        <v>-10.459106899242812</v>
      </c>
      <c r="H455" s="5">
        <f t="shared" si="31"/>
        <v>1.3157065575789986</v>
      </c>
      <c r="J455" s="1"/>
    </row>
    <row r="456" spans="1:10">
      <c r="A456" s="4">
        <v>42115</v>
      </c>
      <c r="B456" s="9">
        <v>455</v>
      </c>
      <c r="C456" s="5">
        <v>42.639999000000003</v>
      </c>
      <c r="D456" s="5">
        <v>20.440000999999999</v>
      </c>
      <c r="E456" s="5">
        <f t="shared" si="28"/>
        <v>-0.75377415720517515</v>
      </c>
      <c r="F456" s="5">
        <f t="shared" si="29"/>
        <v>-0.62398821061118603</v>
      </c>
      <c r="G456" s="5">
        <f t="shared" si="30"/>
        <v>-10.677695755841924</v>
      </c>
      <c r="H456" s="5">
        <f t="shared" si="31"/>
        <v>-0.21858885659911209</v>
      </c>
      <c r="J456" s="1"/>
    </row>
    <row r="457" spans="1:10">
      <c r="A457" s="4">
        <v>42116</v>
      </c>
      <c r="B457" s="9">
        <v>456</v>
      </c>
      <c r="C457" s="5">
        <v>42.990001999999997</v>
      </c>
      <c r="D457" s="5">
        <v>20.700001</v>
      </c>
      <c r="E457" s="5">
        <f t="shared" si="28"/>
        <v>-0.73416093614244204</v>
      </c>
      <c r="F457" s="5">
        <f t="shared" si="29"/>
        <v>-0.5939155550062617</v>
      </c>
      <c r="G457" s="5">
        <f t="shared" si="30"/>
        <v>-10.461364328684219</v>
      </c>
      <c r="H457" s="5">
        <f t="shared" si="31"/>
        <v>0.21633142715770504</v>
      </c>
      <c r="J457" s="1"/>
    </row>
    <row r="458" spans="1:10">
      <c r="A458" s="4">
        <v>42117</v>
      </c>
      <c r="B458" s="9">
        <v>457</v>
      </c>
      <c r="C458" s="5">
        <v>43.34</v>
      </c>
      <c r="D458" s="5">
        <v>20.75</v>
      </c>
      <c r="E458" s="5">
        <f t="shared" si="28"/>
        <v>-0.71454799526617896</v>
      </c>
      <c r="F458" s="5">
        <f t="shared" si="29"/>
        <v>-0.58813246766937477</v>
      </c>
      <c r="G458" s="5">
        <f t="shared" si="30"/>
        <v>-10.137071886263215</v>
      </c>
      <c r="H458" s="5">
        <f t="shared" si="31"/>
        <v>0.32429244242100452</v>
      </c>
      <c r="J458" s="1"/>
    </row>
    <row r="459" spans="1:10">
      <c r="A459" s="4">
        <v>42118</v>
      </c>
      <c r="B459" s="9">
        <v>458</v>
      </c>
      <c r="C459" s="5">
        <v>47.869999</v>
      </c>
      <c r="D459" s="5">
        <v>20.67</v>
      </c>
      <c r="E459" s="5">
        <f t="shared" si="28"/>
        <v>-0.46069910882531562</v>
      </c>
      <c r="F459" s="5">
        <f t="shared" si="29"/>
        <v>-0.59738559247088974</v>
      </c>
      <c r="G459" s="5">
        <f t="shared" si="30"/>
        <v>-5.5659431715425214</v>
      </c>
      <c r="H459" s="5">
        <f t="shared" si="31"/>
        <v>4.5711287147206932</v>
      </c>
      <c r="J459" s="1"/>
    </row>
    <row r="460" spans="1:10">
      <c r="A460" s="4">
        <v>42121</v>
      </c>
      <c r="B460" s="9">
        <v>459</v>
      </c>
      <c r="C460" s="5">
        <v>48.029998999999997</v>
      </c>
      <c r="D460" s="5">
        <v>20.27</v>
      </c>
      <c r="E460" s="5">
        <f t="shared" si="28"/>
        <v>-0.45173314176206958</v>
      </c>
      <c r="F460" s="5">
        <f t="shared" si="29"/>
        <v>-0.64365121647846557</v>
      </c>
      <c r="G460" s="5">
        <f t="shared" si="30"/>
        <v>-5.2002945979389992</v>
      </c>
      <c r="H460" s="5">
        <f t="shared" si="31"/>
        <v>0.36564857360352221</v>
      </c>
      <c r="J460" s="1"/>
    </row>
    <row r="461" spans="1:10">
      <c r="A461" s="4">
        <v>42122</v>
      </c>
      <c r="B461" s="9">
        <v>460</v>
      </c>
      <c r="C461" s="5">
        <v>49.16</v>
      </c>
      <c r="D461" s="5">
        <v>19.200001</v>
      </c>
      <c r="E461" s="5">
        <f t="shared" si="28"/>
        <v>-0.38841094334059928</v>
      </c>
      <c r="F461" s="5">
        <f t="shared" si="29"/>
        <v>-0.7674116450346703</v>
      </c>
      <c r="G461" s="5">
        <f t="shared" si="30"/>
        <v>-3.5201841776710268</v>
      </c>
      <c r="H461" s="5">
        <f t="shared" si="31"/>
        <v>1.6801104202679724</v>
      </c>
      <c r="J461" s="1"/>
    </row>
    <row r="462" spans="1:10">
      <c r="A462" s="4">
        <v>42123</v>
      </c>
      <c r="B462" s="9">
        <v>461</v>
      </c>
      <c r="C462" s="5">
        <v>49.060001</v>
      </c>
      <c r="D462" s="5">
        <v>19.68</v>
      </c>
      <c r="E462" s="5">
        <f t="shared" si="28"/>
        <v>-0.39401461671783378</v>
      </c>
      <c r="F462" s="5">
        <f t="shared" si="29"/>
        <v>-0.7118930118896396</v>
      </c>
      <c r="G462" s="5">
        <f t="shared" si="30"/>
        <v>-3.8669609518738071</v>
      </c>
      <c r="H462" s="5">
        <f t="shared" si="31"/>
        <v>-0.3467767742027803</v>
      </c>
      <c r="J462" s="1"/>
    </row>
    <row r="463" spans="1:10">
      <c r="A463" s="4">
        <v>42124</v>
      </c>
      <c r="B463" s="9">
        <v>462</v>
      </c>
      <c r="C463" s="5">
        <v>48.639999000000003</v>
      </c>
      <c r="D463" s="5">
        <v>19.239999999999998</v>
      </c>
      <c r="E463" s="5">
        <f t="shared" si="28"/>
        <v>-0.41755039233344315</v>
      </c>
      <c r="F463" s="5">
        <f t="shared" si="29"/>
        <v>-0.76278519829797298</v>
      </c>
      <c r="G463" s="5">
        <f t="shared" si="30"/>
        <v>-4.0607495209099369</v>
      </c>
      <c r="H463" s="5">
        <f t="shared" si="31"/>
        <v>-0.19378856903612984</v>
      </c>
      <c r="J463" s="1"/>
    </row>
    <row r="464" spans="1:10">
      <c r="A464" s="4">
        <v>42125</v>
      </c>
      <c r="B464" s="9">
        <v>463</v>
      </c>
      <c r="C464" s="5">
        <v>48.66</v>
      </c>
      <c r="D464" s="5">
        <v>19.57</v>
      </c>
      <c r="E464" s="5">
        <f t="shared" si="28"/>
        <v>-0.41642959041324357</v>
      </c>
      <c r="F464" s="5">
        <f t="shared" si="29"/>
        <v>-0.72461605849172284</v>
      </c>
      <c r="G464" s="5">
        <f t="shared" si="30"/>
        <v>-4.2104085941328435</v>
      </c>
      <c r="H464" s="5">
        <f t="shared" si="31"/>
        <v>-0.14965907322290661</v>
      </c>
      <c r="J464" s="1"/>
    </row>
    <row r="465" spans="1:10">
      <c r="A465" s="4">
        <v>42128</v>
      </c>
      <c r="B465" s="9">
        <v>464</v>
      </c>
      <c r="C465" s="5">
        <v>48.240001999999997</v>
      </c>
      <c r="D465" s="5">
        <v>19.190000999999999</v>
      </c>
      <c r="E465" s="5">
        <f t="shared" si="28"/>
        <v>-0.4399651418796765</v>
      </c>
      <c r="F465" s="5">
        <f t="shared" si="29"/>
        <v>-0.7685682856348599</v>
      </c>
      <c r="G465" s="5">
        <f t="shared" si="30"/>
        <v>-4.435040963330934</v>
      </c>
      <c r="H465" s="5">
        <f t="shared" si="31"/>
        <v>-0.22463236919809049</v>
      </c>
      <c r="J465" s="1"/>
    </row>
    <row r="466" spans="1:10">
      <c r="A466" s="4">
        <v>42129</v>
      </c>
      <c r="B466" s="9">
        <v>465</v>
      </c>
      <c r="C466" s="5">
        <v>47.599997999999999</v>
      </c>
      <c r="D466" s="5">
        <v>19.420000000000002</v>
      </c>
      <c r="E466" s="5">
        <f t="shared" si="28"/>
        <v>-0.47582923428183771</v>
      </c>
      <c r="F466" s="5">
        <f t="shared" si="29"/>
        <v>-0.74196566749456361</v>
      </c>
      <c r="G466" s="5">
        <f t="shared" si="30"/>
        <v>-5.1932923790315257</v>
      </c>
      <c r="H466" s="5">
        <f t="shared" si="31"/>
        <v>-0.75825141570059174</v>
      </c>
      <c r="J466" s="1"/>
    </row>
    <row r="467" spans="1:10">
      <c r="A467" s="4">
        <v>42130</v>
      </c>
      <c r="B467" s="9">
        <v>466</v>
      </c>
      <c r="C467" s="5">
        <v>46.279998999999997</v>
      </c>
      <c r="D467" s="5">
        <v>19.600000000000001</v>
      </c>
      <c r="E467" s="5">
        <f t="shared" si="28"/>
        <v>-0.54979840651632483</v>
      </c>
      <c r="F467" s="5">
        <f t="shared" si="29"/>
        <v>-0.72114613669115457</v>
      </c>
      <c r="G467" s="5">
        <f t="shared" si="30"/>
        <v>-6.6058332371531137</v>
      </c>
      <c r="H467" s="5">
        <f t="shared" si="31"/>
        <v>-1.4125408581215879</v>
      </c>
      <c r="J467" s="1"/>
    </row>
    <row r="468" spans="1:10">
      <c r="A468" s="4">
        <v>42131</v>
      </c>
      <c r="B468" s="9">
        <v>467</v>
      </c>
      <c r="C468" s="5">
        <v>46.700001</v>
      </c>
      <c r="D468" s="5">
        <v>19.149999999999999</v>
      </c>
      <c r="E468" s="5">
        <f t="shared" si="28"/>
        <v>-0.52626263090071501</v>
      </c>
      <c r="F468" s="5">
        <f t="shared" si="29"/>
        <v>-0.77319496369967755</v>
      </c>
      <c r="G468" s="5">
        <f t="shared" si="30"/>
        <v>-5.9544765918491436</v>
      </c>
      <c r="H468" s="5">
        <f t="shared" si="31"/>
        <v>0.65135664530397008</v>
      </c>
      <c r="J468" s="1"/>
    </row>
    <row r="469" spans="1:10">
      <c r="A469" s="4">
        <v>42132</v>
      </c>
      <c r="B469" s="9">
        <v>468</v>
      </c>
      <c r="C469" s="5">
        <v>47.75</v>
      </c>
      <c r="D469" s="5">
        <v>19.639999</v>
      </c>
      <c r="E469" s="5">
        <f t="shared" si="28"/>
        <v>-0.46742352808545612</v>
      </c>
      <c r="F469" s="5">
        <f t="shared" si="29"/>
        <v>-0.71651968995445725</v>
      </c>
      <c r="G469" s="5">
        <f t="shared" si="30"/>
        <v>-5.1563965803920269</v>
      </c>
      <c r="H469" s="5">
        <f t="shared" si="31"/>
        <v>0.79808001145711671</v>
      </c>
      <c r="J469" s="1"/>
    </row>
    <row r="470" spans="1:10">
      <c r="A470" s="4">
        <v>42135</v>
      </c>
      <c r="B470" s="9">
        <v>469</v>
      </c>
      <c r="C470" s="5">
        <v>47.369999</v>
      </c>
      <c r="D470" s="5">
        <v>19.309999000000001</v>
      </c>
      <c r="E470" s="5">
        <f t="shared" si="28"/>
        <v>-0.48871775589795996</v>
      </c>
      <c r="F470" s="5">
        <f t="shared" si="29"/>
        <v>-0.75468882976070695</v>
      </c>
      <c r="G470" s="5">
        <f t="shared" si="30"/>
        <v>-5.3667375071691197</v>
      </c>
      <c r="H470" s="5">
        <f t="shared" si="31"/>
        <v>-0.21034092677709282</v>
      </c>
      <c r="J470" s="1"/>
    </row>
    <row r="471" spans="1:10">
      <c r="A471" s="4">
        <v>42136</v>
      </c>
      <c r="B471" s="9">
        <v>470</v>
      </c>
      <c r="C471" s="5">
        <v>47.349997999999999</v>
      </c>
      <c r="D471" s="5">
        <v>19.200001</v>
      </c>
      <c r="E471" s="5">
        <f t="shared" si="28"/>
        <v>-0.48983855781815988</v>
      </c>
      <c r="F471" s="5">
        <f t="shared" si="29"/>
        <v>-0.7674116450346703</v>
      </c>
      <c r="G471" s="5">
        <f t="shared" si="30"/>
        <v>-5.330186177671024</v>
      </c>
      <c r="H471" s="5">
        <f t="shared" si="31"/>
        <v>3.6551329498095697E-2</v>
      </c>
      <c r="J471" s="1"/>
    </row>
    <row r="472" spans="1:10">
      <c r="A472" s="4">
        <v>42137</v>
      </c>
      <c r="B472" s="9">
        <v>471</v>
      </c>
      <c r="C472" s="5">
        <v>47.630001</v>
      </c>
      <c r="D472" s="5">
        <v>19.43</v>
      </c>
      <c r="E472" s="5">
        <f t="shared" si="28"/>
        <v>-0.47414794734559657</v>
      </c>
      <c r="F472" s="5">
        <f t="shared" si="29"/>
        <v>-0.74080902689437444</v>
      </c>
      <c r="G472" s="5">
        <f t="shared" si="30"/>
        <v>-5.1684305933716104</v>
      </c>
      <c r="H472" s="5">
        <f t="shared" si="31"/>
        <v>0.16175558429941361</v>
      </c>
      <c r="J472" s="1"/>
    </row>
    <row r="473" spans="1:10">
      <c r="A473" s="4">
        <v>42138</v>
      </c>
      <c r="B473" s="9">
        <v>472</v>
      </c>
      <c r="C473" s="5">
        <v>48.720001000000003</v>
      </c>
      <c r="D473" s="5">
        <v>19.489999999999998</v>
      </c>
      <c r="E473" s="5">
        <f t="shared" si="28"/>
        <v>-0.41306729672723175</v>
      </c>
      <c r="F473" s="5">
        <f t="shared" si="29"/>
        <v>-0.73386918329323825</v>
      </c>
      <c r="G473" s="5">
        <f t="shared" si="30"/>
        <v>-4.109277879412133</v>
      </c>
      <c r="H473" s="5">
        <f t="shared" si="31"/>
        <v>1.0591527139594774</v>
      </c>
      <c r="J473" s="1"/>
    </row>
    <row r="474" spans="1:10">
      <c r="A474" s="4">
        <v>42139</v>
      </c>
      <c r="B474" s="9">
        <v>473</v>
      </c>
      <c r="C474" s="5">
        <v>48.299999</v>
      </c>
      <c r="D474" s="5">
        <v>19.010000000000002</v>
      </c>
      <c r="E474" s="5">
        <f t="shared" si="28"/>
        <v>-0.43660307234284151</v>
      </c>
      <c r="F474" s="5">
        <f t="shared" si="29"/>
        <v>-0.7893879321023286</v>
      </c>
      <c r="G474" s="5">
        <f t="shared" si="30"/>
        <v>-4.2825015910879216</v>
      </c>
      <c r="H474" s="5">
        <f t="shared" si="31"/>
        <v>-0.17322371167578865</v>
      </c>
      <c r="J474" s="1"/>
    </row>
    <row r="475" spans="1:10">
      <c r="A475" s="4">
        <v>42142</v>
      </c>
      <c r="B475" s="9">
        <v>474</v>
      </c>
      <c r="C475" s="5">
        <v>48.009998000000003</v>
      </c>
      <c r="D475" s="5">
        <v>19.350000000000001</v>
      </c>
      <c r="E475" s="5">
        <f t="shared" si="28"/>
        <v>-0.45285394368226917</v>
      </c>
      <c r="F475" s="5">
        <f t="shared" si="29"/>
        <v>-0.7500621516958893</v>
      </c>
      <c r="G475" s="5">
        <f t="shared" si="30"/>
        <v>-4.7473038786509036</v>
      </c>
      <c r="H475" s="5">
        <f t="shared" si="31"/>
        <v>-0.46480228756298203</v>
      </c>
      <c r="J475" s="1"/>
    </row>
    <row r="476" spans="1:10">
      <c r="A476" s="4">
        <v>42143</v>
      </c>
      <c r="B476" s="9">
        <v>475</v>
      </c>
      <c r="C476" s="5">
        <v>47.580002</v>
      </c>
      <c r="D476" s="5">
        <v>18.75</v>
      </c>
      <c r="E476" s="5">
        <f t="shared" si="28"/>
        <v>-0.47694975601556688</v>
      </c>
      <c r="F476" s="5">
        <f t="shared" si="29"/>
        <v>-0.81946058770725294</v>
      </c>
      <c r="G476" s="5">
        <f t="shared" si="30"/>
        <v>-4.8688270182456321</v>
      </c>
      <c r="H476" s="5">
        <f t="shared" si="31"/>
        <v>-0.12152313959472849</v>
      </c>
      <c r="J476" s="1"/>
    </row>
    <row r="477" spans="1:10">
      <c r="A477" s="4">
        <v>42144</v>
      </c>
      <c r="B477" s="9">
        <v>476</v>
      </c>
      <c r="C477" s="5">
        <v>47.580002</v>
      </c>
      <c r="D477" s="5">
        <v>18.59</v>
      </c>
      <c r="E477" s="5">
        <f t="shared" si="28"/>
        <v>-0.47694975601556688</v>
      </c>
      <c r="F477" s="5">
        <f t="shared" si="29"/>
        <v>-0.83796683731028321</v>
      </c>
      <c r="G477" s="5">
        <f t="shared" si="30"/>
        <v>-4.7865675888042247</v>
      </c>
      <c r="H477" s="5">
        <f t="shared" si="31"/>
        <v>8.2259429441407406E-2</v>
      </c>
      <c r="J477" s="1"/>
    </row>
    <row r="478" spans="1:10">
      <c r="A478" s="4">
        <v>42145</v>
      </c>
      <c r="B478" s="9">
        <v>477</v>
      </c>
      <c r="C478" s="5">
        <v>47.419998</v>
      </c>
      <c r="D478" s="5">
        <v>18.610001</v>
      </c>
      <c r="E478" s="5">
        <f t="shared" si="28"/>
        <v>-0.4859159472279897</v>
      </c>
      <c r="F478" s="5">
        <f t="shared" si="29"/>
        <v>-0.83565344044584433</v>
      </c>
      <c r="G478" s="5">
        <f t="shared" si="30"/>
        <v>-4.9568545316058348</v>
      </c>
      <c r="H478" s="5">
        <f t="shared" si="31"/>
        <v>-0.17028694280161005</v>
      </c>
      <c r="J478" s="1"/>
    </row>
    <row r="479" spans="1:10">
      <c r="A479" s="4">
        <v>42146</v>
      </c>
      <c r="B479" s="9">
        <v>478</v>
      </c>
      <c r="C479" s="5">
        <v>46.900002000000001</v>
      </c>
      <c r="D479" s="5">
        <v>18.5</v>
      </c>
      <c r="E479" s="5">
        <f t="shared" si="28"/>
        <v>-0.51505511603436316</v>
      </c>
      <c r="F479" s="5">
        <f t="shared" si="29"/>
        <v>-0.84837660271198778</v>
      </c>
      <c r="G479" s="5">
        <f t="shared" si="30"/>
        <v>-5.4202966597434283</v>
      </c>
      <c r="H479" s="5">
        <f t="shared" si="31"/>
        <v>-0.46344212813759356</v>
      </c>
      <c r="J479" s="1"/>
    </row>
    <row r="480" spans="1:10">
      <c r="A480" s="4">
        <v>42150</v>
      </c>
      <c r="B480" s="9">
        <v>479</v>
      </c>
      <c r="C480" s="5">
        <v>46.59</v>
      </c>
      <c r="D480" s="5">
        <v>18.170000000000002</v>
      </c>
      <c r="E480" s="5">
        <f t="shared" si="28"/>
        <v>-0.53242678929399079</v>
      </c>
      <c r="F480" s="5">
        <f t="shared" si="29"/>
        <v>-0.88654574251823748</v>
      </c>
      <c r="G480" s="5">
        <f t="shared" si="30"/>
        <v>-5.5606385865205255</v>
      </c>
      <c r="H480" s="5">
        <f t="shared" si="31"/>
        <v>-0.14034192677709711</v>
      </c>
      <c r="J480" s="1"/>
    </row>
    <row r="481" spans="1:10">
      <c r="A481" s="4">
        <v>42151</v>
      </c>
      <c r="B481" s="9">
        <v>480</v>
      </c>
      <c r="C481" s="5">
        <v>47.610000999999997</v>
      </c>
      <c r="D481" s="5">
        <v>17.93</v>
      </c>
      <c r="E481" s="5">
        <f t="shared" si="28"/>
        <v>-0.47526869322850251</v>
      </c>
      <c r="F481" s="5">
        <f t="shared" si="29"/>
        <v>-0.91430511692278305</v>
      </c>
      <c r="G481" s="5">
        <f t="shared" si="30"/>
        <v>-4.4172484423584208</v>
      </c>
      <c r="H481" s="5">
        <f t="shared" si="31"/>
        <v>1.1433901441621046</v>
      </c>
      <c r="J481" s="1"/>
    </row>
    <row r="482" spans="1:10">
      <c r="A482" s="4">
        <v>42152</v>
      </c>
      <c r="B482" s="9">
        <v>481</v>
      </c>
      <c r="C482" s="5">
        <v>47.450001</v>
      </c>
      <c r="D482" s="5">
        <v>18.329999999999998</v>
      </c>
      <c r="E482" s="5">
        <f t="shared" si="28"/>
        <v>-0.48423466029174855</v>
      </c>
      <c r="F482" s="5">
        <f t="shared" si="29"/>
        <v>-0.86803949291520754</v>
      </c>
      <c r="G482" s="5">
        <f t="shared" si="30"/>
        <v>-4.7828970159619359</v>
      </c>
      <c r="H482" s="5">
        <f t="shared" si="31"/>
        <v>-0.3656485736035151</v>
      </c>
      <c r="J482" s="1"/>
    </row>
    <row r="483" spans="1:10">
      <c r="A483" s="4">
        <v>42153</v>
      </c>
      <c r="B483" s="9">
        <v>482</v>
      </c>
      <c r="C483" s="5">
        <v>46.860000999999997</v>
      </c>
      <c r="D483" s="5">
        <v>18.030000999999999</v>
      </c>
      <c r="E483" s="5">
        <f t="shared" si="28"/>
        <v>-0.51729666383746908</v>
      </c>
      <c r="F483" s="5">
        <f t="shared" si="29"/>
        <v>-0.90273859525682931</v>
      </c>
      <c r="G483" s="5">
        <f t="shared" si="30"/>
        <v>-5.2186610998807339</v>
      </c>
      <c r="H483" s="5">
        <f t="shared" si="31"/>
        <v>-0.43576408391879795</v>
      </c>
      <c r="J483" s="1"/>
    </row>
    <row r="484" spans="1:10">
      <c r="A484" s="4">
        <v>42156</v>
      </c>
      <c r="B484" s="9">
        <v>483</v>
      </c>
      <c r="C484" s="5">
        <v>47.23</v>
      </c>
      <c r="D484" s="5">
        <v>18.07</v>
      </c>
      <c r="E484" s="5">
        <f t="shared" si="28"/>
        <v>-0.49656292104100641</v>
      </c>
      <c r="F484" s="5">
        <f t="shared" si="29"/>
        <v>-0.89811214852013155</v>
      </c>
      <c r="G484" s="5">
        <f t="shared" si="30"/>
        <v>-4.8692264431196506</v>
      </c>
      <c r="H484" s="5">
        <f t="shared" si="31"/>
        <v>0.34943465676108332</v>
      </c>
      <c r="J484" s="1"/>
    </row>
    <row r="485" spans="1:10">
      <c r="A485" s="4">
        <v>42157</v>
      </c>
      <c r="B485" s="9">
        <v>484</v>
      </c>
      <c r="C485" s="5">
        <v>46.919998</v>
      </c>
      <c r="D485" s="5">
        <v>18.93</v>
      </c>
      <c r="E485" s="5">
        <f t="shared" si="28"/>
        <v>-0.51393459430063404</v>
      </c>
      <c r="F485" s="5">
        <f t="shared" si="29"/>
        <v>-0.79864105690384402</v>
      </c>
      <c r="G485" s="5">
        <f t="shared" si="30"/>
        <v>-5.6213728763672108</v>
      </c>
      <c r="H485" s="5">
        <f t="shared" si="31"/>
        <v>-0.75214643324756025</v>
      </c>
      <c r="J485" s="1"/>
    </row>
    <row r="486" spans="1:10">
      <c r="A486" s="4">
        <v>42158</v>
      </c>
      <c r="B486" s="9">
        <v>485</v>
      </c>
      <c r="C486" s="5">
        <v>46.849997999999999</v>
      </c>
      <c r="D486" s="5">
        <v>18.170000000000002</v>
      </c>
      <c r="E486" s="5">
        <f t="shared" si="28"/>
        <v>-0.51785720489080422</v>
      </c>
      <c r="F486" s="5">
        <f t="shared" si="29"/>
        <v>-0.88654574251823748</v>
      </c>
      <c r="G486" s="5">
        <f t="shared" si="30"/>
        <v>-5.3006405865205295</v>
      </c>
      <c r="H486" s="5">
        <f t="shared" si="31"/>
        <v>0.32073228984668134</v>
      </c>
      <c r="J486" s="1"/>
    </row>
    <row r="487" spans="1:10">
      <c r="A487" s="4">
        <v>42159</v>
      </c>
      <c r="B487" s="9">
        <v>486</v>
      </c>
      <c r="C487" s="5">
        <v>46.360000999999997</v>
      </c>
      <c r="D487" s="5">
        <v>17.57</v>
      </c>
      <c r="E487" s="5">
        <f t="shared" si="28"/>
        <v>-0.54531531091011343</v>
      </c>
      <c r="F487" s="5">
        <f t="shared" si="29"/>
        <v>-0.95594417852960112</v>
      </c>
      <c r="G487" s="5">
        <f t="shared" si="30"/>
        <v>-5.4821647261152577</v>
      </c>
      <c r="H487" s="5">
        <f t="shared" si="31"/>
        <v>-0.18152413959472824</v>
      </c>
      <c r="J487" s="1"/>
    </row>
    <row r="488" spans="1:10">
      <c r="A488" s="4">
        <v>42160</v>
      </c>
      <c r="B488" s="9">
        <v>487</v>
      </c>
      <c r="C488" s="5">
        <v>46.139999000000003</v>
      </c>
      <c r="D488" s="5">
        <v>17.559999000000001</v>
      </c>
      <c r="E488" s="5">
        <f t="shared" si="28"/>
        <v>-0.55764362769666487</v>
      </c>
      <c r="F488" s="5">
        <f t="shared" si="29"/>
        <v>-0.95710093479385039</v>
      </c>
      <c r="G488" s="5">
        <f t="shared" si="30"/>
        <v>-5.6970249976537275</v>
      </c>
      <c r="H488" s="5">
        <f t="shared" si="31"/>
        <v>-0.21486027153846976</v>
      </c>
      <c r="J488" s="1"/>
    </row>
    <row r="489" spans="1:10">
      <c r="A489" s="4">
        <v>42163</v>
      </c>
      <c r="B489" s="9">
        <v>488</v>
      </c>
      <c r="C489" s="5">
        <v>45.73</v>
      </c>
      <c r="D489" s="5">
        <v>17.239999999999998</v>
      </c>
      <c r="E489" s="5">
        <f t="shared" si="28"/>
        <v>-0.58061886225893944</v>
      </c>
      <c r="F489" s="5">
        <f t="shared" si="29"/>
        <v>-0.99411331833585115</v>
      </c>
      <c r="G489" s="5">
        <f t="shared" si="30"/>
        <v>-5.9425056528923506</v>
      </c>
      <c r="H489" s="5">
        <f t="shared" si="31"/>
        <v>-0.24548065523862306</v>
      </c>
      <c r="J489" s="1"/>
    </row>
    <row r="490" spans="1:10">
      <c r="A490" s="4">
        <v>42164</v>
      </c>
      <c r="B490" s="9">
        <v>489</v>
      </c>
      <c r="C490" s="5">
        <v>45.650002000000001</v>
      </c>
      <c r="D490" s="5">
        <v>17.360001</v>
      </c>
      <c r="E490" s="5">
        <f t="shared" si="28"/>
        <v>-0.58510173371597396</v>
      </c>
      <c r="F490" s="5">
        <f t="shared" si="29"/>
        <v>-0.9802335154695182</v>
      </c>
      <c r="G490" s="5">
        <f t="shared" si="30"/>
        <v>-6.0841987390948375</v>
      </c>
      <c r="H490" s="5">
        <f t="shared" si="31"/>
        <v>-0.141693086202487</v>
      </c>
      <c r="J490" s="1"/>
    </row>
    <row r="491" spans="1:10">
      <c r="A491" s="4">
        <v>42165</v>
      </c>
      <c r="B491" s="9">
        <v>490</v>
      </c>
      <c r="C491" s="5">
        <v>46.610000999999997</v>
      </c>
      <c r="D491" s="5">
        <v>17.399999999999999</v>
      </c>
      <c r="E491" s="5">
        <f t="shared" si="28"/>
        <v>-0.5313059873737912</v>
      </c>
      <c r="F491" s="5">
        <f t="shared" si="29"/>
        <v>-0.97560706873282088</v>
      </c>
      <c r="G491" s="5">
        <f t="shared" si="30"/>
        <v>-5.1447640823337579</v>
      </c>
      <c r="H491" s="5">
        <f t="shared" si="31"/>
        <v>0.93943465676107962</v>
      </c>
      <c r="J491" s="1"/>
    </row>
    <row r="492" spans="1:10">
      <c r="A492" s="4">
        <v>42166</v>
      </c>
      <c r="B492" s="9">
        <v>491</v>
      </c>
      <c r="C492" s="5">
        <v>46.439999</v>
      </c>
      <c r="D492" s="5">
        <v>17.440000999999999</v>
      </c>
      <c r="E492" s="5">
        <f t="shared" si="28"/>
        <v>-0.54083243945307835</v>
      </c>
      <c r="F492" s="5">
        <f t="shared" si="29"/>
        <v>-0.97098039066800335</v>
      </c>
      <c r="G492" s="5">
        <f t="shared" si="30"/>
        <v>-5.3353314538155416</v>
      </c>
      <c r="H492" s="5">
        <f t="shared" si="31"/>
        <v>-0.19056737148178371</v>
      </c>
      <c r="J492" s="1"/>
    </row>
    <row r="493" spans="1:10">
      <c r="A493" s="4">
        <v>42167</v>
      </c>
      <c r="B493" s="9">
        <v>492</v>
      </c>
      <c r="C493" s="5">
        <v>45.970001000000003</v>
      </c>
      <c r="D493" s="5">
        <v>17.629999000000002</v>
      </c>
      <c r="E493" s="5">
        <f t="shared" si="28"/>
        <v>-0.56716985562677558</v>
      </c>
      <c r="F493" s="5">
        <f t="shared" si="29"/>
        <v>-0.94900445059252458</v>
      </c>
      <c r="G493" s="5">
        <f t="shared" si="30"/>
        <v>-5.9030114980343384</v>
      </c>
      <c r="H493" s="5">
        <f t="shared" si="31"/>
        <v>-0.56768004421879681</v>
      </c>
      <c r="J493" s="1"/>
    </row>
    <row r="494" spans="1:10">
      <c r="A494" s="4">
        <v>42170</v>
      </c>
      <c r="B494" s="9">
        <v>493</v>
      </c>
      <c r="C494" s="5">
        <v>45.48</v>
      </c>
      <c r="D494" s="5">
        <v>17.25</v>
      </c>
      <c r="E494" s="5">
        <f t="shared" si="28"/>
        <v>-0.59462818579526155</v>
      </c>
      <c r="F494" s="5">
        <f t="shared" si="29"/>
        <v>-0.99295667773566165</v>
      </c>
      <c r="G494" s="5">
        <f t="shared" si="30"/>
        <v>-6.197646867232443</v>
      </c>
      <c r="H494" s="5">
        <f t="shared" si="31"/>
        <v>-0.29463536919810451</v>
      </c>
      <c r="J494" s="1"/>
    </row>
    <row r="495" spans="1:10">
      <c r="A495" s="4">
        <v>42171</v>
      </c>
      <c r="B495" s="9">
        <v>494</v>
      </c>
      <c r="C495" s="5">
        <v>45.830002</v>
      </c>
      <c r="D495" s="5">
        <v>17.190000999999999</v>
      </c>
      <c r="E495" s="5">
        <f t="shared" si="28"/>
        <v>-0.57501502076982203</v>
      </c>
      <c r="F495" s="5">
        <f t="shared" si="29"/>
        <v>-0.99989640567273808</v>
      </c>
      <c r="G495" s="5">
        <f t="shared" si="30"/>
        <v>-5.816798095313338</v>
      </c>
      <c r="H495" s="5">
        <f t="shared" si="31"/>
        <v>0.38084877191910493</v>
      </c>
      <c r="J495" s="1"/>
    </row>
    <row r="496" spans="1:10">
      <c r="A496" s="4">
        <v>42172</v>
      </c>
      <c r="B496" s="9">
        <v>495</v>
      </c>
      <c r="C496" s="5">
        <v>45.970001000000003</v>
      </c>
      <c r="D496" s="5">
        <v>17.139999</v>
      </c>
      <c r="E496" s="5">
        <f t="shared" si="28"/>
        <v>-0.56716985562677558</v>
      </c>
      <c r="F496" s="5">
        <f t="shared" si="29"/>
        <v>-1.005679840001805</v>
      </c>
      <c r="G496" s="5">
        <f t="shared" si="30"/>
        <v>-5.6510919953700309</v>
      </c>
      <c r="H496" s="5">
        <f t="shared" si="31"/>
        <v>0.16570609994330709</v>
      </c>
      <c r="J496" s="1"/>
    </row>
    <row r="497" spans="1:10">
      <c r="A497" s="4">
        <v>42173</v>
      </c>
      <c r="B497" s="9">
        <v>496</v>
      </c>
      <c r="C497" s="5">
        <v>46.720001000000003</v>
      </c>
      <c r="D497" s="5">
        <v>16.93</v>
      </c>
      <c r="E497" s="5">
        <f t="shared" si="28"/>
        <v>-0.52514188501780912</v>
      </c>
      <c r="F497" s="5">
        <f t="shared" si="29"/>
        <v>-1.0299691769417221</v>
      </c>
      <c r="G497" s="5">
        <f t="shared" si="30"/>
        <v>-4.7931270083496216</v>
      </c>
      <c r="H497" s="5">
        <f t="shared" si="31"/>
        <v>0.85796498702040935</v>
      </c>
      <c r="J497" s="1"/>
    </row>
    <row r="498" spans="1:10">
      <c r="A498" s="4">
        <v>42174</v>
      </c>
      <c r="B498" s="9">
        <v>497</v>
      </c>
      <c r="C498" s="5">
        <v>46.099997999999999</v>
      </c>
      <c r="D498" s="5">
        <v>16.77</v>
      </c>
      <c r="E498" s="5">
        <f t="shared" si="28"/>
        <v>-0.55988517549977079</v>
      </c>
      <c r="F498" s="5">
        <f t="shared" si="29"/>
        <v>-1.0484754265447525</v>
      </c>
      <c r="G498" s="5">
        <f t="shared" si="30"/>
        <v>-5.3308705789082182</v>
      </c>
      <c r="H498" s="5">
        <f t="shared" si="31"/>
        <v>-0.53774357055859667</v>
      </c>
      <c r="J498" s="1"/>
    </row>
    <row r="499" spans="1:10">
      <c r="A499" s="4">
        <v>42177</v>
      </c>
      <c r="B499" s="9">
        <v>498</v>
      </c>
      <c r="C499" s="5">
        <v>46.23</v>
      </c>
      <c r="D499" s="5">
        <v>16.260000000000002</v>
      </c>
      <c r="E499" s="5">
        <f t="shared" si="28"/>
        <v>-0.5526002151862951</v>
      </c>
      <c r="F499" s="5">
        <f t="shared" si="29"/>
        <v>-1.1074640971544112</v>
      </c>
      <c r="G499" s="5">
        <f t="shared" si="30"/>
        <v>-4.9386666475637284</v>
      </c>
      <c r="H499" s="5">
        <f t="shared" si="31"/>
        <v>0.39220393134448983</v>
      </c>
      <c r="J499" s="1"/>
    </row>
    <row r="500" spans="1:10">
      <c r="A500" s="4">
        <v>42178</v>
      </c>
      <c r="B500" s="9">
        <v>499</v>
      </c>
      <c r="C500" s="5">
        <v>45.91</v>
      </c>
      <c r="D500" s="5">
        <v>15.93</v>
      </c>
      <c r="E500" s="5">
        <f t="shared" si="28"/>
        <v>-0.57053214931278751</v>
      </c>
      <c r="F500" s="5">
        <f t="shared" si="29"/>
        <v>-1.1456332369606612</v>
      </c>
      <c r="G500" s="5">
        <f t="shared" si="30"/>
        <v>-5.0890065743408286</v>
      </c>
      <c r="H500" s="5">
        <f t="shared" si="31"/>
        <v>-0.15033992677710017</v>
      </c>
      <c r="J500" s="1"/>
    </row>
    <row r="501" spans="1:10">
      <c r="A501" s="4">
        <v>42179</v>
      </c>
      <c r="B501" s="9">
        <v>500</v>
      </c>
      <c r="C501" s="5">
        <v>45.639999000000003</v>
      </c>
      <c r="D501" s="5">
        <v>15.95</v>
      </c>
      <c r="E501" s="5">
        <f t="shared" si="28"/>
        <v>-0.58566227476930921</v>
      </c>
      <c r="F501" s="5">
        <f t="shared" si="29"/>
        <v>-1.1433199557602824</v>
      </c>
      <c r="G501" s="5">
        <f t="shared" si="30"/>
        <v>-5.3692900030209998</v>
      </c>
      <c r="H501" s="5">
        <f t="shared" si="31"/>
        <v>-0.2802834286801712</v>
      </c>
      <c r="J501" s="1"/>
    </row>
    <row r="502" spans="1:10">
      <c r="A502" s="4">
        <v>42180</v>
      </c>
      <c r="B502" s="9">
        <v>501</v>
      </c>
      <c r="C502" s="5">
        <v>45.650002000000001</v>
      </c>
      <c r="D502" s="5">
        <v>15.9</v>
      </c>
      <c r="E502" s="5">
        <f t="shared" si="28"/>
        <v>-0.58510173371597396</v>
      </c>
      <c r="F502" s="5">
        <f t="shared" si="29"/>
        <v>-1.1491031587612293</v>
      </c>
      <c r="G502" s="5">
        <f t="shared" si="30"/>
        <v>-5.3335809313205615</v>
      </c>
      <c r="H502" s="5">
        <f t="shared" si="31"/>
        <v>3.5709071700438244E-2</v>
      </c>
      <c r="J502" s="1"/>
    </row>
    <row r="503" spans="1:10">
      <c r="A503" s="4">
        <v>42181</v>
      </c>
      <c r="B503" s="9">
        <v>502</v>
      </c>
      <c r="C503" s="5">
        <v>45.259998000000003</v>
      </c>
      <c r="D503" s="5">
        <v>15.81</v>
      </c>
      <c r="E503" s="5">
        <f t="shared" si="28"/>
        <v>-0.606956502581813</v>
      </c>
      <c r="F503" s="5">
        <f t="shared" si="29"/>
        <v>-1.1595129241629338</v>
      </c>
      <c r="G503" s="5">
        <f t="shared" si="30"/>
        <v>-5.6773140022597701</v>
      </c>
      <c r="H503" s="5">
        <f t="shared" si="31"/>
        <v>-0.34373307093920857</v>
      </c>
      <c r="J503" s="1"/>
    </row>
    <row r="504" spans="1:10">
      <c r="A504" s="4">
        <v>42184</v>
      </c>
      <c r="B504" s="9">
        <v>503</v>
      </c>
      <c r="C504" s="5">
        <v>44.369999</v>
      </c>
      <c r="D504" s="5">
        <v>14.84</v>
      </c>
      <c r="E504" s="5">
        <f t="shared" si="28"/>
        <v>-0.65682963833382602</v>
      </c>
      <c r="F504" s="5">
        <f t="shared" si="29"/>
        <v>-1.2717070623813049</v>
      </c>
      <c r="G504" s="5">
        <f t="shared" si="30"/>
        <v>-6.0686152112712364</v>
      </c>
      <c r="H504" s="5">
        <f t="shared" si="31"/>
        <v>-0.39130120901146626</v>
      </c>
      <c r="J504" s="1"/>
    </row>
    <row r="505" spans="1:10">
      <c r="A505" s="4">
        <v>42185</v>
      </c>
      <c r="B505" s="9">
        <v>504</v>
      </c>
      <c r="C505" s="5">
        <v>44.150002000000001</v>
      </c>
      <c r="D505" s="5">
        <v>15.22</v>
      </c>
      <c r="E505" s="5">
        <f t="shared" si="28"/>
        <v>-0.66915767493390699</v>
      </c>
      <c r="F505" s="5">
        <f t="shared" si="29"/>
        <v>-1.2277547195741079</v>
      </c>
      <c r="G505" s="5">
        <f t="shared" si="30"/>
        <v>-6.4839783561945836</v>
      </c>
      <c r="H505" s="5">
        <f t="shared" si="31"/>
        <v>-0.41536314492334725</v>
      </c>
      <c r="J505" s="1"/>
    </row>
    <row r="506" spans="1:10">
      <c r="A506" s="4">
        <v>42186</v>
      </c>
      <c r="B506" s="9">
        <v>505</v>
      </c>
      <c r="C506" s="5">
        <v>44.450001</v>
      </c>
      <c r="D506" s="5">
        <v>15.03</v>
      </c>
      <c r="E506" s="5">
        <f t="shared" si="28"/>
        <v>-0.65234654272761461</v>
      </c>
      <c r="F506" s="5">
        <f t="shared" si="29"/>
        <v>-1.2497308909777065</v>
      </c>
      <c r="G506" s="5">
        <f t="shared" si="30"/>
        <v>-6.0862962837329064</v>
      </c>
      <c r="H506" s="5">
        <f t="shared" si="31"/>
        <v>0.39768207246167719</v>
      </c>
      <c r="J506" s="1"/>
    </row>
    <row r="507" spans="1:10">
      <c r="A507" s="4">
        <v>42187</v>
      </c>
      <c r="B507" s="9">
        <v>506</v>
      </c>
      <c r="C507" s="5">
        <v>44.400002000000001</v>
      </c>
      <c r="D507" s="5">
        <v>15.38</v>
      </c>
      <c r="E507" s="5">
        <f t="shared" si="28"/>
        <v>-0.65514835139758487</v>
      </c>
      <c r="F507" s="5">
        <f t="shared" si="29"/>
        <v>-1.2092484699710777</v>
      </c>
      <c r="G507" s="5">
        <f t="shared" si="30"/>
        <v>-6.316237785635991</v>
      </c>
      <c r="H507" s="5">
        <f t="shared" si="31"/>
        <v>-0.2299415019030846</v>
      </c>
      <c r="J507" s="1"/>
    </row>
    <row r="508" spans="1:10">
      <c r="A508" s="4">
        <v>42191</v>
      </c>
      <c r="B508" s="9">
        <v>507</v>
      </c>
      <c r="C508" s="5">
        <v>44.389999000000003</v>
      </c>
      <c r="D508" s="5">
        <v>14.91</v>
      </c>
      <c r="E508" s="5">
        <f t="shared" si="28"/>
        <v>-0.65570889245092001</v>
      </c>
      <c r="F508" s="5">
        <f t="shared" si="29"/>
        <v>-1.2636105781799791</v>
      </c>
      <c r="G508" s="5">
        <f t="shared" si="30"/>
        <v>-6.0846037116518517</v>
      </c>
      <c r="H508" s="5">
        <f t="shared" si="31"/>
        <v>0.23163407398413938</v>
      </c>
      <c r="J508" s="1"/>
    </row>
    <row r="509" spans="1:10">
      <c r="A509" s="4">
        <v>42192</v>
      </c>
      <c r="B509" s="9">
        <v>508</v>
      </c>
      <c r="C509" s="5">
        <v>44.299999</v>
      </c>
      <c r="D509" s="5">
        <v>14.93</v>
      </c>
      <c r="E509" s="5">
        <f t="shared" si="28"/>
        <v>-0.6607522489239962</v>
      </c>
      <c r="F509" s="5">
        <f t="shared" si="29"/>
        <v>-1.2612972969796004</v>
      </c>
      <c r="G509" s="5">
        <f t="shared" si="30"/>
        <v>-6.1848861403320328</v>
      </c>
      <c r="H509" s="5">
        <f t="shared" si="31"/>
        <v>-0.10028242868018111</v>
      </c>
      <c r="J509" s="1"/>
    </row>
    <row r="510" spans="1:10">
      <c r="A510" s="4">
        <v>42193</v>
      </c>
      <c r="B510" s="9">
        <v>509</v>
      </c>
      <c r="C510" s="5">
        <v>44.240001999999997</v>
      </c>
      <c r="D510" s="5">
        <v>14.47</v>
      </c>
      <c r="E510" s="5">
        <f t="shared" si="28"/>
        <v>-0.66411431846083124</v>
      </c>
      <c r="F510" s="5">
        <f t="shared" si="29"/>
        <v>-1.3145027645883123</v>
      </c>
      <c r="G510" s="5">
        <f t="shared" si="30"/>
        <v>-6.008387280687991</v>
      </c>
      <c r="H510" s="5">
        <f t="shared" si="31"/>
        <v>0.17649885964404177</v>
      </c>
      <c r="J510" s="1"/>
    </row>
    <row r="511" spans="1:10">
      <c r="A511" s="4">
        <v>42194</v>
      </c>
      <c r="B511" s="9">
        <v>510</v>
      </c>
      <c r="C511" s="5">
        <v>44.52</v>
      </c>
      <c r="D511" s="5">
        <v>14.81</v>
      </c>
      <c r="E511" s="5">
        <f t="shared" si="28"/>
        <v>-0.64842398817473834</v>
      </c>
      <c r="F511" s="5">
        <f t="shared" si="29"/>
        <v>-1.275176984181873</v>
      </c>
      <c r="G511" s="5">
        <f t="shared" si="30"/>
        <v>-5.9031905682509702</v>
      </c>
      <c r="H511" s="5">
        <f t="shared" si="31"/>
        <v>0.10519671243702078</v>
      </c>
      <c r="J511" s="1"/>
    </row>
    <row r="512" spans="1:10">
      <c r="A512" s="4">
        <v>42195</v>
      </c>
      <c r="B512" s="9">
        <v>511</v>
      </c>
      <c r="C512" s="5">
        <v>44.610000999999997</v>
      </c>
      <c r="D512" s="5">
        <v>14.85</v>
      </c>
      <c r="E512" s="5">
        <f t="shared" si="28"/>
        <v>-0.64338057566436857</v>
      </c>
      <c r="F512" s="5">
        <f t="shared" si="29"/>
        <v>-1.2705504217811154</v>
      </c>
      <c r="G512" s="5">
        <f t="shared" si="30"/>
        <v>-5.8337544256113318</v>
      </c>
      <c r="H512" s="5">
        <f t="shared" si="31"/>
        <v>6.9436142639638376E-2</v>
      </c>
      <c r="J512" s="1"/>
    </row>
    <row r="513" spans="1:10">
      <c r="A513" s="4">
        <v>42198</v>
      </c>
      <c r="B513" s="9">
        <v>512</v>
      </c>
      <c r="C513" s="5">
        <v>45.540000999999997</v>
      </c>
      <c r="D513" s="5">
        <v>15.33</v>
      </c>
      <c r="E513" s="5">
        <f t="shared" si="28"/>
        <v>-0.59126589210925007</v>
      </c>
      <c r="F513" s="5">
        <f t="shared" si="29"/>
        <v>-1.2150316729720247</v>
      </c>
      <c r="G513" s="5">
        <f t="shared" si="30"/>
        <v>-5.1505327139355543</v>
      </c>
      <c r="H513" s="5">
        <f t="shared" si="31"/>
        <v>0.6832217116757775</v>
      </c>
      <c r="J513" s="1"/>
    </row>
    <row r="514" spans="1:10">
      <c r="A514" s="4">
        <v>42199</v>
      </c>
      <c r="B514" s="9">
        <v>513</v>
      </c>
      <c r="C514" s="5">
        <v>45.619999</v>
      </c>
      <c r="D514" s="5">
        <v>15.47</v>
      </c>
      <c r="E514" s="5">
        <f t="shared" si="28"/>
        <v>-0.5867830206522151</v>
      </c>
      <c r="F514" s="5">
        <f t="shared" si="29"/>
        <v>-1.1988387045693731</v>
      </c>
      <c r="G514" s="5">
        <f t="shared" si="30"/>
        <v>-5.1425117146967807</v>
      </c>
      <c r="H514" s="5">
        <f t="shared" si="31"/>
        <v>8.0209992387736406E-3</v>
      </c>
      <c r="J514" s="1"/>
    </row>
    <row r="515" spans="1:10">
      <c r="A515" s="4">
        <v>42200</v>
      </c>
      <c r="B515" s="9">
        <v>514</v>
      </c>
      <c r="C515" s="5">
        <v>45.759998000000003</v>
      </c>
      <c r="D515" s="5">
        <v>15.19</v>
      </c>
      <c r="E515" s="5">
        <f t="shared" ref="E515:E578" si="32">(C515-AVERAGE(C$2:C$1261))/_xlfn.STDEV.S(C$2:C$1261)</f>
        <v>-0.57893785550916865</v>
      </c>
      <c r="F515" s="5">
        <f t="shared" ref="F515:F578" si="33">(D515-AVERAGE(D$2:D$1261))/_xlfn.STDEV.S(D$2:D$1261)</f>
        <v>-1.2312246413746761</v>
      </c>
      <c r="G515" s="5">
        <f t="shared" ref="G515:G578" si="34">C515-($K$4+$J$4*D515)</f>
        <v>-4.8585587131743111</v>
      </c>
      <c r="H515" s="5">
        <f t="shared" si="31"/>
        <v>0.28395300152246961</v>
      </c>
      <c r="J515" s="1"/>
    </row>
    <row r="516" spans="1:10">
      <c r="A516" s="4">
        <v>42201</v>
      </c>
      <c r="B516" s="9">
        <v>515</v>
      </c>
      <c r="C516" s="5">
        <v>46.66</v>
      </c>
      <c r="D516" s="5">
        <v>15.45</v>
      </c>
      <c r="E516" s="5">
        <f t="shared" si="32"/>
        <v>-0.52850417870382094</v>
      </c>
      <c r="F516" s="5">
        <f t="shared" si="33"/>
        <v>-1.2011519857697521</v>
      </c>
      <c r="G516" s="5">
        <f t="shared" si="34"/>
        <v>-4.0922282860166064</v>
      </c>
      <c r="H516" s="5">
        <f t="shared" ref="H516:H579" si="35">G516-G515</f>
        <v>0.76633042715770472</v>
      </c>
      <c r="J516" s="1"/>
    </row>
    <row r="517" spans="1:10">
      <c r="A517" s="4">
        <v>42202</v>
      </c>
      <c r="B517" s="9">
        <v>516</v>
      </c>
      <c r="C517" s="5">
        <v>46.619999</v>
      </c>
      <c r="D517" s="5">
        <v>15.78</v>
      </c>
      <c r="E517" s="5">
        <f t="shared" si="32"/>
        <v>-0.53074572650692642</v>
      </c>
      <c r="F517" s="5">
        <f t="shared" si="33"/>
        <v>-1.1629828459635021</v>
      </c>
      <c r="G517" s="5">
        <f t="shared" si="34"/>
        <v>-4.3018893592395031</v>
      </c>
      <c r="H517" s="5">
        <f t="shared" si="35"/>
        <v>-0.20966107322289673</v>
      </c>
      <c r="J517" s="1"/>
    </row>
    <row r="518" spans="1:10">
      <c r="A518" s="4">
        <v>42205</v>
      </c>
      <c r="B518" s="9">
        <v>517</v>
      </c>
      <c r="C518" s="5">
        <v>46.919998</v>
      </c>
      <c r="D518" s="5">
        <v>15.48</v>
      </c>
      <c r="E518" s="5">
        <f t="shared" si="32"/>
        <v>-0.51393459430063404</v>
      </c>
      <c r="F518" s="5">
        <f t="shared" si="33"/>
        <v>-1.1976820639691836</v>
      </c>
      <c r="G518" s="5">
        <f t="shared" si="34"/>
        <v>-3.8476539290368663</v>
      </c>
      <c r="H518" s="5">
        <f t="shared" si="35"/>
        <v>0.45423543020263679</v>
      </c>
      <c r="J518" s="1"/>
    </row>
    <row r="519" spans="1:10">
      <c r="A519" s="4">
        <v>42206</v>
      </c>
      <c r="B519" s="9">
        <v>518</v>
      </c>
      <c r="C519" s="5">
        <v>47.279998999999997</v>
      </c>
      <c r="D519" s="5">
        <v>15.49</v>
      </c>
      <c r="E519" s="5">
        <f t="shared" si="32"/>
        <v>-0.49376111237103609</v>
      </c>
      <c r="F519" s="5">
        <f t="shared" si="33"/>
        <v>-1.1965254233689944</v>
      </c>
      <c r="G519" s="5">
        <f t="shared" si="34"/>
        <v>-3.4927941433769618</v>
      </c>
      <c r="H519" s="5">
        <f t="shared" si="35"/>
        <v>0.3548597856599045</v>
      </c>
      <c r="J519" s="1"/>
    </row>
    <row r="520" spans="1:10">
      <c r="A520" s="4">
        <v>42207</v>
      </c>
      <c r="B520" s="9">
        <v>519</v>
      </c>
      <c r="C520" s="5">
        <v>45.540000999999997</v>
      </c>
      <c r="D520" s="5">
        <v>15.15</v>
      </c>
      <c r="E520" s="5">
        <f t="shared" si="32"/>
        <v>-0.59126589210925007</v>
      </c>
      <c r="F520" s="5">
        <f t="shared" si="33"/>
        <v>-1.2358512037754337</v>
      </c>
      <c r="G520" s="5">
        <f t="shared" si="34"/>
        <v>-5.0579908558139692</v>
      </c>
      <c r="H520" s="5">
        <f t="shared" si="35"/>
        <v>-1.5651967124370074</v>
      </c>
      <c r="J520" s="1"/>
    </row>
    <row r="521" spans="1:10">
      <c r="A521" s="4">
        <v>42208</v>
      </c>
      <c r="B521" s="9">
        <v>520</v>
      </c>
      <c r="C521" s="5">
        <v>46.110000999999997</v>
      </c>
      <c r="D521" s="5">
        <v>15.26</v>
      </c>
      <c r="E521" s="5">
        <f t="shared" si="32"/>
        <v>-0.55932463444643554</v>
      </c>
      <c r="F521" s="5">
        <f t="shared" si="33"/>
        <v>-1.2231281571733503</v>
      </c>
      <c r="G521" s="5">
        <f t="shared" si="34"/>
        <v>-4.5445442135549357</v>
      </c>
      <c r="H521" s="5">
        <f t="shared" si="35"/>
        <v>0.51344664225903358</v>
      </c>
      <c r="J521" s="1"/>
    </row>
    <row r="522" spans="1:10">
      <c r="A522" s="4">
        <v>42209</v>
      </c>
      <c r="B522" s="9">
        <v>521</v>
      </c>
      <c r="C522" s="5">
        <v>45.939999</v>
      </c>
      <c r="D522" s="5">
        <v>14.84</v>
      </c>
      <c r="E522" s="5">
        <f t="shared" si="32"/>
        <v>-0.56885108652572269</v>
      </c>
      <c r="F522" s="5">
        <f t="shared" si="33"/>
        <v>-1.2717070623813049</v>
      </c>
      <c r="G522" s="5">
        <f t="shared" si="34"/>
        <v>-4.4986152112712361</v>
      </c>
      <c r="H522" s="5">
        <f t="shared" si="35"/>
        <v>4.592900228369956E-2</v>
      </c>
      <c r="J522" s="1"/>
    </row>
    <row r="523" spans="1:10">
      <c r="A523" s="4">
        <v>42212</v>
      </c>
      <c r="B523" s="9">
        <v>522</v>
      </c>
      <c r="C523" s="5">
        <v>45.349997999999999</v>
      </c>
      <c r="D523" s="5">
        <v>14.53</v>
      </c>
      <c r="E523" s="5">
        <f t="shared" si="32"/>
        <v>-0.60191314610873725</v>
      </c>
      <c r="F523" s="5">
        <f t="shared" si="33"/>
        <v>-1.307562920987176</v>
      </c>
      <c r="G523" s="5">
        <f t="shared" si="34"/>
        <v>-4.9292385667285146</v>
      </c>
      <c r="H523" s="5">
        <f t="shared" si="35"/>
        <v>-0.43062335545727848</v>
      </c>
      <c r="J523" s="1"/>
    </row>
    <row r="524" spans="1:10">
      <c r="A524" s="4">
        <v>42213</v>
      </c>
      <c r="B524" s="9">
        <v>523</v>
      </c>
      <c r="C524" s="5">
        <v>45.34</v>
      </c>
      <c r="D524" s="5">
        <v>14.89</v>
      </c>
      <c r="E524" s="5">
        <f t="shared" si="32"/>
        <v>-0.60247340697560159</v>
      </c>
      <c r="F524" s="5">
        <f t="shared" si="33"/>
        <v>-1.2659238593803579</v>
      </c>
      <c r="G524" s="5">
        <f t="shared" si="34"/>
        <v>-5.1243202829716736</v>
      </c>
      <c r="H524" s="5">
        <f t="shared" si="35"/>
        <v>-0.19508171624315906</v>
      </c>
      <c r="J524" s="1"/>
    </row>
    <row r="525" spans="1:10">
      <c r="A525" s="4">
        <v>42214</v>
      </c>
      <c r="B525" s="9">
        <v>524</v>
      </c>
      <c r="C525" s="5">
        <v>46.290000999999997</v>
      </c>
      <c r="D525" s="5">
        <v>15.41</v>
      </c>
      <c r="E525" s="5">
        <f t="shared" si="32"/>
        <v>-0.54923792150028361</v>
      </c>
      <c r="F525" s="5">
        <f t="shared" si="33"/>
        <v>-1.2057785481705094</v>
      </c>
      <c r="G525" s="5">
        <f t="shared" si="34"/>
        <v>-4.441662428656258</v>
      </c>
      <c r="H525" s="5">
        <f t="shared" si="35"/>
        <v>0.68265785431541559</v>
      </c>
      <c r="J525" s="1"/>
    </row>
    <row r="526" spans="1:10">
      <c r="A526" s="4">
        <v>42215</v>
      </c>
      <c r="B526" s="9">
        <v>525</v>
      </c>
      <c r="C526" s="5">
        <v>46.880001</v>
      </c>
      <c r="D526" s="5">
        <v>14.38</v>
      </c>
      <c r="E526" s="5">
        <f t="shared" si="32"/>
        <v>-0.51617591795456308</v>
      </c>
      <c r="F526" s="5">
        <f t="shared" si="33"/>
        <v>-1.3249125299900166</v>
      </c>
      <c r="G526" s="5">
        <f t="shared" si="34"/>
        <v>-3.3221173516271918</v>
      </c>
      <c r="H526" s="5">
        <f t="shared" si="35"/>
        <v>1.1195450770290662</v>
      </c>
      <c r="J526" s="1"/>
    </row>
    <row r="527" spans="1:10">
      <c r="A527" s="4">
        <v>42216</v>
      </c>
      <c r="B527" s="9">
        <v>526</v>
      </c>
      <c r="C527" s="5">
        <v>46.700001</v>
      </c>
      <c r="D527" s="5">
        <v>13.91</v>
      </c>
      <c r="E527" s="5">
        <f t="shared" si="32"/>
        <v>-0.52626263090071501</v>
      </c>
      <c r="F527" s="5">
        <f t="shared" si="33"/>
        <v>-1.3792746381989183</v>
      </c>
      <c r="G527" s="5">
        <f t="shared" si="34"/>
        <v>-3.2604802776430546</v>
      </c>
      <c r="H527" s="5">
        <f t="shared" si="35"/>
        <v>6.1637073984137203E-2</v>
      </c>
      <c r="J527" s="1"/>
    </row>
    <row r="528" spans="1:10">
      <c r="A528" s="4">
        <v>42219</v>
      </c>
      <c r="B528" s="9">
        <v>527</v>
      </c>
      <c r="C528" s="5">
        <v>46.810001</v>
      </c>
      <c r="D528" s="5">
        <v>13.65</v>
      </c>
      <c r="E528" s="5">
        <f t="shared" si="32"/>
        <v>-0.52009852854473337</v>
      </c>
      <c r="F528" s="5">
        <f t="shared" si="33"/>
        <v>-1.4093472938038423</v>
      </c>
      <c r="G528" s="5">
        <f t="shared" si="34"/>
        <v>-3.0168087048007735</v>
      </c>
      <c r="H528" s="5">
        <f t="shared" si="35"/>
        <v>0.24367157284228114</v>
      </c>
      <c r="J528" s="1"/>
    </row>
    <row r="529" spans="1:10">
      <c r="A529" s="4">
        <v>42220</v>
      </c>
      <c r="B529" s="9">
        <v>528</v>
      </c>
      <c r="C529" s="5">
        <v>47.540000999999997</v>
      </c>
      <c r="D529" s="5">
        <v>13.76</v>
      </c>
      <c r="E529" s="5">
        <f t="shared" si="32"/>
        <v>-0.47919130381867275</v>
      </c>
      <c r="F529" s="5">
        <f t="shared" si="33"/>
        <v>-1.3966242472017592</v>
      </c>
      <c r="G529" s="5">
        <f t="shared" si="34"/>
        <v>-2.3433620625417433</v>
      </c>
      <c r="H529" s="5">
        <f t="shared" si="35"/>
        <v>0.67344664225903017</v>
      </c>
      <c r="J529" s="1"/>
    </row>
    <row r="530" spans="1:10">
      <c r="A530" s="4">
        <v>42221</v>
      </c>
      <c r="B530" s="9">
        <v>529</v>
      </c>
      <c r="C530" s="5">
        <v>47.580002</v>
      </c>
      <c r="D530" s="5">
        <v>13.75</v>
      </c>
      <c r="E530" s="5">
        <f t="shared" si="32"/>
        <v>-0.47694975601556688</v>
      </c>
      <c r="F530" s="5">
        <f t="shared" si="33"/>
        <v>-1.3977808878019484</v>
      </c>
      <c r="G530" s="5">
        <f t="shared" si="34"/>
        <v>-2.2982198482016472</v>
      </c>
      <c r="H530" s="5">
        <f t="shared" si="35"/>
        <v>4.5142214340096132E-2</v>
      </c>
      <c r="J530" s="1"/>
    </row>
    <row r="531" spans="1:10">
      <c r="A531" s="4">
        <v>42222</v>
      </c>
      <c r="B531" s="9">
        <v>530</v>
      </c>
      <c r="C531" s="5">
        <v>46.619999</v>
      </c>
      <c r="D531" s="5">
        <v>13.31</v>
      </c>
      <c r="E531" s="5">
        <f t="shared" si="32"/>
        <v>-0.53074572650692642</v>
      </c>
      <c r="F531" s="5">
        <f t="shared" si="33"/>
        <v>-1.4486730742102816</v>
      </c>
      <c r="G531" s="5">
        <f t="shared" si="34"/>
        <v>-3.0320094172377807</v>
      </c>
      <c r="H531" s="5">
        <f t="shared" si="35"/>
        <v>-0.73378956903613357</v>
      </c>
      <c r="J531" s="1"/>
    </row>
    <row r="532" spans="1:10">
      <c r="A532" s="4">
        <v>42223</v>
      </c>
      <c r="B532" s="9">
        <v>531</v>
      </c>
      <c r="C532" s="5">
        <v>46.740001999999997</v>
      </c>
      <c r="D532" s="5">
        <v>13.33</v>
      </c>
      <c r="E532" s="5">
        <f t="shared" si="32"/>
        <v>-0.52402108309760953</v>
      </c>
      <c r="F532" s="5">
        <f t="shared" si="33"/>
        <v>-1.4463597930099028</v>
      </c>
      <c r="G532" s="5">
        <f t="shared" si="34"/>
        <v>-2.9222888459179615</v>
      </c>
      <c r="H532" s="5">
        <f t="shared" si="35"/>
        <v>0.10972057131981927</v>
      </c>
      <c r="J532" s="1"/>
    </row>
    <row r="533" spans="1:10">
      <c r="A533" s="4">
        <v>42226</v>
      </c>
      <c r="B533" s="9">
        <v>532</v>
      </c>
      <c r="C533" s="5">
        <v>47.330002</v>
      </c>
      <c r="D533" s="5">
        <v>13.65</v>
      </c>
      <c r="E533" s="5">
        <f t="shared" si="32"/>
        <v>-0.49095907955188905</v>
      </c>
      <c r="F533" s="5">
        <f t="shared" si="33"/>
        <v>-1.4093472938038423</v>
      </c>
      <c r="G533" s="5">
        <f t="shared" si="34"/>
        <v>-2.4968077048007729</v>
      </c>
      <c r="H533" s="5">
        <f t="shared" si="35"/>
        <v>0.4254811411171886</v>
      </c>
      <c r="J533" s="1"/>
    </row>
    <row r="534" spans="1:10">
      <c r="A534" s="4">
        <v>42227</v>
      </c>
      <c r="B534" s="9">
        <v>533</v>
      </c>
      <c r="C534" s="5">
        <v>46.41</v>
      </c>
      <c r="D534" s="5">
        <v>13.21</v>
      </c>
      <c r="E534" s="5">
        <f t="shared" si="32"/>
        <v>-0.54251350224014316</v>
      </c>
      <c r="F534" s="5">
        <f t="shared" si="33"/>
        <v>-1.4602394802121754</v>
      </c>
      <c r="G534" s="5">
        <f t="shared" si="34"/>
        <v>-3.1905962738369027</v>
      </c>
      <c r="H534" s="5">
        <f t="shared" si="35"/>
        <v>-0.69378856903612984</v>
      </c>
      <c r="J534" s="1"/>
    </row>
    <row r="535" spans="1:10">
      <c r="A535" s="4">
        <v>42228</v>
      </c>
      <c r="B535" s="9">
        <v>534</v>
      </c>
      <c r="C535" s="5">
        <v>46.740001999999997</v>
      </c>
      <c r="D535" s="5">
        <v>13.06</v>
      </c>
      <c r="E535" s="5">
        <f t="shared" si="32"/>
        <v>-0.52402108309760953</v>
      </c>
      <c r="F535" s="5">
        <f t="shared" si="33"/>
        <v>-1.4775890892150163</v>
      </c>
      <c r="G535" s="5">
        <f t="shared" si="34"/>
        <v>-2.7834760587355873</v>
      </c>
      <c r="H535" s="5">
        <f t="shared" si="35"/>
        <v>0.40712021510131535</v>
      </c>
      <c r="J535" s="1"/>
    </row>
    <row r="536" spans="1:10">
      <c r="A536" s="4">
        <v>42229</v>
      </c>
      <c r="B536" s="9">
        <v>535</v>
      </c>
      <c r="C536" s="5">
        <v>46.73</v>
      </c>
      <c r="D536" s="5">
        <v>12.77</v>
      </c>
      <c r="E536" s="5">
        <f t="shared" si="32"/>
        <v>-0.52458156811365075</v>
      </c>
      <c r="F536" s="5">
        <f t="shared" si="33"/>
        <v>-1.5111316666205088</v>
      </c>
      <c r="G536" s="5">
        <f t="shared" si="34"/>
        <v>-2.6443828428730356</v>
      </c>
      <c r="H536" s="5">
        <f t="shared" si="35"/>
        <v>0.13909321586255174</v>
      </c>
      <c r="J536" s="1"/>
    </row>
    <row r="537" spans="1:10">
      <c r="A537" s="4">
        <v>42230</v>
      </c>
      <c r="B537" s="9">
        <v>536</v>
      </c>
      <c r="C537" s="5">
        <v>47</v>
      </c>
      <c r="D537" s="5">
        <v>12.82</v>
      </c>
      <c r="E537" s="5">
        <f t="shared" si="32"/>
        <v>-0.50945149869442263</v>
      </c>
      <c r="F537" s="5">
        <f t="shared" si="33"/>
        <v>-1.5053484636195618</v>
      </c>
      <c r="G537" s="5">
        <f t="shared" si="34"/>
        <v>-2.4000889145734732</v>
      </c>
      <c r="H537" s="5">
        <f t="shared" si="35"/>
        <v>0.24429392829956242</v>
      </c>
      <c r="J537" s="1"/>
    </row>
    <row r="538" spans="1:10">
      <c r="A538" s="4">
        <v>42233</v>
      </c>
      <c r="B538" s="9">
        <v>537</v>
      </c>
      <c r="C538" s="5">
        <v>47.32</v>
      </c>
      <c r="D538" s="5">
        <v>12.49</v>
      </c>
      <c r="E538" s="5">
        <f t="shared" si="32"/>
        <v>-0.49151956456793022</v>
      </c>
      <c r="F538" s="5">
        <f t="shared" si="33"/>
        <v>-1.5435176034258116</v>
      </c>
      <c r="G538" s="5">
        <f t="shared" si="34"/>
        <v>-1.9104288413505657</v>
      </c>
      <c r="H538" s="5">
        <f t="shared" si="35"/>
        <v>0.4896600732229075</v>
      </c>
      <c r="J538" s="1"/>
    </row>
    <row r="539" spans="1:10">
      <c r="A539" s="4">
        <v>42234</v>
      </c>
      <c r="B539" s="9">
        <v>538</v>
      </c>
      <c r="C539" s="5">
        <v>47.27</v>
      </c>
      <c r="D539" s="5">
        <v>12.46</v>
      </c>
      <c r="E539" s="5">
        <f t="shared" si="32"/>
        <v>-0.49432142927519451</v>
      </c>
      <c r="F539" s="5">
        <f t="shared" si="33"/>
        <v>-1.5469875252263798</v>
      </c>
      <c r="G539" s="5">
        <f t="shared" si="34"/>
        <v>-1.9450051983302998</v>
      </c>
      <c r="H539" s="5">
        <f t="shared" si="35"/>
        <v>-3.4576356979734157E-2</v>
      </c>
      <c r="J539" s="1"/>
    </row>
    <row r="540" spans="1:10">
      <c r="A540" s="4">
        <v>42235</v>
      </c>
      <c r="B540" s="9">
        <v>539</v>
      </c>
      <c r="C540" s="5">
        <v>46.610000999999997</v>
      </c>
      <c r="D540" s="5">
        <v>11.91</v>
      </c>
      <c r="E540" s="5">
        <f t="shared" si="32"/>
        <v>-0.5313059873737912</v>
      </c>
      <c r="F540" s="5">
        <f t="shared" si="33"/>
        <v>-1.6106027582367963</v>
      </c>
      <c r="G540" s="5">
        <f t="shared" si="34"/>
        <v>-2.3222374096254725</v>
      </c>
      <c r="H540" s="5">
        <f t="shared" si="35"/>
        <v>-0.3772322112951727</v>
      </c>
      <c r="J540" s="1"/>
    </row>
    <row r="541" spans="1:10">
      <c r="A541" s="4">
        <v>42236</v>
      </c>
      <c r="B541" s="9">
        <v>540</v>
      </c>
      <c r="C541" s="5">
        <v>45.66</v>
      </c>
      <c r="D541" s="5">
        <v>11.46</v>
      </c>
      <c r="E541" s="5">
        <f t="shared" si="32"/>
        <v>-0.58454147284910962</v>
      </c>
      <c r="F541" s="5">
        <f t="shared" si="33"/>
        <v>-1.6626515852453188</v>
      </c>
      <c r="G541" s="5">
        <f t="shared" si="34"/>
        <v>-3.0408837643215136</v>
      </c>
      <c r="H541" s="5">
        <f t="shared" si="35"/>
        <v>-0.7186463546960411</v>
      </c>
      <c r="J541" s="1"/>
    </row>
    <row r="542" spans="1:10">
      <c r="A542" s="4">
        <v>42237</v>
      </c>
      <c r="B542" s="9">
        <v>541</v>
      </c>
      <c r="C542" s="5">
        <v>43.07</v>
      </c>
      <c r="D542" s="5">
        <v>11.01</v>
      </c>
      <c r="E542" s="5">
        <f t="shared" si="32"/>
        <v>-0.72967806468540708</v>
      </c>
      <c r="F542" s="5">
        <f t="shared" si="33"/>
        <v>-1.7147004122538416</v>
      </c>
      <c r="G542" s="5">
        <f t="shared" si="34"/>
        <v>-5.3995291190175507</v>
      </c>
      <c r="H542" s="5">
        <f t="shared" si="35"/>
        <v>-2.3586453546960371</v>
      </c>
      <c r="J542" s="1"/>
    </row>
    <row r="543" spans="1:10">
      <c r="A543" s="4">
        <v>42240</v>
      </c>
      <c r="B543" s="9">
        <v>542</v>
      </c>
      <c r="C543" s="5">
        <v>41.68</v>
      </c>
      <c r="D543" s="5">
        <v>10.18</v>
      </c>
      <c r="E543" s="5">
        <f t="shared" si="32"/>
        <v>-0.80756990354735836</v>
      </c>
      <c r="F543" s="5">
        <f t="shared" si="33"/>
        <v>-1.8107015820695611</v>
      </c>
      <c r="G543" s="5">
        <f t="shared" si="34"/>
        <v>-6.3628083287902513</v>
      </c>
      <c r="H543" s="5">
        <f t="shared" si="35"/>
        <v>-0.96327920977270054</v>
      </c>
      <c r="J543" s="1"/>
    </row>
    <row r="544" spans="1:10">
      <c r="A544" s="4">
        <v>42241</v>
      </c>
      <c r="B544" s="9">
        <v>543</v>
      </c>
      <c r="C544" s="5">
        <v>40.470001000000003</v>
      </c>
      <c r="D544" s="5">
        <v>10.57</v>
      </c>
      <c r="E544" s="5">
        <f t="shared" si="32"/>
        <v>-0.87537497342586335</v>
      </c>
      <c r="F544" s="5">
        <f t="shared" si="33"/>
        <v>-1.7655925986621748</v>
      </c>
      <c r="G544" s="5">
        <f t="shared" si="34"/>
        <v>-7.7733146880536808</v>
      </c>
      <c r="H544" s="5">
        <f t="shared" si="35"/>
        <v>-1.4105063592634295</v>
      </c>
      <c r="J544" s="1"/>
    </row>
    <row r="545" spans="1:10">
      <c r="A545" s="4">
        <v>42242</v>
      </c>
      <c r="B545" s="9">
        <v>544</v>
      </c>
      <c r="C545" s="5">
        <v>42.709999000000003</v>
      </c>
      <c r="D545" s="5">
        <v>10.84</v>
      </c>
      <c r="E545" s="5">
        <f t="shared" si="32"/>
        <v>-0.74985154661500497</v>
      </c>
      <c r="F545" s="5">
        <f t="shared" si="33"/>
        <v>-1.7343633024570613</v>
      </c>
      <c r="G545" s="5">
        <f t="shared" si="34"/>
        <v>-5.6721294752360549</v>
      </c>
      <c r="H545" s="5">
        <f t="shared" si="35"/>
        <v>2.1011852128176258</v>
      </c>
      <c r="J545" s="1"/>
    </row>
    <row r="546" spans="1:10">
      <c r="A546" s="4">
        <v>42243</v>
      </c>
      <c r="B546" s="9">
        <v>545</v>
      </c>
      <c r="C546" s="5">
        <v>43.900002000000001</v>
      </c>
      <c r="D546" s="5">
        <v>12.08</v>
      </c>
      <c r="E546" s="5">
        <f t="shared" si="32"/>
        <v>-0.68316699847022921</v>
      </c>
      <c r="F546" s="5">
        <f t="shared" si="33"/>
        <v>-1.5909398680335767</v>
      </c>
      <c r="G546" s="5">
        <f t="shared" si="34"/>
        <v>-5.1196370534069615</v>
      </c>
      <c r="H546" s="5">
        <f t="shared" si="35"/>
        <v>0.55249242182909342</v>
      </c>
      <c r="J546" s="1"/>
    </row>
    <row r="547" spans="1:10">
      <c r="A547" s="4">
        <v>42244</v>
      </c>
      <c r="B547" s="9">
        <v>546</v>
      </c>
      <c r="C547" s="5">
        <v>43.93</v>
      </c>
      <c r="D547" s="5">
        <v>12.35</v>
      </c>
      <c r="E547" s="5">
        <f t="shared" si="32"/>
        <v>-0.68148599172045887</v>
      </c>
      <c r="F547" s="5">
        <f t="shared" si="33"/>
        <v>-1.5597105718284632</v>
      </c>
      <c r="G547" s="5">
        <f t="shared" si="34"/>
        <v>-5.2284518405893365</v>
      </c>
      <c r="H547" s="5">
        <f t="shared" si="35"/>
        <v>-0.10881478718237503</v>
      </c>
      <c r="J547" s="1"/>
    </row>
    <row r="548" spans="1:10">
      <c r="A548" s="4">
        <v>42247</v>
      </c>
      <c r="B548" s="9">
        <v>547</v>
      </c>
      <c r="C548" s="5">
        <v>43.52</v>
      </c>
      <c r="D548" s="5">
        <v>12.2</v>
      </c>
      <c r="E548" s="5">
        <f t="shared" si="32"/>
        <v>-0.70446128232002703</v>
      </c>
      <c r="F548" s="5">
        <f t="shared" si="33"/>
        <v>-1.5770601808313041</v>
      </c>
      <c r="G548" s="5">
        <f t="shared" si="34"/>
        <v>-5.561333625488011</v>
      </c>
      <c r="H548" s="5">
        <f t="shared" si="35"/>
        <v>-0.33288178489867448</v>
      </c>
      <c r="J548" s="1"/>
    </row>
    <row r="549" spans="1:10">
      <c r="A549" s="4">
        <v>42248</v>
      </c>
      <c r="B549" s="9">
        <v>548</v>
      </c>
      <c r="C549" s="5">
        <v>41.82</v>
      </c>
      <c r="D549" s="5">
        <v>11.71</v>
      </c>
      <c r="E549" s="5">
        <f t="shared" si="32"/>
        <v>-0.79972468236701799</v>
      </c>
      <c r="F549" s="5">
        <f t="shared" si="33"/>
        <v>-1.633735570240584</v>
      </c>
      <c r="G549" s="5">
        <f t="shared" si="34"/>
        <v>-7.0094141228237064</v>
      </c>
      <c r="H549" s="5">
        <f t="shared" si="35"/>
        <v>-1.4480804973356953</v>
      </c>
      <c r="J549" s="1"/>
    </row>
    <row r="550" spans="1:10">
      <c r="A550" s="4">
        <v>42249</v>
      </c>
      <c r="B550" s="9">
        <v>549</v>
      </c>
      <c r="C550" s="5">
        <v>43.360000999999997</v>
      </c>
      <c r="D550" s="5">
        <v>11.73</v>
      </c>
      <c r="E550" s="5">
        <f t="shared" si="32"/>
        <v>-0.71342719334597937</v>
      </c>
      <c r="F550" s="5">
        <f t="shared" si="33"/>
        <v>-1.6314222890402053</v>
      </c>
      <c r="G550" s="5">
        <f t="shared" si="34"/>
        <v>-5.4796955515038874</v>
      </c>
      <c r="H550" s="5">
        <f t="shared" si="35"/>
        <v>1.5297185713198189</v>
      </c>
      <c r="J550" s="1"/>
    </row>
    <row r="551" spans="1:10">
      <c r="A551" s="4">
        <v>42250</v>
      </c>
      <c r="B551" s="9">
        <v>550</v>
      </c>
      <c r="C551" s="5">
        <v>43.5</v>
      </c>
      <c r="D551" s="5">
        <v>11.74</v>
      </c>
      <c r="E551" s="5">
        <f t="shared" si="32"/>
        <v>-0.70558202820293292</v>
      </c>
      <c r="F551" s="5">
        <f t="shared" si="33"/>
        <v>-1.630265648440016</v>
      </c>
      <c r="G551" s="5">
        <f t="shared" si="34"/>
        <v>-5.3448377658439696</v>
      </c>
      <c r="H551" s="5">
        <f t="shared" si="35"/>
        <v>0.13485778565991779</v>
      </c>
      <c r="J551" s="1"/>
    </row>
    <row r="552" spans="1:10">
      <c r="A552" s="4">
        <v>42251</v>
      </c>
      <c r="B552" s="9">
        <v>551</v>
      </c>
      <c r="C552" s="5">
        <v>42.610000999999997</v>
      </c>
      <c r="D552" s="5">
        <v>11.5</v>
      </c>
      <c r="E552" s="5">
        <f t="shared" si="32"/>
        <v>-0.75545516395494594</v>
      </c>
      <c r="F552" s="5">
        <f t="shared" si="33"/>
        <v>-1.6580250228445614</v>
      </c>
      <c r="G552" s="5">
        <f t="shared" si="34"/>
        <v>-6.1114476216818616</v>
      </c>
      <c r="H552" s="5">
        <f t="shared" si="35"/>
        <v>-0.76660985583789198</v>
      </c>
      <c r="J552" s="1"/>
    </row>
    <row r="553" spans="1:10">
      <c r="A553" s="4">
        <v>42255</v>
      </c>
      <c r="B553" s="9">
        <v>552</v>
      </c>
      <c r="C553" s="5">
        <v>43.889999000000003</v>
      </c>
      <c r="D553" s="5">
        <v>11.51</v>
      </c>
      <c r="E553" s="5">
        <f t="shared" si="32"/>
        <v>-0.68372753952356435</v>
      </c>
      <c r="F553" s="5">
        <f t="shared" si="33"/>
        <v>-1.6568683822443719</v>
      </c>
      <c r="G553" s="5">
        <f t="shared" si="34"/>
        <v>-4.8365908360219478</v>
      </c>
      <c r="H553" s="5">
        <f t="shared" si="35"/>
        <v>1.2748567856599138</v>
      </c>
      <c r="J553" s="1"/>
    </row>
    <row r="554" spans="1:10">
      <c r="A554" s="4">
        <v>42256</v>
      </c>
      <c r="B554" s="9">
        <v>553</v>
      </c>
      <c r="C554" s="5">
        <v>43.07</v>
      </c>
      <c r="D554" s="5">
        <v>11.33</v>
      </c>
      <c r="E554" s="5">
        <f t="shared" si="32"/>
        <v>-0.72967806468540708</v>
      </c>
      <c r="F554" s="5">
        <f t="shared" si="33"/>
        <v>-1.6776879130477811</v>
      </c>
      <c r="G554" s="5">
        <f t="shared" si="34"/>
        <v>-5.5640479779003655</v>
      </c>
      <c r="H554" s="5">
        <f t="shared" si="35"/>
        <v>-0.7274571418784177</v>
      </c>
      <c r="J554" s="1"/>
    </row>
    <row r="555" spans="1:10">
      <c r="A555" s="4">
        <v>42257</v>
      </c>
      <c r="B555" s="9">
        <v>554</v>
      </c>
      <c r="C555" s="5">
        <v>43.290000999999997</v>
      </c>
      <c r="D555" s="5">
        <v>11.45</v>
      </c>
      <c r="E555" s="5">
        <f t="shared" si="32"/>
        <v>-0.71734980393614967</v>
      </c>
      <c r="F555" s="5">
        <f t="shared" si="33"/>
        <v>-1.6638082258455085</v>
      </c>
      <c r="G555" s="5">
        <f t="shared" si="34"/>
        <v>-5.4057415499814212</v>
      </c>
      <c r="H555" s="5">
        <f t="shared" si="35"/>
        <v>0.15830642791894434</v>
      </c>
      <c r="J555" s="1"/>
    </row>
    <row r="556" spans="1:10">
      <c r="A556" s="4">
        <v>42258</v>
      </c>
      <c r="B556" s="9">
        <v>555</v>
      </c>
      <c r="C556" s="5">
        <v>43.48</v>
      </c>
      <c r="D556" s="5">
        <v>11.27</v>
      </c>
      <c r="E556" s="5">
        <f t="shared" si="32"/>
        <v>-0.70670277408583893</v>
      </c>
      <c r="F556" s="5">
        <f t="shared" si="33"/>
        <v>-1.6846277566489174</v>
      </c>
      <c r="G556" s="5">
        <f t="shared" si="34"/>
        <v>-5.1232006918598429</v>
      </c>
      <c r="H556" s="5">
        <f t="shared" si="35"/>
        <v>0.28254085812157825</v>
      </c>
      <c r="J556" s="1"/>
    </row>
    <row r="557" spans="1:10">
      <c r="A557" s="4">
        <v>42261</v>
      </c>
      <c r="B557" s="9">
        <v>556</v>
      </c>
      <c r="C557" s="5">
        <v>43.040000999999997</v>
      </c>
      <c r="D557" s="5">
        <v>12.05</v>
      </c>
      <c r="E557" s="5">
        <f t="shared" si="32"/>
        <v>-0.73135912747247178</v>
      </c>
      <c r="F557" s="5">
        <f t="shared" si="33"/>
        <v>-1.5944097898341447</v>
      </c>
      <c r="G557" s="5">
        <f t="shared" si="34"/>
        <v>-5.9642144103867025</v>
      </c>
      <c r="H557" s="5">
        <f t="shared" si="35"/>
        <v>-0.84101371852685958</v>
      </c>
      <c r="J557" s="1"/>
    </row>
    <row r="558" spans="1:10">
      <c r="A558" s="4">
        <v>42262</v>
      </c>
      <c r="B558" s="9">
        <v>557</v>
      </c>
      <c r="C558" s="5">
        <v>43.98</v>
      </c>
      <c r="D558" s="5">
        <v>12.24</v>
      </c>
      <c r="E558" s="5">
        <f t="shared" si="32"/>
        <v>-0.67868412701319458</v>
      </c>
      <c r="F558" s="5">
        <f t="shared" si="33"/>
        <v>-1.5724336184305465</v>
      </c>
      <c r="G558" s="5">
        <f t="shared" si="34"/>
        <v>-5.1218984828483727</v>
      </c>
      <c r="H558" s="5">
        <f t="shared" si="35"/>
        <v>0.84231592753832984</v>
      </c>
      <c r="J558" s="1"/>
    </row>
    <row r="559" spans="1:10">
      <c r="A559" s="4">
        <v>42263</v>
      </c>
      <c r="B559" s="9">
        <v>558</v>
      </c>
      <c r="C559" s="5">
        <v>44.299999</v>
      </c>
      <c r="D559" s="5">
        <v>13.32</v>
      </c>
      <c r="E559" s="5">
        <f t="shared" si="32"/>
        <v>-0.6607522489239962</v>
      </c>
      <c r="F559" s="5">
        <f t="shared" si="33"/>
        <v>-1.4475164336100923</v>
      </c>
      <c r="G559" s="5">
        <f t="shared" si="34"/>
        <v>-5.3571506315778663</v>
      </c>
      <c r="H559" s="5">
        <f t="shared" si="35"/>
        <v>-0.23525214872949363</v>
      </c>
      <c r="J559" s="1"/>
    </row>
    <row r="560" spans="1:10">
      <c r="A560" s="4">
        <v>42264</v>
      </c>
      <c r="B560" s="9">
        <v>559</v>
      </c>
      <c r="C560" s="5">
        <v>44.25</v>
      </c>
      <c r="D560" s="5">
        <v>13.1</v>
      </c>
      <c r="E560" s="5">
        <f t="shared" si="32"/>
        <v>-0.66355405759396646</v>
      </c>
      <c r="F560" s="5">
        <f t="shared" si="33"/>
        <v>-1.472962526814259</v>
      </c>
      <c r="G560" s="5">
        <f t="shared" si="34"/>
        <v>-5.2940429160959326</v>
      </c>
      <c r="H560" s="5">
        <f t="shared" si="35"/>
        <v>6.3107715481933724E-2</v>
      </c>
      <c r="J560" s="1"/>
    </row>
    <row r="561" spans="1:10">
      <c r="A561" s="4">
        <v>42265</v>
      </c>
      <c r="B561" s="9">
        <v>560</v>
      </c>
      <c r="C561" s="5">
        <v>43.48</v>
      </c>
      <c r="D561" s="5">
        <v>12.49</v>
      </c>
      <c r="E561" s="5">
        <f t="shared" si="32"/>
        <v>-0.70670277408583893</v>
      </c>
      <c r="F561" s="5">
        <f t="shared" si="33"/>
        <v>-1.5435176034258116</v>
      </c>
      <c r="G561" s="5">
        <f t="shared" si="34"/>
        <v>-5.7504288413505691</v>
      </c>
      <c r="H561" s="5">
        <f t="shared" si="35"/>
        <v>-0.4563859252546365</v>
      </c>
      <c r="J561" s="1"/>
    </row>
    <row r="562" spans="1:10">
      <c r="A562" s="4">
        <v>42268</v>
      </c>
      <c r="B562" s="9">
        <v>561</v>
      </c>
      <c r="C562" s="5">
        <v>44.110000999999997</v>
      </c>
      <c r="D562" s="5">
        <v>12.2</v>
      </c>
      <c r="E562" s="5">
        <f t="shared" si="32"/>
        <v>-0.67139922273701291</v>
      </c>
      <c r="F562" s="5">
        <f t="shared" si="33"/>
        <v>-1.5770601808313041</v>
      </c>
      <c r="G562" s="5">
        <f t="shared" si="34"/>
        <v>-4.9713326254880172</v>
      </c>
      <c r="H562" s="5">
        <f t="shared" si="35"/>
        <v>0.77909621586255184</v>
      </c>
      <c r="J562" s="1"/>
    </row>
    <row r="563" spans="1:10">
      <c r="A563" s="4">
        <v>42269</v>
      </c>
      <c r="B563" s="9">
        <v>562</v>
      </c>
      <c r="C563" s="5">
        <v>43.900002000000001</v>
      </c>
      <c r="D563" s="5">
        <v>11.57</v>
      </c>
      <c r="E563" s="5">
        <f t="shared" si="32"/>
        <v>-0.68316699847022921</v>
      </c>
      <c r="F563" s="5">
        <f t="shared" si="33"/>
        <v>-1.6499285386432356</v>
      </c>
      <c r="G563" s="5">
        <f t="shared" si="34"/>
        <v>-4.8574351220624763</v>
      </c>
      <c r="H563" s="5">
        <f t="shared" si="35"/>
        <v>0.11389750342554095</v>
      </c>
      <c r="J563" s="1"/>
    </row>
    <row r="564" spans="1:10">
      <c r="A564" s="4">
        <v>42270</v>
      </c>
      <c r="B564" s="9">
        <v>563</v>
      </c>
      <c r="C564" s="5">
        <v>43.869999</v>
      </c>
      <c r="D564" s="5">
        <v>11.16</v>
      </c>
      <c r="E564" s="5">
        <f t="shared" si="32"/>
        <v>-0.68484828540647036</v>
      </c>
      <c r="F564" s="5">
        <f t="shared" si="33"/>
        <v>-1.6973508032510007</v>
      </c>
      <c r="G564" s="5">
        <f t="shared" si="34"/>
        <v>-4.6766483341188732</v>
      </c>
      <c r="H564" s="5">
        <f t="shared" si="35"/>
        <v>0.18078678794360314</v>
      </c>
      <c r="J564" s="1"/>
    </row>
    <row r="565" spans="1:10">
      <c r="A565" s="4">
        <v>42271</v>
      </c>
      <c r="B565" s="9">
        <v>564</v>
      </c>
      <c r="C565" s="5">
        <v>43.91</v>
      </c>
      <c r="D565" s="5">
        <v>10.85</v>
      </c>
      <c r="E565" s="5">
        <f t="shared" si="32"/>
        <v>-0.68260673760336477</v>
      </c>
      <c r="F565" s="5">
        <f t="shared" si="33"/>
        <v>-1.7332066618568718</v>
      </c>
      <c r="G565" s="5">
        <f t="shared" si="34"/>
        <v>-4.477269689576147</v>
      </c>
      <c r="H565" s="5">
        <f t="shared" si="35"/>
        <v>0.19937864454272614</v>
      </c>
      <c r="J565" s="1"/>
    </row>
    <row r="566" spans="1:10">
      <c r="A566" s="4">
        <v>42272</v>
      </c>
      <c r="B566" s="9">
        <v>565</v>
      </c>
      <c r="C566" s="5">
        <v>43.939999</v>
      </c>
      <c r="D566" s="5">
        <v>10.69</v>
      </c>
      <c r="E566" s="5">
        <f t="shared" si="32"/>
        <v>-0.68092567481630006</v>
      </c>
      <c r="F566" s="5">
        <f t="shared" si="33"/>
        <v>-1.7517129114599022</v>
      </c>
      <c r="G566" s="5">
        <f t="shared" si="34"/>
        <v>-4.3650112601347359</v>
      </c>
      <c r="H566" s="5">
        <f t="shared" si="35"/>
        <v>0.11225842944141107</v>
      </c>
      <c r="J566" s="1"/>
    </row>
    <row r="567" spans="1:10">
      <c r="A567" s="4">
        <v>42275</v>
      </c>
      <c r="B567" s="9">
        <v>566</v>
      </c>
      <c r="C567" s="5">
        <v>43.290000999999997</v>
      </c>
      <c r="D567" s="5">
        <v>10.3</v>
      </c>
      <c r="E567" s="5">
        <f t="shared" si="32"/>
        <v>-0.71734980393614967</v>
      </c>
      <c r="F567" s="5">
        <f t="shared" si="33"/>
        <v>-1.7968218948672883</v>
      </c>
      <c r="G567" s="5">
        <f t="shared" si="34"/>
        <v>-4.8145019008713135</v>
      </c>
      <c r="H567" s="5">
        <f t="shared" si="35"/>
        <v>-0.44949064073657752</v>
      </c>
      <c r="J567" s="1"/>
    </row>
    <row r="568" spans="1:10">
      <c r="A568" s="4">
        <v>42276</v>
      </c>
      <c r="B568" s="9">
        <v>567</v>
      </c>
      <c r="C568" s="5">
        <v>43.439999</v>
      </c>
      <c r="D568" s="5">
        <v>10.77</v>
      </c>
      <c r="E568" s="5">
        <f t="shared" si="32"/>
        <v>-0.70894432188894441</v>
      </c>
      <c r="F568" s="5">
        <f t="shared" si="33"/>
        <v>-1.7424597866583871</v>
      </c>
      <c r="G568" s="5">
        <f t="shared" si="34"/>
        <v>-4.9061409748554397</v>
      </c>
      <c r="H568" s="5">
        <f t="shared" si="35"/>
        <v>-9.1639073984126185E-2</v>
      </c>
      <c r="J568" s="1"/>
    </row>
    <row r="569" spans="1:10">
      <c r="A569" s="4">
        <v>42277</v>
      </c>
      <c r="B569" s="9">
        <v>568</v>
      </c>
      <c r="C569" s="5">
        <v>44.259998000000003</v>
      </c>
      <c r="D569" s="5">
        <v>10.73</v>
      </c>
      <c r="E569" s="5">
        <f t="shared" si="32"/>
        <v>-0.66299379672710168</v>
      </c>
      <c r="F569" s="5">
        <f t="shared" si="33"/>
        <v>-1.7470863490591444</v>
      </c>
      <c r="G569" s="5">
        <f t="shared" si="34"/>
        <v>-4.0655771174950885</v>
      </c>
      <c r="H569" s="5">
        <f t="shared" si="35"/>
        <v>0.84056385736035111</v>
      </c>
      <c r="J569" s="1"/>
    </row>
    <row r="570" spans="1:10">
      <c r="A570" s="4">
        <v>42278</v>
      </c>
      <c r="B570" s="9">
        <v>569</v>
      </c>
      <c r="C570" s="5">
        <v>44.610000999999997</v>
      </c>
      <c r="D570" s="5">
        <v>10.73</v>
      </c>
      <c r="E570" s="5">
        <f t="shared" si="32"/>
        <v>-0.64338057566436857</v>
      </c>
      <c r="F570" s="5">
        <f t="shared" si="33"/>
        <v>-1.7470863490591444</v>
      </c>
      <c r="G570" s="5">
        <f t="shared" si="34"/>
        <v>-3.7155741174950947</v>
      </c>
      <c r="H570" s="5">
        <f t="shared" si="35"/>
        <v>0.35000299999999385</v>
      </c>
      <c r="J570" s="1"/>
    </row>
    <row r="571" spans="1:10">
      <c r="A571" s="4">
        <v>42279</v>
      </c>
      <c r="B571" s="9">
        <v>570</v>
      </c>
      <c r="C571" s="5">
        <v>45.57</v>
      </c>
      <c r="D571" s="5">
        <v>11.34</v>
      </c>
      <c r="E571" s="5">
        <f t="shared" si="32"/>
        <v>-0.58958482932218537</v>
      </c>
      <c r="F571" s="5">
        <f t="shared" si="33"/>
        <v>-1.6765312724475916</v>
      </c>
      <c r="G571" s="5">
        <f t="shared" si="34"/>
        <v>-3.0691891922404508</v>
      </c>
      <c r="H571" s="5">
        <f t="shared" si="35"/>
        <v>0.64638492525464386</v>
      </c>
      <c r="J571" s="1"/>
    </row>
    <row r="572" spans="1:10">
      <c r="A572" s="4">
        <v>42282</v>
      </c>
      <c r="B572" s="9">
        <v>571</v>
      </c>
      <c r="C572" s="5">
        <v>46.630001</v>
      </c>
      <c r="D572" s="5">
        <v>12.24</v>
      </c>
      <c r="E572" s="5">
        <f t="shared" si="32"/>
        <v>-0.53018524149088531</v>
      </c>
      <c r="F572" s="5">
        <f t="shared" si="33"/>
        <v>-1.5724336184305465</v>
      </c>
      <c r="G572" s="5">
        <f t="shared" si="34"/>
        <v>-2.4718974828483695</v>
      </c>
      <c r="H572" s="5">
        <f t="shared" si="35"/>
        <v>0.59729170939208132</v>
      </c>
      <c r="J572" s="1"/>
    </row>
    <row r="573" spans="1:10">
      <c r="A573" s="4">
        <v>42283</v>
      </c>
      <c r="B573" s="9">
        <v>572</v>
      </c>
      <c r="C573" s="5">
        <v>46.75</v>
      </c>
      <c r="D573" s="5">
        <v>11.98</v>
      </c>
      <c r="E573" s="5">
        <f t="shared" si="32"/>
        <v>-0.52346082223074475</v>
      </c>
      <c r="F573" s="5">
        <f t="shared" si="33"/>
        <v>-1.6025062740354705</v>
      </c>
      <c r="G573" s="5">
        <f t="shared" si="34"/>
        <v>-2.2182269100060807</v>
      </c>
      <c r="H573" s="5">
        <f t="shared" si="35"/>
        <v>0.25367057284228878</v>
      </c>
      <c r="J573" s="1"/>
    </row>
    <row r="574" spans="1:10">
      <c r="A574" s="4">
        <v>42284</v>
      </c>
      <c r="B574" s="9">
        <v>573</v>
      </c>
      <c r="C574" s="5">
        <v>46.799999</v>
      </c>
      <c r="D574" s="5">
        <v>11.83</v>
      </c>
      <c r="E574" s="5">
        <f t="shared" si="32"/>
        <v>-0.52065901356077449</v>
      </c>
      <c r="F574" s="5">
        <f t="shared" si="33"/>
        <v>-1.6198558830383114</v>
      </c>
      <c r="G574" s="5">
        <f t="shared" si="34"/>
        <v>-2.0911096949047661</v>
      </c>
      <c r="H574" s="5">
        <f t="shared" si="35"/>
        <v>0.12711721510131468</v>
      </c>
      <c r="J574" s="1"/>
    </row>
    <row r="575" spans="1:10">
      <c r="A575" s="4">
        <v>42285</v>
      </c>
      <c r="B575" s="9">
        <v>574</v>
      </c>
      <c r="C575" s="5">
        <v>47.450001</v>
      </c>
      <c r="D575" s="5">
        <v>12</v>
      </c>
      <c r="E575" s="5">
        <f t="shared" si="32"/>
        <v>-0.48423466029174855</v>
      </c>
      <c r="F575" s="5">
        <f t="shared" si="33"/>
        <v>-1.6001929928350918</v>
      </c>
      <c r="G575" s="5">
        <f t="shared" si="34"/>
        <v>-1.5285083386862581</v>
      </c>
      <c r="H575" s="5">
        <f t="shared" si="35"/>
        <v>0.56260135621850793</v>
      </c>
      <c r="J575" s="1"/>
    </row>
    <row r="576" spans="1:10">
      <c r="A576" s="4">
        <v>42286</v>
      </c>
      <c r="B576" s="9">
        <v>575</v>
      </c>
      <c r="C576" s="5">
        <v>47.110000999999997</v>
      </c>
      <c r="D576" s="5">
        <v>12.37</v>
      </c>
      <c r="E576" s="5">
        <f t="shared" si="32"/>
        <v>-0.50328734030114686</v>
      </c>
      <c r="F576" s="5">
        <f t="shared" si="33"/>
        <v>-1.5573972906280844</v>
      </c>
      <c r="G576" s="5">
        <f t="shared" si="34"/>
        <v>-2.0587332692695171</v>
      </c>
      <c r="H576" s="5">
        <f t="shared" si="35"/>
        <v>-0.53022493058325892</v>
      </c>
      <c r="J576" s="1"/>
    </row>
    <row r="577" spans="1:10">
      <c r="A577" s="4">
        <v>42289</v>
      </c>
      <c r="B577" s="9">
        <v>576</v>
      </c>
      <c r="C577" s="5">
        <v>47</v>
      </c>
      <c r="D577" s="5">
        <v>12.19</v>
      </c>
      <c r="E577" s="5">
        <f t="shared" si="32"/>
        <v>-0.50945149869442263</v>
      </c>
      <c r="F577" s="5">
        <f t="shared" si="33"/>
        <v>-1.5782168214314936</v>
      </c>
      <c r="G577" s="5">
        <f t="shared" si="34"/>
        <v>-2.0761924111479289</v>
      </c>
      <c r="H577" s="5">
        <f t="shared" si="35"/>
        <v>-1.7459141878411799E-2</v>
      </c>
      <c r="J577" s="1"/>
    </row>
    <row r="578" spans="1:10">
      <c r="A578" s="4">
        <v>42290</v>
      </c>
      <c r="B578" s="9">
        <v>577</v>
      </c>
      <c r="C578" s="5">
        <v>46.889999000000003</v>
      </c>
      <c r="D578" s="5">
        <v>12.76</v>
      </c>
      <c r="E578" s="5">
        <f t="shared" si="32"/>
        <v>-0.5156156570876983</v>
      </c>
      <c r="F578" s="5">
        <f t="shared" si="33"/>
        <v>-1.5122883072206981</v>
      </c>
      <c r="G578" s="5">
        <f t="shared" si="34"/>
        <v>-2.4792426285329441</v>
      </c>
      <c r="H578" s="5">
        <f t="shared" si="35"/>
        <v>-0.40305021738501523</v>
      </c>
      <c r="J578" s="1"/>
    </row>
    <row r="579" spans="1:10">
      <c r="A579" s="4">
        <v>42291</v>
      </c>
      <c r="B579" s="9">
        <v>578</v>
      </c>
      <c r="C579" s="5">
        <v>46.68</v>
      </c>
      <c r="D579" s="5">
        <v>13.33</v>
      </c>
      <c r="E579" s="5">
        <f t="shared" ref="E579:E642" si="36">(C579-AVERAGE(C$2:C$1261))/_xlfn.STDEV.S(C$2:C$1261)</f>
        <v>-0.52738343282091504</v>
      </c>
      <c r="F579" s="5">
        <f t="shared" ref="F579:F642" si="37">(D579-AVERAGE(D$2:D$1261))/_xlfn.STDEV.S(D$2:D$1261)</f>
        <v>-1.4463597930099028</v>
      </c>
      <c r="G579" s="5">
        <f t="shared" ref="G579:G642" si="38">C579-($K$4+$J$4*D579)</f>
        <v>-2.9822908459179587</v>
      </c>
      <c r="H579" s="5">
        <f t="shared" si="35"/>
        <v>-0.5030482173850146</v>
      </c>
      <c r="J579" s="1"/>
    </row>
    <row r="580" spans="1:10">
      <c r="A580" s="4">
        <v>42292</v>
      </c>
      <c r="B580" s="9">
        <v>579</v>
      </c>
      <c r="C580" s="5">
        <v>47.009998000000003</v>
      </c>
      <c r="D580" s="5">
        <v>13.6</v>
      </c>
      <c r="E580" s="5">
        <f t="shared" si="36"/>
        <v>-0.50889123782755785</v>
      </c>
      <c r="F580" s="5">
        <f t="shared" si="37"/>
        <v>-1.4151304968047893</v>
      </c>
      <c r="G580" s="5">
        <f t="shared" si="38"/>
        <v>-2.7911056331003294</v>
      </c>
      <c r="H580" s="5">
        <f t="shared" ref="H580:H643" si="39">G580-G579</f>
        <v>0.19118521281762924</v>
      </c>
      <c r="J580" s="1"/>
    </row>
    <row r="581" spans="1:10">
      <c r="A581" s="4">
        <v>42293</v>
      </c>
      <c r="B581" s="9">
        <v>580</v>
      </c>
      <c r="C581" s="5">
        <v>47.509998000000003</v>
      </c>
      <c r="D581" s="5">
        <v>13.6</v>
      </c>
      <c r="E581" s="5">
        <f t="shared" si="36"/>
        <v>-0.48087259075491351</v>
      </c>
      <c r="F581" s="5">
        <f t="shared" si="37"/>
        <v>-1.4151304968047893</v>
      </c>
      <c r="G581" s="5">
        <f t="shared" si="38"/>
        <v>-2.2911056331003294</v>
      </c>
      <c r="H581" s="5">
        <f t="shared" si="39"/>
        <v>0.5</v>
      </c>
      <c r="J581" s="1"/>
    </row>
    <row r="582" spans="1:10">
      <c r="A582" s="4">
        <v>42296</v>
      </c>
      <c r="B582" s="9">
        <v>581</v>
      </c>
      <c r="C582" s="5">
        <v>47.619999</v>
      </c>
      <c r="D582" s="5">
        <v>13.53</v>
      </c>
      <c r="E582" s="5">
        <f t="shared" si="36"/>
        <v>-0.47470843236163779</v>
      </c>
      <c r="F582" s="5">
        <f t="shared" si="37"/>
        <v>-1.4232269810061151</v>
      </c>
      <c r="G582" s="5">
        <f t="shared" si="38"/>
        <v>-2.1451161327197141</v>
      </c>
      <c r="H582" s="5">
        <f t="shared" si="39"/>
        <v>0.14598950038061531</v>
      </c>
      <c r="J582" s="1"/>
    </row>
    <row r="583" spans="1:10">
      <c r="A583" s="4">
        <v>42297</v>
      </c>
      <c r="B583" s="9">
        <v>582</v>
      </c>
      <c r="C583" s="5">
        <v>47.77</v>
      </c>
      <c r="D583" s="5">
        <v>13.35</v>
      </c>
      <c r="E583" s="5">
        <f t="shared" si="36"/>
        <v>-0.46630278220255017</v>
      </c>
      <c r="F583" s="5">
        <f t="shared" si="37"/>
        <v>-1.444046511809524</v>
      </c>
      <c r="G583" s="5">
        <f t="shared" si="38"/>
        <v>-1.902573274598133</v>
      </c>
      <c r="H583" s="5">
        <f t="shared" si="39"/>
        <v>0.24254285812158116</v>
      </c>
      <c r="J583" s="1"/>
    </row>
    <row r="584" spans="1:10">
      <c r="A584" s="4">
        <v>42298</v>
      </c>
      <c r="B584" s="9">
        <v>583</v>
      </c>
      <c r="C584" s="5">
        <v>47.200001</v>
      </c>
      <c r="D584" s="5">
        <v>13.04</v>
      </c>
      <c r="E584" s="5">
        <f t="shared" si="36"/>
        <v>-0.49824398382807072</v>
      </c>
      <c r="F584" s="5">
        <f t="shared" si="37"/>
        <v>-1.4799023704153953</v>
      </c>
      <c r="G584" s="5">
        <f t="shared" si="38"/>
        <v>-2.3131946300554063</v>
      </c>
      <c r="H584" s="5">
        <f t="shared" si="39"/>
        <v>-0.4106213554572733</v>
      </c>
      <c r="J584" s="1"/>
    </row>
    <row r="585" spans="1:10">
      <c r="A585" s="4">
        <v>42299</v>
      </c>
      <c r="B585" s="9">
        <v>584</v>
      </c>
      <c r="C585" s="5">
        <v>48.029998999999997</v>
      </c>
      <c r="D585" s="5">
        <v>12.86</v>
      </c>
      <c r="E585" s="5">
        <f t="shared" si="36"/>
        <v>-0.45173314176206958</v>
      </c>
      <c r="F585" s="5">
        <f t="shared" si="37"/>
        <v>-1.5007219012188042</v>
      </c>
      <c r="G585" s="5">
        <f t="shared" si="38"/>
        <v>-1.3906547719338249</v>
      </c>
      <c r="H585" s="5">
        <f t="shared" si="39"/>
        <v>0.92253985812158135</v>
      </c>
      <c r="J585" s="1"/>
    </row>
    <row r="586" spans="1:10">
      <c r="A586" s="4">
        <v>42300</v>
      </c>
      <c r="B586" s="9">
        <v>585</v>
      </c>
      <c r="C586" s="5">
        <v>52.869999</v>
      </c>
      <c r="D586" s="5">
        <v>13.22</v>
      </c>
      <c r="E586" s="5">
        <f t="shared" si="36"/>
        <v>-0.18051263809887222</v>
      </c>
      <c r="F586" s="5">
        <f t="shared" si="37"/>
        <v>-1.4590828396119861</v>
      </c>
      <c r="G586" s="5">
        <f t="shared" si="38"/>
        <v>3.2642615118230083</v>
      </c>
      <c r="H586" s="5">
        <f t="shared" si="39"/>
        <v>4.6549162837568332</v>
      </c>
      <c r="J586" s="1"/>
    </row>
    <row r="587" spans="1:10">
      <c r="A587" s="4">
        <v>42303</v>
      </c>
      <c r="B587" s="9">
        <v>586</v>
      </c>
      <c r="C587" s="5">
        <v>54.25</v>
      </c>
      <c r="D587" s="5">
        <v>14.05</v>
      </c>
      <c r="E587" s="5">
        <f t="shared" si="36"/>
        <v>-0.10318111614107969</v>
      </c>
      <c r="F587" s="5">
        <f t="shared" si="37"/>
        <v>-1.3630816697962667</v>
      </c>
      <c r="G587" s="5">
        <f t="shared" si="38"/>
        <v>4.2175417215957083</v>
      </c>
      <c r="H587" s="5">
        <f t="shared" si="39"/>
        <v>0.9532802097727</v>
      </c>
      <c r="J587" s="1"/>
    </row>
    <row r="588" spans="1:10">
      <c r="A588" s="4">
        <v>42304</v>
      </c>
      <c r="B588" s="9">
        <v>587</v>
      </c>
      <c r="C588" s="5">
        <v>53.689999</v>
      </c>
      <c r="D588" s="5">
        <v>14.99</v>
      </c>
      <c r="E588" s="5">
        <f t="shared" si="36"/>
        <v>-0.13456205689973549</v>
      </c>
      <c r="F588" s="5">
        <f t="shared" si="37"/>
        <v>-1.2543574533784638</v>
      </c>
      <c r="G588" s="5">
        <f t="shared" si="38"/>
        <v>3.1742665736274418</v>
      </c>
      <c r="H588" s="5">
        <f t="shared" si="39"/>
        <v>-1.0432751479682665</v>
      </c>
      <c r="J588" s="1"/>
    </row>
    <row r="589" spans="1:10">
      <c r="A589" s="4">
        <v>42305</v>
      </c>
      <c r="B589" s="9">
        <v>588</v>
      </c>
      <c r="C589" s="5">
        <v>53.98</v>
      </c>
      <c r="D589" s="5">
        <v>15.71</v>
      </c>
      <c r="E589" s="5">
        <f t="shared" si="36"/>
        <v>-0.11831118556030781</v>
      </c>
      <c r="F589" s="5">
        <f t="shared" si="37"/>
        <v>-1.1710793301648277</v>
      </c>
      <c r="G589" s="5">
        <f t="shared" si="38"/>
        <v>3.0941001411411051</v>
      </c>
      <c r="H589" s="5">
        <f t="shared" si="39"/>
        <v>-8.0166432486336703E-2</v>
      </c>
      <c r="J589" s="1"/>
    </row>
    <row r="590" spans="1:10">
      <c r="A590" s="4">
        <v>42306</v>
      </c>
      <c r="B590" s="9">
        <v>589</v>
      </c>
      <c r="C590" s="5">
        <v>53.360000999999997</v>
      </c>
      <c r="D590" s="5">
        <v>15.62</v>
      </c>
      <c r="E590" s="5">
        <f t="shared" si="36"/>
        <v>-0.15305425189309266</v>
      </c>
      <c r="F590" s="5">
        <f t="shared" si="37"/>
        <v>-1.1814890955665325</v>
      </c>
      <c r="G590" s="5">
        <f t="shared" si="38"/>
        <v>2.5203720702019012</v>
      </c>
      <c r="H590" s="5">
        <f t="shared" si="39"/>
        <v>-0.57372807093920386</v>
      </c>
      <c r="J590" s="1"/>
    </row>
    <row r="591" spans="1:10">
      <c r="A591" s="4">
        <v>42307</v>
      </c>
      <c r="B591" s="9">
        <v>590</v>
      </c>
      <c r="C591" s="5">
        <v>52.639999000000003</v>
      </c>
      <c r="D591" s="5">
        <v>16.100000000000001</v>
      </c>
      <c r="E591" s="5">
        <f t="shared" si="36"/>
        <v>-0.19340121575228844</v>
      </c>
      <c r="F591" s="5">
        <f t="shared" si="37"/>
        <v>-1.1259703467574413</v>
      </c>
      <c r="G591" s="5">
        <f t="shared" si="38"/>
        <v>1.5535917818776852</v>
      </c>
      <c r="H591" s="5">
        <f t="shared" si="39"/>
        <v>-0.96678028832421603</v>
      </c>
      <c r="J591" s="1"/>
    </row>
    <row r="592" spans="1:10">
      <c r="A592" s="4">
        <v>42310</v>
      </c>
      <c r="B592" s="9">
        <v>591</v>
      </c>
      <c r="C592" s="5">
        <v>53.240001999999997</v>
      </c>
      <c r="D592" s="5">
        <v>16.389999</v>
      </c>
      <c r="E592" s="5">
        <f t="shared" si="36"/>
        <v>-0.15977867115323313</v>
      </c>
      <c r="F592" s="5">
        <f t="shared" si="37"/>
        <v>-1.0924278850160094</v>
      </c>
      <c r="G592" s="5">
        <f t="shared" si="38"/>
        <v>2.0045000801365589</v>
      </c>
      <c r="H592" s="5">
        <f t="shared" si="39"/>
        <v>0.45090829825887369</v>
      </c>
      <c r="J592" s="1"/>
    </row>
    <row r="593" spans="1:10">
      <c r="A593" s="4">
        <v>42311</v>
      </c>
      <c r="B593" s="9">
        <v>592</v>
      </c>
      <c r="C593" s="5">
        <v>54.150002000000001</v>
      </c>
      <c r="D593" s="5">
        <v>16.360001</v>
      </c>
      <c r="E593" s="5">
        <f t="shared" si="36"/>
        <v>-0.10878473348102023</v>
      </c>
      <c r="F593" s="5">
        <f t="shared" si="37"/>
        <v>-1.0958975754884572</v>
      </c>
      <c r="G593" s="5">
        <f t="shared" si="38"/>
        <v>2.9299226949139552</v>
      </c>
      <c r="H593" s="5">
        <f t="shared" si="39"/>
        <v>0.92542261477739629</v>
      </c>
      <c r="J593" s="1"/>
    </row>
    <row r="594" spans="1:10">
      <c r="A594" s="4">
        <v>42312</v>
      </c>
      <c r="B594" s="9">
        <v>593</v>
      </c>
      <c r="C594" s="5">
        <v>54.400002000000001</v>
      </c>
      <c r="D594" s="5">
        <v>16</v>
      </c>
      <c r="E594" s="5">
        <f t="shared" si="36"/>
        <v>-9.4775409944698061E-2</v>
      </c>
      <c r="F594" s="5">
        <f t="shared" si="37"/>
        <v>-1.1375367527593354</v>
      </c>
      <c r="G594" s="5">
        <f t="shared" si="38"/>
        <v>3.365006925278557</v>
      </c>
      <c r="H594" s="5">
        <f t="shared" si="39"/>
        <v>0.43508423036460186</v>
      </c>
      <c r="J594" s="1"/>
    </row>
    <row r="595" spans="1:10">
      <c r="A595" s="4">
        <v>42313</v>
      </c>
      <c r="B595" s="9">
        <v>594</v>
      </c>
      <c r="C595" s="5">
        <v>54.380001</v>
      </c>
      <c r="D595" s="5">
        <v>15.74</v>
      </c>
      <c r="E595" s="5">
        <f t="shared" si="36"/>
        <v>-9.5896211864898023E-2</v>
      </c>
      <c r="F595" s="5">
        <f t="shared" si="37"/>
        <v>-1.1676094083642596</v>
      </c>
      <c r="G595" s="5">
        <f t="shared" si="38"/>
        <v>3.4786774981208453</v>
      </c>
      <c r="H595" s="5">
        <f t="shared" si="39"/>
        <v>0.11367057284228821</v>
      </c>
      <c r="J595" s="1"/>
    </row>
    <row r="596" spans="1:10">
      <c r="A596" s="4">
        <v>42314</v>
      </c>
      <c r="B596" s="9">
        <v>595</v>
      </c>
      <c r="C596" s="5">
        <v>54.919998</v>
      </c>
      <c r="D596" s="5">
        <v>15.83</v>
      </c>
      <c r="E596" s="5">
        <f t="shared" si="36"/>
        <v>-6.5636241138324586E-2</v>
      </c>
      <c r="F596" s="5">
        <f t="shared" si="37"/>
        <v>-1.1571996429625551</v>
      </c>
      <c r="G596" s="5">
        <f t="shared" si="38"/>
        <v>3.9724035690600559</v>
      </c>
      <c r="H596" s="5">
        <f t="shared" si="39"/>
        <v>0.49372607093921062</v>
      </c>
      <c r="J596" s="1"/>
    </row>
    <row r="597" spans="1:10">
      <c r="A597" s="4">
        <v>42317</v>
      </c>
      <c r="B597" s="9">
        <v>596</v>
      </c>
      <c r="C597" s="5">
        <v>54.16</v>
      </c>
      <c r="D597" s="5">
        <v>16.07</v>
      </c>
      <c r="E597" s="5">
        <f t="shared" si="36"/>
        <v>-0.10822447261415587</v>
      </c>
      <c r="F597" s="5">
        <f t="shared" si="37"/>
        <v>-1.1294402685580096</v>
      </c>
      <c r="G597" s="5">
        <f t="shared" si="38"/>
        <v>3.0890164248979346</v>
      </c>
      <c r="H597" s="5">
        <f t="shared" si="39"/>
        <v>-0.88338714416212127</v>
      </c>
      <c r="J597" s="1"/>
    </row>
    <row r="598" spans="1:10">
      <c r="A598" s="4">
        <v>42318</v>
      </c>
      <c r="B598" s="9">
        <v>597</v>
      </c>
      <c r="C598" s="5">
        <v>53.509998000000003</v>
      </c>
      <c r="D598" s="5">
        <v>15.92</v>
      </c>
      <c r="E598" s="5">
        <f t="shared" si="36"/>
        <v>-0.14464882588318143</v>
      </c>
      <c r="F598" s="5">
        <f t="shared" si="37"/>
        <v>-1.1467898775608507</v>
      </c>
      <c r="G598" s="5">
        <f t="shared" si="38"/>
        <v>2.5161326399992632</v>
      </c>
      <c r="H598" s="5">
        <f t="shared" si="39"/>
        <v>-0.57288378489867142</v>
      </c>
      <c r="J598" s="1"/>
    </row>
    <row r="599" spans="1:10">
      <c r="A599" s="4">
        <v>42319</v>
      </c>
      <c r="B599" s="9">
        <v>598</v>
      </c>
      <c r="C599" s="5">
        <v>53.650002000000001</v>
      </c>
      <c r="D599" s="5">
        <v>15.93</v>
      </c>
      <c r="E599" s="5">
        <f t="shared" si="36"/>
        <v>-0.13680338055366456</v>
      </c>
      <c r="F599" s="5">
        <f t="shared" si="37"/>
        <v>-1.1456332369606612</v>
      </c>
      <c r="G599" s="5">
        <f t="shared" si="38"/>
        <v>2.6509954256591755</v>
      </c>
      <c r="H599" s="5">
        <f t="shared" si="39"/>
        <v>0.13486278565991228</v>
      </c>
      <c r="J599" s="1"/>
    </row>
    <row r="600" spans="1:10">
      <c r="A600" s="4">
        <v>42320</v>
      </c>
      <c r="B600" s="9">
        <v>599</v>
      </c>
      <c r="C600" s="5">
        <v>53.32</v>
      </c>
      <c r="D600" s="5">
        <v>15.23</v>
      </c>
      <c r="E600" s="5">
        <f t="shared" si="36"/>
        <v>-0.15529579969619814</v>
      </c>
      <c r="F600" s="5">
        <f t="shared" si="37"/>
        <v>-1.2265980789739186</v>
      </c>
      <c r="G600" s="5">
        <f t="shared" si="38"/>
        <v>2.6808784294653307</v>
      </c>
      <c r="H600" s="5">
        <f t="shared" si="39"/>
        <v>2.9883003806155273E-2</v>
      </c>
      <c r="J600" s="1"/>
    </row>
    <row r="601" spans="1:10">
      <c r="A601" s="4">
        <v>42321</v>
      </c>
      <c r="B601" s="9">
        <v>600</v>
      </c>
      <c r="C601" s="5">
        <v>52.84</v>
      </c>
      <c r="D601" s="5">
        <v>15.17</v>
      </c>
      <c r="E601" s="5">
        <f t="shared" si="36"/>
        <v>-0.18219370088593653</v>
      </c>
      <c r="F601" s="5">
        <f t="shared" si="37"/>
        <v>-1.2335379225750549</v>
      </c>
      <c r="G601" s="5">
        <f t="shared" si="38"/>
        <v>2.2317257155058599</v>
      </c>
      <c r="H601" s="5">
        <f t="shared" si="39"/>
        <v>-0.44915271395947087</v>
      </c>
      <c r="J601" s="1"/>
    </row>
    <row r="602" spans="1:10">
      <c r="A602" s="4">
        <v>42324</v>
      </c>
      <c r="B602" s="9">
        <v>601</v>
      </c>
      <c r="C602" s="5">
        <v>53.77</v>
      </c>
      <c r="D602" s="5">
        <v>15.34</v>
      </c>
      <c r="E602" s="5">
        <f t="shared" si="36"/>
        <v>-0.13007901733081809</v>
      </c>
      <c r="F602" s="5">
        <f t="shared" si="37"/>
        <v>-1.2138750323718352</v>
      </c>
      <c r="G602" s="5">
        <f t="shared" si="38"/>
        <v>3.0743250717243669</v>
      </c>
      <c r="H602" s="5">
        <f t="shared" si="39"/>
        <v>0.84259935621850701</v>
      </c>
      <c r="J602" s="1"/>
    </row>
    <row r="603" spans="1:10">
      <c r="A603" s="4">
        <v>42325</v>
      </c>
      <c r="B603" s="9">
        <v>602</v>
      </c>
      <c r="C603" s="5">
        <v>52.970001000000003</v>
      </c>
      <c r="D603" s="5">
        <v>16.27</v>
      </c>
      <c r="E603" s="5">
        <f t="shared" si="36"/>
        <v>-0.17490879660975486</v>
      </c>
      <c r="F603" s="5">
        <f t="shared" si="37"/>
        <v>-1.1063074565542219</v>
      </c>
      <c r="G603" s="5">
        <f t="shared" si="38"/>
        <v>1.7961931380961857</v>
      </c>
      <c r="H603" s="5">
        <f t="shared" si="39"/>
        <v>-1.2781319336281811</v>
      </c>
      <c r="J603" s="1"/>
    </row>
    <row r="604" spans="1:10">
      <c r="A604" s="4">
        <v>42326</v>
      </c>
      <c r="B604" s="9">
        <v>603</v>
      </c>
      <c r="C604" s="5">
        <v>53.849997999999999</v>
      </c>
      <c r="D604" s="5">
        <v>17.16</v>
      </c>
      <c r="E604" s="5">
        <f t="shared" si="36"/>
        <v>-0.12559614587378348</v>
      </c>
      <c r="F604" s="5">
        <f t="shared" si="37"/>
        <v>-1.0033664431373661</v>
      </c>
      <c r="G604" s="5">
        <f t="shared" si="38"/>
        <v>2.2186220618283556</v>
      </c>
      <c r="H604" s="5">
        <f t="shared" si="39"/>
        <v>0.42242892373216989</v>
      </c>
      <c r="J604" s="1"/>
    </row>
    <row r="605" spans="1:10">
      <c r="A605" s="4">
        <v>42327</v>
      </c>
      <c r="B605" s="9">
        <v>604</v>
      </c>
      <c r="C605" s="5">
        <v>53.939999</v>
      </c>
      <c r="D605" s="5">
        <v>17.07</v>
      </c>
      <c r="E605" s="5">
        <f t="shared" si="36"/>
        <v>-0.12055273336341331</v>
      </c>
      <c r="F605" s="5">
        <f t="shared" si="37"/>
        <v>-1.0137762085390707</v>
      </c>
      <c r="G605" s="5">
        <f t="shared" si="38"/>
        <v>2.3548939908891455</v>
      </c>
      <c r="H605" s="5">
        <f t="shared" si="39"/>
        <v>0.13627192906078989</v>
      </c>
      <c r="J605" s="1"/>
    </row>
    <row r="606" spans="1:10">
      <c r="A606" s="4">
        <v>42328</v>
      </c>
      <c r="B606" s="9">
        <v>605</v>
      </c>
      <c r="C606" s="5">
        <v>54.189999</v>
      </c>
      <c r="D606" s="5">
        <v>17.510000000000002</v>
      </c>
      <c r="E606" s="5">
        <f t="shared" si="36"/>
        <v>-0.10654340982709115</v>
      </c>
      <c r="F606" s="5">
        <f t="shared" si="37"/>
        <v>-0.96288402213073732</v>
      </c>
      <c r="G606" s="5">
        <f t="shared" si="38"/>
        <v>2.3786805599252787</v>
      </c>
      <c r="H606" s="5">
        <f t="shared" si="39"/>
        <v>2.3786569036133187E-2</v>
      </c>
      <c r="J606" s="1"/>
    </row>
    <row r="607" spans="1:10">
      <c r="A607" s="4">
        <v>42331</v>
      </c>
      <c r="B607" s="9">
        <v>606</v>
      </c>
      <c r="C607" s="5">
        <v>54.189999</v>
      </c>
      <c r="D607" s="5">
        <v>17.049999</v>
      </c>
      <c r="E607" s="5">
        <f t="shared" si="36"/>
        <v>-0.10654340982709115</v>
      </c>
      <c r="F607" s="5">
        <f t="shared" si="37"/>
        <v>-1.0160896054035096</v>
      </c>
      <c r="G607" s="5">
        <f t="shared" si="38"/>
        <v>2.6151769336907549</v>
      </c>
      <c r="H607" s="5">
        <f t="shared" si="39"/>
        <v>0.23649637376547616</v>
      </c>
      <c r="J607" s="1"/>
    </row>
    <row r="608" spans="1:10">
      <c r="A608" s="4">
        <v>42332</v>
      </c>
      <c r="B608" s="9">
        <v>607</v>
      </c>
      <c r="C608" s="5">
        <v>54.25</v>
      </c>
      <c r="D608" s="5">
        <v>17.09</v>
      </c>
      <c r="E608" s="5">
        <f t="shared" si="36"/>
        <v>-0.10318111614107969</v>
      </c>
      <c r="F608" s="5">
        <f t="shared" si="37"/>
        <v>-1.0114629273386919</v>
      </c>
      <c r="G608" s="5">
        <f t="shared" si="38"/>
        <v>2.6546125622089676</v>
      </c>
      <c r="H608" s="5">
        <f t="shared" si="39"/>
        <v>3.9435628518212695E-2</v>
      </c>
      <c r="J608" s="1"/>
    </row>
    <row r="609" spans="1:10">
      <c r="A609" s="4">
        <v>42333</v>
      </c>
      <c r="B609" s="9">
        <v>608</v>
      </c>
      <c r="C609" s="5">
        <v>53.689999</v>
      </c>
      <c r="D609" s="5">
        <v>17.02</v>
      </c>
      <c r="E609" s="5">
        <f t="shared" si="36"/>
        <v>-0.13456205689973549</v>
      </c>
      <c r="F609" s="5">
        <f t="shared" si="37"/>
        <v>-1.0195594115400177</v>
      </c>
      <c r="G609" s="5">
        <f t="shared" si="38"/>
        <v>2.1306000625895862</v>
      </c>
      <c r="H609" s="5">
        <f t="shared" si="39"/>
        <v>-0.52401249961938134</v>
      </c>
      <c r="J609" s="1"/>
    </row>
    <row r="610" spans="1:10">
      <c r="A610" s="4">
        <v>42335</v>
      </c>
      <c r="B610" s="9">
        <v>609</v>
      </c>
      <c r="C610" s="5">
        <v>53.93</v>
      </c>
      <c r="D610" s="5">
        <v>16.57</v>
      </c>
      <c r="E610" s="5">
        <f t="shared" si="36"/>
        <v>-0.12111305026757209</v>
      </c>
      <c r="F610" s="5">
        <f t="shared" si="37"/>
        <v>-1.0716082385485401</v>
      </c>
      <c r="G610" s="5">
        <f t="shared" si="38"/>
        <v>2.6019557078935449</v>
      </c>
      <c r="H610" s="5">
        <f t="shared" si="39"/>
        <v>0.47135564530395868</v>
      </c>
      <c r="J610" s="1"/>
    </row>
    <row r="611" spans="1:10">
      <c r="A611" s="4">
        <v>42338</v>
      </c>
      <c r="B611" s="9">
        <v>610</v>
      </c>
      <c r="C611" s="5">
        <v>54.349997999999999</v>
      </c>
      <c r="D611" s="5">
        <v>16.629999000000002</v>
      </c>
      <c r="E611" s="5">
        <f t="shared" si="36"/>
        <v>-9.7577498801139154E-2</v>
      </c>
      <c r="F611" s="5">
        <f t="shared" si="37"/>
        <v>-1.0646685106114637</v>
      </c>
      <c r="G611" s="5">
        <f t="shared" si="38"/>
        <v>2.9911069359744502</v>
      </c>
      <c r="H611" s="5">
        <f t="shared" si="39"/>
        <v>0.3891512280809053</v>
      </c>
      <c r="J611" s="1"/>
    </row>
    <row r="612" spans="1:10">
      <c r="A612" s="4">
        <v>42339</v>
      </c>
      <c r="B612" s="9">
        <v>611</v>
      </c>
      <c r="C612" s="5">
        <v>55.220001000000003</v>
      </c>
      <c r="D612" s="5">
        <v>15.89</v>
      </c>
      <c r="E612" s="5">
        <f t="shared" si="36"/>
        <v>-4.8824884782855342E-2</v>
      </c>
      <c r="F612" s="5">
        <f t="shared" si="37"/>
        <v>-1.1502597993614188</v>
      </c>
      <c r="G612" s="5">
        <f t="shared" si="38"/>
        <v>4.2415592830195266</v>
      </c>
      <c r="H612" s="5">
        <f t="shared" si="39"/>
        <v>1.2504523470450764</v>
      </c>
      <c r="J612" s="1"/>
    </row>
    <row r="613" spans="1:10">
      <c r="A613" s="4">
        <v>42340</v>
      </c>
      <c r="B613" s="9">
        <v>612</v>
      </c>
      <c r="C613" s="5">
        <v>55.209999000000003</v>
      </c>
      <c r="D613" s="5">
        <v>16.370000999999998</v>
      </c>
      <c r="E613" s="5">
        <f t="shared" si="36"/>
        <v>-4.9385369798896517E-2</v>
      </c>
      <c r="F613" s="5">
        <f t="shared" si="37"/>
        <v>-1.0947409348882682</v>
      </c>
      <c r="G613" s="5">
        <f t="shared" si="38"/>
        <v>3.9847784805738726</v>
      </c>
      <c r="H613" s="5">
        <f t="shared" si="39"/>
        <v>-0.25678080244565393</v>
      </c>
      <c r="J613" s="1"/>
    </row>
    <row r="614" spans="1:10">
      <c r="A614" s="4">
        <v>42341</v>
      </c>
      <c r="B614" s="9">
        <v>613</v>
      </c>
      <c r="C614" s="5">
        <v>54.200001</v>
      </c>
      <c r="D614" s="5">
        <v>16.07</v>
      </c>
      <c r="E614" s="5">
        <f t="shared" si="36"/>
        <v>-0.10598292481104997</v>
      </c>
      <c r="F614" s="5">
        <f t="shared" si="37"/>
        <v>-1.1294402685580096</v>
      </c>
      <c r="G614" s="5">
        <f t="shared" si="38"/>
        <v>3.1290174248979383</v>
      </c>
      <c r="H614" s="5">
        <f t="shared" si="39"/>
        <v>-0.8557610556759343</v>
      </c>
      <c r="J614" s="1"/>
    </row>
    <row r="615" spans="1:10">
      <c r="A615" s="4">
        <v>42342</v>
      </c>
      <c r="B615" s="9">
        <v>614</v>
      </c>
      <c r="C615" s="5">
        <v>55.91</v>
      </c>
      <c r="D615" s="5">
        <v>15.79</v>
      </c>
      <c r="E615" s="5">
        <f t="shared" si="36"/>
        <v>-1.0159207859900682E-2</v>
      </c>
      <c r="F615" s="5">
        <f t="shared" si="37"/>
        <v>-1.1618262053633128</v>
      </c>
      <c r="G615" s="5">
        <f t="shared" si="38"/>
        <v>4.9829704264204011</v>
      </c>
      <c r="H615" s="5">
        <f t="shared" si="39"/>
        <v>1.8539530015224628</v>
      </c>
      <c r="J615" s="1"/>
    </row>
    <row r="616" spans="1:10">
      <c r="A616" s="4">
        <v>42345</v>
      </c>
      <c r="B616" s="9">
        <v>615</v>
      </c>
      <c r="C616" s="5">
        <v>55.810001</v>
      </c>
      <c r="D616" s="5">
        <v>15.3</v>
      </c>
      <c r="E616" s="5">
        <f t="shared" si="36"/>
        <v>-1.5762881237135228E-2</v>
      </c>
      <c r="F616" s="5">
        <f t="shared" si="37"/>
        <v>-1.2185015947725928</v>
      </c>
      <c r="G616" s="5">
        <f t="shared" si="38"/>
        <v>5.1348909290847118</v>
      </c>
      <c r="H616" s="5">
        <f t="shared" si="39"/>
        <v>0.15192050266431067</v>
      </c>
      <c r="J616" s="1"/>
    </row>
    <row r="617" spans="1:10">
      <c r="A617" s="4">
        <v>42346</v>
      </c>
      <c r="B617" s="9">
        <v>616</v>
      </c>
      <c r="C617" s="5">
        <v>55.790000999999997</v>
      </c>
      <c r="D617" s="5">
        <v>15.06</v>
      </c>
      <c r="E617" s="5">
        <f t="shared" si="36"/>
        <v>-1.6883627120041177E-2</v>
      </c>
      <c r="F617" s="5">
        <f t="shared" si="37"/>
        <v>-1.2462609691771382</v>
      </c>
      <c r="G617" s="5">
        <f t="shared" si="38"/>
        <v>5.2382800732468198</v>
      </c>
      <c r="H617" s="5">
        <f t="shared" si="39"/>
        <v>0.10338914416210798</v>
      </c>
      <c r="J617" s="1"/>
    </row>
    <row r="618" spans="1:10">
      <c r="A618" s="4">
        <v>42347</v>
      </c>
      <c r="B618" s="9">
        <v>617</v>
      </c>
      <c r="C618" s="5">
        <v>54.98</v>
      </c>
      <c r="D618" s="5">
        <v>14.9</v>
      </c>
      <c r="E618" s="5">
        <f t="shared" si="36"/>
        <v>-6.2273891415019135E-2</v>
      </c>
      <c r="F618" s="5">
        <f t="shared" si="37"/>
        <v>-1.2647672187801684</v>
      </c>
      <c r="G618" s="5">
        <f t="shared" si="38"/>
        <v>4.5105385026882274</v>
      </c>
      <c r="H618" s="5">
        <f t="shared" si="39"/>
        <v>-0.72774157055859234</v>
      </c>
      <c r="J618" s="1"/>
    </row>
    <row r="619" spans="1:10">
      <c r="A619" s="4">
        <v>42348</v>
      </c>
      <c r="B619" s="9">
        <v>618</v>
      </c>
      <c r="C619" s="5">
        <v>55.27</v>
      </c>
      <c r="D619" s="5">
        <v>15.29</v>
      </c>
      <c r="E619" s="5">
        <f t="shared" si="36"/>
        <v>-4.6023076112885065E-2</v>
      </c>
      <c r="F619" s="5">
        <f t="shared" si="37"/>
        <v>-1.2196582353727823</v>
      </c>
      <c r="G619" s="5">
        <f t="shared" si="38"/>
        <v>4.6000311434248076</v>
      </c>
      <c r="H619" s="5">
        <f t="shared" si="39"/>
        <v>8.9492640736580142E-2</v>
      </c>
      <c r="J619" s="1"/>
    </row>
    <row r="620" spans="1:10">
      <c r="A620" s="4">
        <v>42349</v>
      </c>
      <c r="B620" s="9">
        <v>619</v>
      </c>
      <c r="C620" s="5">
        <v>54.060001</v>
      </c>
      <c r="D620" s="5">
        <v>14.4</v>
      </c>
      <c r="E620" s="5">
        <f t="shared" si="36"/>
        <v>-0.11382814599139041</v>
      </c>
      <c r="F620" s="5">
        <f t="shared" si="37"/>
        <v>-1.3225992487896381</v>
      </c>
      <c r="G620" s="5">
        <f t="shared" si="38"/>
        <v>3.8476002196926302</v>
      </c>
      <c r="H620" s="5">
        <f t="shared" si="39"/>
        <v>-0.75243092373217735</v>
      </c>
      <c r="J620" s="1"/>
    </row>
    <row r="621" spans="1:10">
      <c r="A621" s="4">
        <v>42352</v>
      </c>
      <c r="B621" s="9">
        <v>620</v>
      </c>
      <c r="C621" s="5">
        <v>55.139999000000003</v>
      </c>
      <c r="D621" s="5">
        <v>14.46</v>
      </c>
      <c r="E621" s="5">
        <f t="shared" si="36"/>
        <v>-5.3307980389066742E-2</v>
      </c>
      <c r="F621" s="5">
        <f t="shared" si="37"/>
        <v>-1.3156594051885016</v>
      </c>
      <c r="G621" s="5">
        <f t="shared" si="38"/>
        <v>4.8967509336521076</v>
      </c>
      <c r="H621" s="5">
        <f t="shared" si="39"/>
        <v>1.0491507139594773</v>
      </c>
      <c r="J621" s="1"/>
    </row>
    <row r="622" spans="1:10">
      <c r="A622" s="4">
        <v>42353</v>
      </c>
      <c r="B622" s="9">
        <v>621</v>
      </c>
      <c r="C622" s="5">
        <v>55.200001</v>
      </c>
      <c r="D622" s="5">
        <v>15.12</v>
      </c>
      <c r="E622" s="5">
        <f t="shared" si="36"/>
        <v>-4.9945630665761291E-2</v>
      </c>
      <c r="F622" s="5">
        <f t="shared" si="37"/>
        <v>-1.2393211255760019</v>
      </c>
      <c r="G622" s="5">
        <f t="shared" si="38"/>
        <v>4.6174327872062975</v>
      </c>
      <c r="H622" s="5">
        <f t="shared" si="39"/>
        <v>-0.2793181464458101</v>
      </c>
      <c r="J622" s="1"/>
    </row>
    <row r="623" spans="1:10">
      <c r="A623" s="4">
        <v>42354</v>
      </c>
      <c r="B623" s="9">
        <v>622</v>
      </c>
      <c r="C623" s="5">
        <v>56.130001</v>
      </c>
      <c r="D623" s="5">
        <v>15.19</v>
      </c>
      <c r="E623" s="5">
        <f t="shared" si="36"/>
        <v>2.1690528893571663E-3</v>
      </c>
      <c r="F623" s="5">
        <f t="shared" si="37"/>
        <v>-1.2312246413746761</v>
      </c>
      <c r="G623" s="5">
        <f t="shared" si="38"/>
        <v>5.5114442868256859</v>
      </c>
      <c r="H623" s="5">
        <f t="shared" si="39"/>
        <v>0.89401149961938842</v>
      </c>
      <c r="J623" s="1"/>
    </row>
    <row r="624" spans="1:10">
      <c r="A624" s="4">
        <v>42355</v>
      </c>
      <c r="B624" s="9">
        <v>623</v>
      </c>
      <c r="C624" s="5">
        <v>55.700001</v>
      </c>
      <c r="D624" s="5">
        <v>15.37</v>
      </c>
      <c r="E624" s="5">
        <f t="shared" si="36"/>
        <v>-2.1926983593116949E-2</v>
      </c>
      <c r="F624" s="5">
        <f t="shared" si="37"/>
        <v>-1.2104051105712672</v>
      </c>
      <c r="G624" s="5">
        <f t="shared" si="38"/>
        <v>4.9889024287041011</v>
      </c>
      <c r="H624" s="5">
        <f t="shared" si="39"/>
        <v>-0.52254185812158482</v>
      </c>
      <c r="J624" s="1"/>
    </row>
    <row r="625" spans="1:10">
      <c r="A625" s="4">
        <v>42356</v>
      </c>
      <c r="B625" s="9">
        <v>624</v>
      </c>
      <c r="C625" s="5">
        <v>54.130001</v>
      </c>
      <c r="D625" s="5">
        <v>15.32</v>
      </c>
      <c r="E625" s="5">
        <f t="shared" si="36"/>
        <v>-0.10990553540122019</v>
      </c>
      <c r="F625" s="5">
        <f t="shared" si="37"/>
        <v>-1.216188313572214</v>
      </c>
      <c r="G625" s="5">
        <f t="shared" si="38"/>
        <v>3.4446085004045415</v>
      </c>
      <c r="H625" s="5">
        <f t="shared" si="39"/>
        <v>-1.5442939282995596</v>
      </c>
      <c r="J625" s="1"/>
    </row>
    <row r="626" spans="1:10">
      <c r="A626" s="4">
        <v>42359</v>
      </c>
      <c r="B626" s="9">
        <v>625</v>
      </c>
      <c r="C626" s="5">
        <v>54.830002</v>
      </c>
      <c r="D626" s="5">
        <v>15.64</v>
      </c>
      <c r="E626" s="5">
        <f t="shared" si="36"/>
        <v>-7.0679373462223957E-2</v>
      </c>
      <c r="F626" s="5">
        <f t="shared" si="37"/>
        <v>-1.1791758143661535</v>
      </c>
      <c r="G626" s="5">
        <f t="shared" si="38"/>
        <v>3.980090641521727</v>
      </c>
      <c r="H626" s="5">
        <f t="shared" si="39"/>
        <v>0.53548214111718551</v>
      </c>
      <c r="J626" s="1"/>
    </row>
    <row r="627" spans="1:10">
      <c r="A627" s="4">
        <v>42360</v>
      </c>
      <c r="B627" s="9">
        <v>626</v>
      </c>
      <c r="C627" s="5">
        <v>55.349997999999999</v>
      </c>
      <c r="D627" s="5">
        <v>15.8</v>
      </c>
      <c r="E627" s="5">
        <f t="shared" si="36"/>
        <v>-4.1540204655850475E-2</v>
      </c>
      <c r="F627" s="5">
        <f t="shared" si="37"/>
        <v>-1.1606695647631231</v>
      </c>
      <c r="G627" s="5">
        <f t="shared" si="38"/>
        <v>4.4178272120803186</v>
      </c>
      <c r="H627" s="5">
        <f t="shared" si="39"/>
        <v>0.43773657055859161</v>
      </c>
      <c r="J627" s="1"/>
    </row>
    <row r="628" spans="1:10">
      <c r="A628" s="4">
        <v>42361</v>
      </c>
      <c r="B628" s="9">
        <v>627</v>
      </c>
      <c r="C628" s="5">
        <v>55.82</v>
      </c>
      <c r="D628" s="5">
        <v>16.030000999999999</v>
      </c>
      <c r="E628" s="5">
        <f t="shared" si="36"/>
        <v>-1.5202564332976455E-2</v>
      </c>
      <c r="F628" s="5">
        <f t="shared" si="37"/>
        <v>-1.1340667152947075</v>
      </c>
      <c r="G628" s="5">
        <f t="shared" si="38"/>
        <v>4.769580768136862</v>
      </c>
      <c r="H628" s="5">
        <f t="shared" si="39"/>
        <v>0.35175355605654346</v>
      </c>
      <c r="J628" s="1"/>
    </row>
    <row r="629" spans="1:10">
      <c r="A629" s="4">
        <v>42362</v>
      </c>
      <c r="B629" s="9">
        <v>628</v>
      </c>
      <c r="C629" s="5">
        <v>55.669998</v>
      </c>
      <c r="D629" s="5">
        <v>16.100000000000001</v>
      </c>
      <c r="E629" s="5">
        <f t="shared" si="36"/>
        <v>-2.3608270529358082E-2</v>
      </c>
      <c r="F629" s="5">
        <f t="shared" si="37"/>
        <v>-1.1259703467574413</v>
      </c>
      <c r="G629" s="5">
        <f t="shared" si="38"/>
        <v>4.5835907818776818</v>
      </c>
      <c r="H629" s="5">
        <f t="shared" si="39"/>
        <v>-0.18598998625918028</v>
      </c>
      <c r="J629" s="1"/>
    </row>
    <row r="630" spans="1:10">
      <c r="A630" s="4">
        <v>42366</v>
      </c>
      <c r="B630" s="9">
        <v>629</v>
      </c>
      <c r="C630" s="5">
        <v>55.950001</v>
      </c>
      <c r="D630" s="5">
        <v>15.63</v>
      </c>
      <c r="E630" s="5">
        <f t="shared" si="36"/>
        <v>-7.9176600567947789E-3</v>
      </c>
      <c r="F630" s="5">
        <f t="shared" si="37"/>
        <v>-1.1803324549663428</v>
      </c>
      <c r="G630" s="5">
        <f t="shared" si="38"/>
        <v>5.1052308558618122</v>
      </c>
      <c r="H630" s="5">
        <f t="shared" si="39"/>
        <v>0.52164007398413048</v>
      </c>
      <c r="J630" s="1"/>
    </row>
    <row r="631" spans="1:10">
      <c r="A631" s="4">
        <v>42367</v>
      </c>
      <c r="B631" s="9">
        <v>630</v>
      </c>
      <c r="C631" s="5">
        <v>56.549999</v>
      </c>
      <c r="D631" s="5">
        <v>15.82</v>
      </c>
      <c r="E631" s="5">
        <f t="shared" si="36"/>
        <v>2.5704604355790101E-2</v>
      </c>
      <c r="F631" s="5">
        <f t="shared" si="37"/>
        <v>-1.1583562835627446</v>
      </c>
      <c r="G631" s="5">
        <f t="shared" si="38"/>
        <v>5.6075457834001412</v>
      </c>
      <c r="H631" s="5">
        <f t="shared" si="39"/>
        <v>0.50231492753832896</v>
      </c>
      <c r="J631" s="1"/>
    </row>
    <row r="632" spans="1:10">
      <c r="A632" s="4">
        <v>42368</v>
      </c>
      <c r="B632" s="9">
        <v>631</v>
      </c>
      <c r="C632" s="5">
        <v>56.310001</v>
      </c>
      <c r="D632" s="5">
        <v>15.43</v>
      </c>
      <c r="E632" s="5">
        <f t="shared" si="36"/>
        <v>1.2255765835509112E-2</v>
      </c>
      <c r="F632" s="5">
        <f t="shared" si="37"/>
        <v>-1.2034652669701309</v>
      </c>
      <c r="G632" s="5">
        <f t="shared" si="38"/>
        <v>5.5680551426635745</v>
      </c>
      <c r="H632" s="5">
        <f t="shared" si="39"/>
        <v>-3.9490640736566718E-2</v>
      </c>
      <c r="J632" s="1"/>
    </row>
    <row r="633" spans="1:10">
      <c r="A633" s="4">
        <v>42369</v>
      </c>
      <c r="B633" s="9">
        <v>632</v>
      </c>
      <c r="C633" s="5">
        <v>55.48</v>
      </c>
      <c r="D633" s="5">
        <v>15.72</v>
      </c>
      <c r="E633" s="5">
        <f t="shared" si="36"/>
        <v>-3.4255244342374799E-2</v>
      </c>
      <c r="F633" s="5">
        <f t="shared" si="37"/>
        <v>-1.1699226895646384</v>
      </c>
      <c r="G633" s="5">
        <f t="shared" si="38"/>
        <v>4.5889589268010198</v>
      </c>
      <c r="H633" s="5">
        <f t="shared" si="39"/>
        <v>-0.97909621586255469</v>
      </c>
      <c r="J633" s="1"/>
    </row>
    <row r="634" spans="1:10">
      <c r="A634" s="4">
        <v>42373</v>
      </c>
      <c r="B634" s="9">
        <v>633</v>
      </c>
      <c r="C634" s="5">
        <v>54.799999</v>
      </c>
      <c r="D634" s="5">
        <v>15.22</v>
      </c>
      <c r="E634" s="5">
        <f t="shared" si="36"/>
        <v>-7.2360660398465088E-2</v>
      </c>
      <c r="F634" s="5">
        <f t="shared" si="37"/>
        <v>-1.2277547195741079</v>
      </c>
      <c r="G634" s="5">
        <f t="shared" si="38"/>
        <v>4.1660186438054154</v>
      </c>
      <c r="H634" s="5">
        <f t="shared" si="39"/>
        <v>-0.42294028299560438</v>
      </c>
      <c r="J634" s="1"/>
    </row>
    <row r="635" spans="1:10">
      <c r="A635" s="4">
        <v>42374</v>
      </c>
      <c r="B635" s="9">
        <v>634</v>
      </c>
      <c r="C635" s="5">
        <v>55.049999</v>
      </c>
      <c r="D635" s="5">
        <v>15.41</v>
      </c>
      <c r="E635" s="5">
        <f t="shared" si="36"/>
        <v>-5.8351336862142916E-2</v>
      </c>
      <c r="F635" s="5">
        <f t="shared" si="37"/>
        <v>-1.2057785481705094</v>
      </c>
      <c r="G635" s="5">
        <f t="shared" si="38"/>
        <v>4.318335571343745</v>
      </c>
      <c r="H635" s="5">
        <f t="shared" si="39"/>
        <v>0.15231692753832959</v>
      </c>
      <c r="J635" s="1"/>
    </row>
    <row r="636" spans="1:10">
      <c r="A636" s="4">
        <v>42375</v>
      </c>
      <c r="B636" s="9">
        <v>635</v>
      </c>
      <c r="C636" s="5">
        <v>54.049999</v>
      </c>
      <c r="D636" s="5">
        <v>14.97</v>
      </c>
      <c r="E636" s="5">
        <f t="shared" si="36"/>
        <v>-0.11438863100743159</v>
      </c>
      <c r="F636" s="5">
        <f t="shared" si="37"/>
        <v>-1.2566707345788426</v>
      </c>
      <c r="G636" s="5">
        <f t="shared" si="38"/>
        <v>3.5445490023076189</v>
      </c>
      <c r="H636" s="5">
        <f t="shared" si="39"/>
        <v>-0.77378656903612608</v>
      </c>
      <c r="J636" s="1"/>
    </row>
    <row r="637" spans="1:10">
      <c r="A637" s="4">
        <v>42376</v>
      </c>
      <c r="B637" s="9">
        <v>636</v>
      </c>
      <c r="C637" s="5">
        <v>52.169998</v>
      </c>
      <c r="D637" s="5">
        <v>13.96</v>
      </c>
      <c r="E637" s="5">
        <f t="shared" si="36"/>
        <v>-0.21973880003786844</v>
      </c>
      <c r="F637" s="5">
        <f t="shared" si="37"/>
        <v>-1.3734914351979712</v>
      </c>
      <c r="G637" s="5">
        <f t="shared" si="38"/>
        <v>2.183810650656504</v>
      </c>
      <c r="H637" s="5">
        <f t="shared" si="39"/>
        <v>-1.3607383516511149</v>
      </c>
      <c r="J637" s="1"/>
    </row>
    <row r="638" spans="1:10">
      <c r="A638" s="4">
        <v>42377</v>
      </c>
      <c r="B638" s="9">
        <v>637</v>
      </c>
      <c r="C638" s="5">
        <v>52.330002</v>
      </c>
      <c r="D638" s="5">
        <v>13.42</v>
      </c>
      <c r="E638" s="5">
        <f t="shared" si="36"/>
        <v>-0.21077260882544566</v>
      </c>
      <c r="F638" s="5">
        <f t="shared" si="37"/>
        <v>-1.4359500276081982</v>
      </c>
      <c r="G638" s="5">
        <f t="shared" si="38"/>
        <v>2.621440225021253</v>
      </c>
      <c r="H638" s="5">
        <f t="shared" si="39"/>
        <v>0.43762957436474892</v>
      </c>
      <c r="J638" s="1"/>
    </row>
    <row r="639" spans="1:10">
      <c r="A639" s="4">
        <v>42380</v>
      </c>
      <c r="B639" s="9">
        <v>638</v>
      </c>
      <c r="C639" s="5">
        <v>52.299999</v>
      </c>
      <c r="D639" s="5">
        <v>12.86</v>
      </c>
      <c r="E639" s="5">
        <f t="shared" si="36"/>
        <v>-0.21245389576168677</v>
      </c>
      <c r="F639" s="5">
        <f t="shared" si="37"/>
        <v>-1.5007219012188042</v>
      </c>
      <c r="G639" s="5">
        <f t="shared" si="38"/>
        <v>2.8793452280661782</v>
      </c>
      <c r="H639" s="5">
        <f t="shared" si="39"/>
        <v>0.25790500304492525</v>
      </c>
      <c r="J639" s="1"/>
    </row>
    <row r="640" spans="1:10">
      <c r="A640" s="4">
        <v>42381</v>
      </c>
      <c r="B640" s="9">
        <v>639</v>
      </c>
      <c r="C640" s="5">
        <v>52.779998999999997</v>
      </c>
      <c r="D640" s="5">
        <v>13.09</v>
      </c>
      <c r="E640" s="5">
        <f t="shared" si="36"/>
        <v>-0.18555599457194838</v>
      </c>
      <c r="F640" s="5">
        <f t="shared" si="37"/>
        <v>-1.4741191674144483</v>
      </c>
      <c r="G640" s="5">
        <f t="shared" si="38"/>
        <v>3.2410972982441493</v>
      </c>
      <c r="H640" s="5">
        <f t="shared" si="39"/>
        <v>0.36175207017797106</v>
      </c>
      <c r="J640" s="1"/>
    </row>
    <row r="641" spans="1:10">
      <c r="A641" s="4">
        <v>42382</v>
      </c>
      <c r="B641" s="9">
        <v>640</v>
      </c>
      <c r="C641" s="5">
        <v>51.639999000000003</v>
      </c>
      <c r="D641" s="5">
        <v>12.98</v>
      </c>
      <c r="E641" s="5">
        <f t="shared" si="36"/>
        <v>-0.24943850989757713</v>
      </c>
      <c r="F641" s="5">
        <f t="shared" si="37"/>
        <v>-1.4868422140165314</v>
      </c>
      <c r="G641" s="5">
        <f t="shared" si="38"/>
        <v>2.1576506559851225</v>
      </c>
      <c r="H641" s="5">
        <f t="shared" si="39"/>
        <v>-1.0834466422590268</v>
      </c>
      <c r="J641" s="1"/>
    </row>
    <row r="642" spans="1:10">
      <c r="A642" s="4">
        <v>42383</v>
      </c>
      <c r="B642" s="9">
        <v>641</v>
      </c>
      <c r="C642" s="5">
        <v>53.110000999999997</v>
      </c>
      <c r="D642" s="5">
        <v>13.18</v>
      </c>
      <c r="E642" s="5">
        <f t="shared" si="36"/>
        <v>-0.1670635754294148</v>
      </c>
      <c r="F642" s="5">
        <f t="shared" si="37"/>
        <v>-1.4637094020127437</v>
      </c>
      <c r="G642" s="5">
        <f t="shared" si="38"/>
        <v>3.5248283691833606</v>
      </c>
      <c r="H642" s="5">
        <f t="shared" si="39"/>
        <v>1.3671777131982381</v>
      </c>
      <c r="J642" s="1"/>
    </row>
    <row r="643" spans="1:10">
      <c r="A643" s="4">
        <v>42384</v>
      </c>
      <c r="B643" s="9">
        <v>642</v>
      </c>
      <c r="C643" s="5">
        <v>50.990001999999997</v>
      </c>
      <c r="D643" s="5">
        <v>12.22</v>
      </c>
      <c r="E643" s="5">
        <f t="shared" ref="E643:E706" si="40">(C643-AVERAGE(C$2:C$1261))/_xlfn.STDEV.S(C$2:C$1261)</f>
        <v>-0.28586258298013267</v>
      </c>
      <c r="F643" s="5">
        <f t="shared" ref="F643:F706" si="41">(D643-AVERAGE(D$2:D$1261))/_xlfn.STDEV.S(D$2:D$1261)</f>
        <v>-1.5747468996309251</v>
      </c>
      <c r="G643" s="5">
        <f t="shared" ref="G643:G706" si="42">C643-($K$4+$J$4*D643)</f>
        <v>1.8983859458318051</v>
      </c>
      <c r="H643" s="5">
        <f t="shared" si="39"/>
        <v>-1.6264424233515555</v>
      </c>
      <c r="J643" s="1"/>
    </row>
    <row r="644" spans="1:10">
      <c r="A644" s="4">
        <v>42388</v>
      </c>
      <c r="B644" s="9">
        <v>643</v>
      </c>
      <c r="C644" s="5">
        <v>50.560001</v>
      </c>
      <c r="D644" s="5">
        <v>11.93</v>
      </c>
      <c r="E644" s="5">
        <f t="shared" si="40"/>
        <v>-0.3099586754999008</v>
      </c>
      <c r="F644" s="5">
        <f t="shared" si="41"/>
        <v>-1.6082894770364176</v>
      </c>
      <c r="G644" s="5">
        <f t="shared" si="42"/>
        <v>1.6174801616943597</v>
      </c>
      <c r="H644" s="5">
        <f t="shared" ref="H644:H707" si="43">G644-G643</f>
        <v>-0.28090578413744538</v>
      </c>
      <c r="J644" s="1"/>
    </row>
    <row r="645" spans="1:10">
      <c r="A645" s="4">
        <v>42389</v>
      </c>
      <c r="B645" s="9">
        <v>644</v>
      </c>
      <c r="C645" s="5">
        <v>50.790000999999997</v>
      </c>
      <c r="D645" s="5">
        <v>11.8</v>
      </c>
      <c r="E645" s="5">
        <f t="shared" si="40"/>
        <v>-0.29707009784648458</v>
      </c>
      <c r="F645" s="5">
        <f t="shared" si="41"/>
        <v>-1.6233258048388797</v>
      </c>
      <c r="G645" s="5">
        <f t="shared" si="42"/>
        <v>1.9143159481154939</v>
      </c>
      <c r="H645" s="5">
        <f t="shared" si="43"/>
        <v>0.29683578642113417</v>
      </c>
      <c r="J645" s="1"/>
    </row>
    <row r="646" spans="1:10">
      <c r="A646" s="4">
        <v>42390</v>
      </c>
      <c r="B646" s="9">
        <v>645</v>
      </c>
      <c r="C646" s="5">
        <v>50.48</v>
      </c>
      <c r="D646" s="5">
        <v>12.18</v>
      </c>
      <c r="E646" s="5">
        <f t="shared" si="40"/>
        <v>-0.31444171506881818</v>
      </c>
      <c r="F646" s="5">
        <f t="shared" si="41"/>
        <v>-1.5793734620316828</v>
      </c>
      <c r="G646" s="5">
        <f t="shared" si="42"/>
        <v>1.4089488031921533</v>
      </c>
      <c r="H646" s="5">
        <f t="shared" si="43"/>
        <v>-0.50536714492334056</v>
      </c>
      <c r="J646" s="1"/>
    </row>
    <row r="647" spans="1:10">
      <c r="A647" s="4">
        <v>42391</v>
      </c>
      <c r="B647" s="9">
        <v>646</v>
      </c>
      <c r="C647" s="5">
        <v>52.290000999999997</v>
      </c>
      <c r="D647" s="5">
        <v>13.13</v>
      </c>
      <c r="E647" s="5">
        <f t="shared" si="40"/>
        <v>-0.21301415662855155</v>
      </c>
      <c r="F647" s="5">
        <f t="shared" si="41"/>
        <v>-1.4694926050136905</v>
      </c>
      <c r="G647" s="5">
        <f t="shared" si="42"/>
        <v>2.730534440883801</v>
      </c>
      <c r="H647" s="5">
        <f t="shared" si="43"/>
        <v>1.3215856376916477</v>
      </c>
      <c r="J647" s="1"/>
    </row>
    <row r="648" spans="1:10">
      <c r="A648" s="4">
        <v>42394</v>
      </c>
      <c r="B648" s="9">
        <v>647</v>
      </c>
      <c r="C648" s="5">
        <v>51.790000999999997</v>
      </c>
      <c r="D648" s="5">
        <v>12.57</v>
      </c>
      <c r="E648" s="5">
        <f t="shared" si="40"/>
        <v>-0.2410328037011959</v>
      </c>
      <c r="F648" s="5">
        <f t="shared" si="41"/>
        <v>-1.5342644786242965</v>
      </c>
      <c r="G648" s="5">
        <f t="shared" si="42"/>
        <v>2.518442443928727</v>
      </c>
      <c r="H648" s="5">
        <f t="shared" si="43"/>
        <v>-0.21209199695507408</v>
      </c>
      <c r="J648" s="1"/>
    </row>
    <row r="649" spans="1:10">
      <c r="A649" s="4">
        <v>42395</v>
      </c>
      <c r="B649" s="9">
        <v>648</v>
      </c>
      <c r="C649" s="5">
        <v>52.169998</v>
      </c>
      <c r="D649" s="5">
        <v>13.26</v>
      </c>
      <c r="E649" s="5">
        <f t="shared" si="40"/>
        <v>-0.21973880003786844</v>
      </c>
      <c r="F649" s="5">
        <f t="shared" si="41"/>
        <v>-1.4544562772112286</v>
      </c>
      <c r="G649" s="5">
        <f t="shared" si="42"/>
        <v>2.5436956544626597</v>
      </c>
      <c r="H649" s="5">
        <f t="shared" si="43"/>
        <v>2.5253210533932702E-2</v>
      </c>
      <c r="J649" s="1"/>
    </row>
    <row r="650" spans="1:10">
      <c r="A650" s="4">
        <v>42396</v>
      </c>
      <c r="B650" s="9">
        <v>649</v>
      </c>
      <c r="C650" s="5">
        <v>51.220001000000003</v>
      </c>
      <c r="D650" s="5">
        <v>13.22</v>
      </c>
      <c r="E650" s="5">
        <f t="shared" si="40"/>
        <v>-0.27297406136401003</v>
      </c>
      <c r="F650" s="5">
        <f t="shared" si="41"/>
        <v>-1.4590828396119861</v>
      </c>
      <c r="G650" s="5">
        <f t="shared" si="42"/>
        <v>1.6142635118230118</v>
      </c>
      <c r="H650" s="5">
        <f t="shared" si="43"/>
        <v>-0.92943214263964791</v>
      </c>
      <c r="J650" s="1"/>
    </row>
    <row r="651" spans="1:10">
      <c r="A651" s="4">
        <v>42397</v>
      </c>
      <c r="B651" s="9">
        <v>650</v>
      </c>
      <c r="C651" s="5">
        <v>52.060001</v>
      </c>
      <c r="D651" s="5">
        <v>13.13</v>
      </c>
      <c r="E651" s="5">
        <f t="shared" si="40"/>
        <v>-0.22590273428196778</v>
      </c>
      <c r="F651" s="5">
        <f t="shared" si="41"/>
        <v>-1.4694926050136905</v>
      </c>
      <c r="G651" s="5">
        <f t="shared" si="42"/>
        <v>2.5005344408838042</v>
      </c>
      <c r="H651" s="5">
        <f t="shared" si="43"/>
        <v>0.88627092906079241</v>
      </c>
      <c r="J651" s="1"/>
    </row>
    <row r="652" spans="1:10">
      <c r="A652" s="4">
        <v>42398</v>
      </c>
      <c r="B652" s="9">
        <v>651</v>
      </c>
      <c r="C652" s="5">
        <v>55.09</v>
      </c>
      <c r="D652" s="5">
        <v>13.42</v>
      </c>
      <c r="E652" s="5">
        <f t="shared" si="40"/>
        <v>-5.6109789059037012E-2</v>
      </c>
      <c r="F652" s="5">
        <f t="shared" si="41"/>
        <v>-1.4359500276081982</v>
      </c>
      <c r="G652" s="5">
        <f t="shared" si="42"/>
        <v>5.381438225021256</v>
      </c>
      <c r="H652" s="5">
        <f t="shared" si="43"/>
        <v>2.8809037841374519</v>
      </c>
      <c r="J652" s="1"/>
    </row>
    <row r="653" spans="1:10">
      <c r="A653" s="4">
        <v>42401</v>
      </c>
      <c r="B653" s="9">
        <v>652</v>
      </c>
      <c r="C653" s="5">
        <v>54.709999000000003</v>
      </c>
      <c r="D653" s="5">
        <v>13.6</v>
      </c>
      <c r="E653" s="5">
        <f t="shared" si="40"/>
        <v>-7.7404016871540859E-2</v>
      </c>
      <c r="F653" s="5">
        <f t="shared" si="41"/>
        <v>-1.4151304968047893</v>
      </c>
      <c r="G653" s="5">
        <f t="shared" si="42"/>
        <v>4.9088953668996709</v>
      </c>
      <c r="H653" s="5">
        <f t="shared" si="43"/>
        <v>-0.47254285812158514</v>
      </c>
      <c r="J653" s="1"/>
    </row>
    <row r="654" spans="1:10">
      <c r="A654" s="4">
        <v>42402</v>
      </c>
      <c r="B654" s="9">
        <v>653</v>
      </c>
      <c r="C654" s="5">
        <v>53</v>
      </c>
      <c r="D654" s="5">
        <v>12.78</v>
      </c>
      <c r="E654" s="5">
        <f t="shared" si="40"/>
        <v>-0.17322773382269055</v>
      </c>
      <c r="F654" s="5">
        <f t="shared" si="41"/>
        <v>-1.5099750260203195</v>
      </c>
      <c r="G654" s="5">
        <f t="shared" si="42"/>
        <v>3.6204759427868822</v>
      </c>
      <c r="H654" s="5">
        <f t="shared" si="43"/>
        <v>-1.2884194241127886</v>
      </c>
      <c r="J654" s="1"/>
    </row>
    <row r="655" spans="1:10">
      <c r="A655" s="4">
        <v>42403</v>
      </c>
      <c r="B655" s="9">
        <v>654</v>
      </c>
      <c r="C655" s="5">
        <v>52.16</v>
      </c>
      <c r="D655" s="5">
        <v>13.23</v>
      </c>
      <c r="E655" s="5">
        <f t="shared" si="40"/>
        <v>-0.22029906090473322</v>
      </c>
      <c r="F655" s="5">
        <f t="shared" si="41"/>
        <v>-1.4579261990117967</v>
      </c>
      <c r="G655" s="5">
        <f t="shared" si="42"/>
        <v>2.5491212974829196</v>
      </c>
      <c r="H655" s="5">
        <f t="shared" si="43"/>
        <v>-1.0713546453039626</v>
      </c>
      <c r="J655" s="1"/>
    </row>
    <row r="656" spans="1:10">
      <c r="A656" s="4">
        <v>42404</v>
      </c>
      <c r="B656" s="9">
        <v>655</v>
      </c>
      <c r="C656" s="5">
        <v>52</v>
      </c>
      <c r="D656" s="5">
        <v>13.55</v>
      </c>
      <c r="E656" s="5">
        <f t="shared" si="40"/>
        <v>-0.22926502796797921</v>
      </c>
      <c r="F656" s="5">
        <f t="shared" si="41"/>
        <v>-1.4209136998057361</v>
      </c>
      <c r="G656" s="5">
        <f t="shared" si="42"/>
        <v>2.2246024386001082</v>
      </c>
      <c r="H656" s="5">
        <f t="shared" si="43"/>
        <v>-0.3245188588828114</v>
      </c>
      <c r="J656" s="1"/>
    </row>
    <row r="657" spans="1:10">
      <c r="A657" s="4">
        <v>42405</v>
      </c>
      <c r="B657" s="9">
        <v>656</v>
      </c>
      <c r="C657" s="5">
        <v>50.16</v>
      </c>
      <c r="D657" s="5">
        <v>12.88</v>
      </c>
      <c r="E657" s="5">
        <f t="shared" si="40"/>
        <v>-0.33237364919531059</v>
      </c>
      <c r="F657" s="5">
        <f t="shared" si="41"/>
        <v>-1.4984086200184255</v>
      </c>
      <c r="G657" s="5">
        <f t="shared" si="42"/>
        <v>0.72906379938599741</v>
      </c>
      <c r="H657" s="5">
        <f t="shared" si="43"/>
        <v>-1.4955386392141108</v>
      </c>
      <c r="J657" s="1"/>
    </row>
    <row r="658" spans="1:10">
      <c r="A658" s="4">
        <v>42408</v>
      </c>
      <c r="B658" s="9">
        <v>657</v>
      </c>
      <c r="C658" s="5">
        <v>49.41</v>
      </c>
      <c r="D658" s="5">
        <v>12.77</v>
      </c>
      <c r="E658" s="5">
        <f t="shared" si="40"/>
        <v>-0.37440161980427711</v>
      </c>
      <c r="F658" s="5">
        <f t="shared" si="41"/>
        <v>-1.5111316666205088</v>
      </c>
      <c r="G658" s="5">
        <f t="shared" si="42"/>
        <v>3.5617157126964116E-2</v>
      </c>
      <c r="H658" s="5">
        <f t="shared" si="43"/>
        <v>-0.6934466422590333</v>
      </c>
      <c r="J658" s="1"/>
    </row>
    <row r="659" spans="1:10">
      <c r="A659" s="4">
        <v>42409</v>
      </c>
      <c r="B659" s="9">
        <v>658</v>
      </c>
      <c r="C659" s="5">
        <v>49.279998999999997</v>
      </c>
      <c r="D659" s="5">
        <v>12.5</v>
      </c>
      <c r="E659" s="5">
        <f t="shared" si="40"/>
        <v>-0.38168652408045878</v>
      </c>
      <c r="F659" s="5">
        <f t="shared" si="41"/>
        <v>-1.5423609628256223</v>
      </c>
      <c r="G659" s="5">
        <f t="shared" si="42"/>
        <v>4.4428944309338192E-2</v>
      </c>
      <c r="H659" s="5">
        <f t="shared" si="43"/>
        <v>8.8117871823740757E-3</v>
      </c>
      <c r="J659" s="1"/>
    </row>
    <row r="660" spans="1:10">
      <c r="A660" s="4">
        <v>42410</v>
      </c>
      <c r="B660" s="9">
        <v>659</v>
      </c>
      <c r="C660" s="5">
        <v>49.709999000000003</v>
      </c>
      <c r="D660" s="5">
        <v>12.78</v>
      </c>
      <c r="E660" s="5">
        <f t="shared" si="40"/>
        <v>-0.35759048759798423</v>
      </c>
      <c r="F660" s="5">
        <f t="shared" si="41"/>
        <v>-1.5099750260203195</v>
      </c>
      <c r="G660" s="5">
        <f t="shared" si="42"/>
        <v>0.33047494278688561</v>
      </c>
      <c r="H660" s="5">
        <f t="shared" si="43"/>
        <v>0.28604599847754741</v>
      </c>
      <c r="J660" s="1"/>
    </row>
    <row r="661" spans="1:10">
      <c r="A661" s="4">
        <v>42411</v>
      </c>
      <c r="B661" s="9">
        <v>660</v>
      </c>
      <c r="C661" s="5">
        <v>49.689999</v>
      </c>
      <c r="D661" s="5">
        <v>12.61</v>
      </c>
      <c r="E661" s="5">
        <f t="shared" si="40"/>
        <v>-0.35871123348089018</v>
      </c>
      <c r="F661" s="5">
        <f t="shared" si="41"/>
        <v>-1.529637916223539</v>
      </c>
      <c r="G661" s="5">
        <f t="shared" si="42"/>
        <v>0.39787558656837518</v>
      </c>
      <c r="H661" s="5">
        <f t="shared" si="43"/>
        <v>6.7400643781489578E-2</v>
      </c>
      <c r="J661" s="1"/>
    </row>
    <row r="662" spans="1:10">
      <c r="A662" s="4">
        <v>42412</v>
      </c>
      <c r="B662" s="9">
        <v>661</v>
      </c>
      <c r="C662" s="5">
        <v>50.5</v>
      </c>
      <c r="D662" s="5">
        <v>12.95</v>
      </c>
      <c r="E662" s="5">
        <f t="shared" si="40"/>
        <v>-0.31332096918591223</v>
      </c>
      <c r="F662" s="5">
        <f t="shared" si="41"/>
        <v>-1.4903121358170999</v>
      </c>
      <c r="G662" s="5">
        <f t="shared" si="42"/>
        <v>1.0330752990053895</v>
      </c>
      <c r="H662" s="5">
        <f t="shared" si="43"/>
        <v>0.63519971243701434</v>
      </c>
      <c r="J662" s="1"/>
    </row>
    <row r="663" spans="1:10">
      <c r="A663" s="4">
        <v>42416</v>
      </c>
      <c r="B663" s="9">
        <v>662</v>
      </c>
      <c r="C663" s="5">
        <v>51.09</v>
      </c>
      <c r="D663" s="5">
        <v>13.57</v>
      </c>
      <c r="E663" s="5">
        <f t="shared" si="40"/>
        <v>-0.2802589656401917</v>
      </c>
      <c r="F663" s="5">
        <f t="shared" si="41"/>
        <v>-1.4186004186053573</v>
      </c>
      <c r="G663" s="5">
        <f t="shared" si="42"/>
        <v>1.3043200099199339</v>
      </c>
      <c r="H663" s="5">
        <f t="shared" si="43"/>
        <v>0.27124471091454438</v>
      </c>
      <c r="J663" s="1"/>
    </row>
    <row r="664" spans="1:10">
      <c r="A664" s="4">
        <v>42417</v>
      </c>
      <c r="B664" s="9">
        <v>663</v>
      </c>
      <c r="C664" s="5">
        <v>52.419998</v>
      </c>
      <c r="D664" s="5">
        <v>13.64</v>
      </c>
      <c r="E664" s="5">
        <f t="shared" si="40"/>
        <v>-0.20572947650154627</v>
      </c>
      <c r="F664" s="5">
        <f t="shared" si="41"/>
        <v>-1.4105039344040318</v>
      </c>
      <c r="G664" s="5">
        <f t="shared" si="42"/>
        <v>2.5983295095393188</v>
      </c>
      <c r="H664" s="5">
        <f t="shared" si="43"/>
        <v>1.2940094996193849</v>
      </c>
      <c r="J664" s="1"/>
    </row>
    <row r="665" spans="1:10">
      <c r="A665" s="4">
        <v>42418</v>
      </c>
      <c r="B665" s="9">
        <v>664</v>
      </c>
      <c r="C665" s="5">
        <v>52.189999</v>
      </c>
      <c r="D665" s="5">
        <v>13.08</v>
      </c>
      <c r="E665" s="5">
        <f t="shared" si="40"/>
        <v>-0.21861799811766849</v>
      </c>
      <c r="F665" s="5">
        <f t="shared" si="41"/>
        <v>-1.4752758080146375</v>
      </c>
      <c r="G665" s="5">
        <f t="shared" si="42"/>
        <v>2.6562385125842383</v>
      </c>
      <c r="H665" s="5">
        <f t="shared" si="43"/>
        <v>5.7909003044919416E-2</v>
      </c>
      <c r="J665" s="1"/>
    </row>
    <row r="666" spans="1:10">
      <c r="A666" s="4">
        <v>42419</v>
      </c>
      <c r="B666" s="9">
        <v>665</v>
      </c>
      <c r="C666" s="5">
        <v>51.82</v>
      </c>
      <c r="D666" s="5">
        <v>12.67</v>
      </c>
      <c r="E666" s="5">
        <f t="shared" si="40"/>
        <v>-0.23935174091413117</v>
      </c>
      <c r="F666" s="5">
        <f t="shared" si="41"/>
        <v>-1.5226980726224026</v>
      </c>
      <c r="G666" s="5">
        <f t="shared" si="42"/>
        <v>2.4970293005278492</v>
      </c>
      <c r="H666" s="5">
        <f t="shared" si="43"/>
        <v>-0.15920921205638905</v>
      </c>
      <c r="J666" s="1"/>
    </row>
    <row r="667" spans="1:10">
      <c r="A667" s="4">
        <v>42422</v>
      </c>
      <c r="B667" s="9">
        <v>666</v>
      </c>
      <c r="C667" s="5">
        <v>52.650002000000001</v>
      </c>
      <c r="D667" s="5">
        <v>13.33</v>
      </c>
      <c r="E667" s="5">
        <f t="shared" si="40"/>
        <v>-0.19284067469895325</v>
      </c>
      <c r="F667" s="5">
        <f t="shared" si="41"/>
        <v>-1.4463597930099028</v>
      </c>
      <c r="G667" s="5">
        <f t="shared" si="42"/>
        <v>2.9877111540820422</v>
      </c>
      <c r="H667" s="5">
        <f t="shared" si="43"/>
        <v>0.49068185355419303</v>
      </c>
      <c r="J667" s="1"/>
    </row>
    <row r="668" spans="1:10">
      <c r="A668" s="4">
        <v>42423</v>
      </c>
      <c r="B668" s="9">
        <v>667</v>
      </c>
      <c r="C668" s="5">
        <v>51.18</v>
      </c>
      <c r="D668" s="5">
        <v>12.91</v>
      </c>
      <c r="E668" s="5">
        <f t="shared" si="40"/>
        <v>-0.27521560916711596</v>
      </c>
      <c r="F668" s="5">
        <f t="shared" si="41"/>
        <v>-1.4949386982178572</v>
      </c>
      <c r="G668" s="5">
        <f t="shared" si="42"/>
        <v>1.7336401563657375</v>
      </c>
      <c r="H668" s="5">
        <f t="shared" si="43"/>
        <v>-1.2540709977163047</v>
      </c>
      <c r="J668" s="1"/>
    </row>
    <row r="669" spans="1:10">
      <c r="A669" s="4">
        <v>42424</v>
      </c>
      <c r="B669" s="9">
        <v>668</v>
      </c>
      <c r="C669" s="5">
        <v>51.360000999999997</v>
      </c>
      <c r="D669" s="5">
        <v>13.17</v>
      </c>
      <c r="E669" s="5">
        <f t="shared" si="40"/>
        <v>-0.26512884018367</v>
      </c>
      <c r="F669" s="5">
        <f t="shared" si="41"/>
        <v>-1.4648660426129332</v>
      </c>
      <c r="G669" s="5">
        <f t="shared" si="42"/>
        <v>1.7799695835234459</v>
      </c>
      <c r="H669" s="5">
        <f t="shared" si="43"/>
        <v>4.632942715770838E-2</v>
      </c>
      <c r="J669" s="1"/>
    </row>
    <row r="670" spans="1:10">
      <c r="A670" s="4">
        <v>42425</v>
      </c>
      <c r="B670" s="9">
        <v>669</v>
      </c>
      <c r="C670" s="5">
        <v>52.099997999999999</v>
      </c>
      <c r="D670" s="5">
        <v>12.88</v>
      </c>
      <c r="E670" s="5">
        <f t="shared" si="40"/>
        <v>-0.22366141062803868</v>
      </c>
      <c r="F670" s="5">
        <f t="shared" si="41"/>
        <v>-1.4984086200184255</v>
      </c>
      <c r="G670" s="5">
        <f t="shared" si="42"/>
        <v>2.6690617993860002</v>
      </c>
      <c r="H670" s="5">
        <f t="shared" si="43"/>
        <v>0.88909221586255427</v>
      </c>
      <c r="J670" s="1"/>
    </row>
    <row r="671" spans="1:10">
      <c r="A671" s="4">
        <v>42426</v>
      </c>
      <c r="B671" s="9">
        <v>670</v>
      </c>
      <c r="C671" s="5">
        <v>51.299999</v>
      </c>
      <c r="D671" s="5">
        <v>12.98</v>
      </c>
      <c r="E671" s="5">
        <f t="shared" si="40"/>
        <v>-0.26849118990697546</v>
      </c>
      <c r="F671" s="5">
        <f t="shared" si="41"/>
        <v>-1.4868422140165314</v>
      </c>
      <c r="G671" s="5">
        <f t="shared" si="42"/>
        <v>1.8176506559851191</v>
      </c>
      <c r="H671" s="5">
        <f t="shared" si="43"/>
        <v>-0.85141114340088109</v>
      </c>
      <c r="J671" s="1"/>
    </row>
    <row r="672" spans="1:10">
      <c r="A672" s="4">
        <v>42429</v>
      </c>
      <c r="B672" s="9">
        <v>671</v>
      </c>
      <c r="C672" s="5">
        <v>50.880001</v>
      </c>
      <c r="D672" s="5">
        <v>12.92</v>
      </c>
      <c r="E672" s="5">
        <f t="shared" si="40"/>
        <v>-0.29202674137340839</v>
      </c>
      <c r="F672" s="5">
        <f t="shared" si="41"/>
        <v>-1.4937820576176679</v>
      </c>
      <c r="G672" s="5">
        <f t="shared" si="42"/>
        <v>1.4284999420256455</v>
      </c>
      <c r="H672" s="5">
        <f t="shared" si="43"/>
        <v>-0.38915071395947365</v>
      </c>
      <c r="J672" s="1"/>
    </row>
    <row r="673" spans="1:10">
      <c r="A673" s="4">
        <v>42430</v>
      </c>
      <c r="B673" s="9">
        <v>672</v>
      </c>
      <c r="C673" s="5">
        <v>52.580002</v>
      </c>
      <c r="D673" s="5">
        <v>13.58</v>
      </c>
      <c r="E673" s="5">
        <f t="shared" si="40"/>
        <v>-0.19676328528912349</v>
      </c>
      <c r="F673" s="5">
        <f t="shared" si="41"/>
        <v>-1.4174437780051681</v>
      </c>
      <c r="G673" s="5">
        <f t="shared" si="42"/>
        <v>2.7891807955798456</v>
      </c>
      <c r="H673" s="5">
        <f t="shared" si="43"/>
        <v>1.3606808535542001</v>
      </c>
      <c r="J673" s="1"/>
    </row>
    <row r="674" spans="1:10">
      <c r="A674" s="4">
        <v>42431</v>
      </c>
      <c r="B674" s="9">
        <v>673</v>
      </c>
      <c r="C674" s="5">
        <v>52.950001</v>
      </c>
      <c r="D674" s="5">
        <v>14.18</v>
      </c>
      <c r="E674" s="5">
        <f t="shared" si="40"/>
        <v>-0.17602954249266081</v>
      </c>
      <c r="F674" s="5">
        <f t="shared" si="41"/>
        <v>-1.3480453419938045</v>
      </c>
      <c r="G674" s="5">
        <f t="shared" si="42"/>
        <v>2.8507069351745642</v>
      </c>
      <c r="H674" s="5">
        <f t="shared" si="43"/>
        <v>6.1526139594718643E-2</v>
      </c>
      <c r="J674" s="1"/>
    </row>
    <row r="675" spans="1:10">
      <c r="A675" s="4">
        <v>42432</v>
      </c>
      <c r="B675" s="9">
        <v>674</v>
      </c>
      <c r="C675" s="5">
        <v>52.349997999999999</v>
      </c>
      <c r="D675" s="5">
        <v>13.74</v>
      </c>
      <c r="E675" s="5">
        <f t="shared" si="40"/>
        <v>-0.20965208709171651</v>
      </c>
      <c r="F675" s="5">
        <f t="shared" si="41"/>
        <v>-1.3989375284021377</v>
      </c>
      <c r="G675" s="5">
        <f t="shared" si="42"/>
        <v>2.4769173661384372</v>
      </c>
      <c r="H675" s="5">
        <f t="shared" si="43"/>
        <v>-0.37378956903612703</v>
      </c>
      <c r="J675" s="1"/>
    </row>
    <row r="676" spans="1:10">
      <c r="A676" s="4">
        <v>42433</v>
      </c>
      <c r="B676" s="9">
        <v>675</v>
      </c>
      <c r="C676" s="5">
        <v>52.029998999999997</v>
      </c>
      <c r="D676" s="5">
        <v>14.48</v>
      </c>
      <c r="E676" s="5">
        <f t="shared" si="40"/>
        <v>-0.22758396518091489</v>
      </c>
      <c r="F676" s="5">
        <f t="shared" si="41"/>
        <v>-1.3133461239881228</v>
      </c>
      <c r="G676" s="5">
        <f t="shared" si="42"/>
        <v>1.7764685049719233</v>
      </c>
      <c r="H676" s="5">
        <f t="shared" si="43"/>
        <v>-0.70044886116651384</v>
      </c>
      <c r="J676" s="1"/>
    </row>
    <row r="677" spans="1:10">
      <c r="A677" s="4">
        <v>42436</v>
      </c>
      <c r="B677" s="9">
        <v>676</v>
      </c>
      <c r="C677" s="5">
        <v>51.029998999999997</v>
      </c>
      <c r="D677" s="5">
        <v>14.54</v>
      </c>
      <c r="E677" s="5">
        <f t="shared" si="40"/>
        <v>-0.28362125932620358</v>
      </c>
      <c r="F677" s="5">
        <f t="shared" si="41"/>
        <v>-1.3064062803869867</v>
      </c>
      <c r="G677" s="5">
        <f t="shared" si="42"/>
        <v>0.74562121893139732</v>
      </c>
      <c r="H677" s="5">
        <f t="shared" si="43"/>
        <v>-1.030847286040526</v>
      </c>
      <c r="J677" s="1"/>
    </row>
    <row r="678" spans="1:10">
      <c r="A678" s="4">
        <v>42437</v>
      </c>
      <c r="B678" s="9">
        <v>677</v>
      </c>
      <c r="C678" s="5">
        <v>51.650002000000001</v>
      </c>
      <c r="D678" s="5">
        <v>13.72</v>
      </c>
      <c r="E678" s="5">
        <f t="shared" si="40"/>
        <v>-0.24887796884424193</v>
      </c>
      <c r="F678" s="5">
        <f t="shared" si="41"/>
        <v>-1.4012508096025165</v>
      </c>
      <c r="G678" s="5">
        <f t="shared" si="42"/>
        <v>1.787203794818609</v>
      </c>
      <c r="H678" s="5">
        <f t="shared" si="43"/>
        <v>1.0415825758872117</v>
      </c>
      <c r="J678" s="1"/>
    </row>
    <row r="679" spans="1:10">
      <c r="A679" s="4">
        <v>42438</v>
      </c>
      <c r="B679" s="9">
        <v>678</v>
      </c>
      <c r="C679" s="5">
        <v>52.84</v>
      </c>
      <c r="D679" s="5">
        <v>13.88</v>
      </c>
      <c r="E679" s="5">
        <f t="shared" si="40"/>
        <v>-0.18219370088593653</v>
      </c>
      <c r="F679" s="5">
        <f t="shared" si="41"/>
        <v>-1.3827445599994863</v>
      </c>
      <c r="G679" s="5">
        <f t="shared" si="42"/>
        <v>2.8949423653772044</v>
      </c>
      <c r="H679" s="5">
        <f t="shared" si="43"/>
        <v>1.1077385705585954</v>
      </c>
      <c r="J679" s="1"/>
    </row>
    <row r="680" spans="1:10">
      <c r="A680" s="4">
        <v>42439</v>
      </c>
      <c r="B680" s="9">
        <v>679</v>
      </c>
      <c r="C680" s="5">
        <v>52.049999</v>
      </c>
      <c r="D680" s="5">
        <v>13.63</v>
      </c>
      <c r="E680" s="5">
        <f t="shared" si="40"/>
        <v>-0.22646321929800894</v>
      </c>
      <c r="F680" s="5">
        <f t="shared" si="41"/>
        <v>-1.411660575004221</v>
      </c>
      <c r="G680" s="5">
        <f t="shared" si="42"/>
        <v>2.2334717238794042</v>
      </c>
      <c r="H680" s="5">
        <f t="shared" si="43"/>
        <v>-0.66147064149780022</v>
      </c>
      <c r="J680" s="1"/>
    </row>
    <row r="681" spans="1:10">
      <c r="A681" s="4">
        <v>42440</v>
      </c>
      <c r="B681" s="9">
        <v>680</v>
      </c>
      <c r="C681" s="5">
        <v>53.07</v>
      </c>
      <c r="D681" s="5">
        <v>14.26</v>
      </c>
      <c r="E681" s="5">
        <f t="shared" si="40"/>
        <v>-0.16930512323252031</v>
      </c>
      <c r="F681" s="5">
        <f t="shared" si="41"/>
        <v>-1.3387922171922895</v>
      </c>
      <c r="G681" s="5">
        <f t="shared" si="42"/>
        <v>2.9295762204538605</v>
      </c>
      <c r="H681" s="5">
        <f t="shared" si="43"/>
        <v>0.69610449657445628</v>
      </c>
      <c r="J681" s="1"/>
    </row>
    <row r="682" spans="1:10">
      <c r="A682" s="4">
        <v>42443</v>
      </c>
      <c r="B682" s="9">
        <v>681</v>
      </c>
      <c r="C682" s="5">
        <v>53.169998</v>
      </c>
      <c r="D682" s="5">
        <v>14.74</v>
      </c>
      <c r="E682" s="5">
        <f t="shared" si="40"/>
        <v>-0.16370150589257979</v>
      </c>
      <c r="F682" s="5">
        <f t="shared" si="41"/>
        <v>-1.2832734683831988</v>
      </c>
      <c r="G682" s="5">
        <f t="shared" si="42"/>
        <v>2.7827959321296376</v>
      </c>
      <c r="H682" s="5">
        <f t="shared" si="43"/>
        <v>-0.14678028832422285</v>
      </c>
      <c r="J682" s="1"/>
    </row>
    <row r="683" spans="1:10">
      <c r="A683" s="4">
        <v>42444</v>
      </c>
      <c r="B683" s="9">
        <v>682</v>
      </c>
      <c r="C683" s="5">
        <v>53.59</v>
      </c>
      <c r="D683" s="5">
        <v>14.05</v>
      </c>
      <c r="E683" s="5">
        <f t="shared" si="40"/>
        <v>-0.14016573027697002</v>
      </c>
      <c r="F683" s="5">
        <f t="shared" si="41"/>
        <v>-1.3630816697962667</v>
      </c>
      <c r="G683" s="5">
        <f t="shared" si="42"/>
        <v>3.5575417215957117</v>
      </c>
      <c r="H683" s="5">
        <f t="shared" si="43"/>
        <v>0.77474578946607409</v>
      </c>
      <c r="J683" s="1"/>
    </row>
    <row r="684" spans="1:10">
      <c r="A684" s="4">
        <v>42445</v>
      </c>
      <c r="B684" s="9">
        <v>683</v>
      </c>
      <c r="C684" s="5">
        <v>54.349997999999999</v>
      </c>
      <c r="D684" s="5">
        <v>15.06</v>
      </c>
      <c r="E684" s="5">
        <f t="shared" si="40"/>
        <v>-9.7577498801139154E-2</v>
      </c>
      <c r="F684" s="5">
        <f t="shared" si="41"/>
        <v>-1.2462609691771382</v>
      </c>
      <c r="G684" s="5">
        <f t="shared" si="42"/>
        <v>3.7982770732468225</v>
      </c>
      <c r="H684" s="5">
        <f t="shared" si="43"/>
        <v>0.24073535165111082</v>
      </c>
      <c r="J684" s="1"/>
    </row>
    <row r="685" spans="1:10">
      <c r="A685" s="4">
        <v>42446</v>
      </c>
      <c r="B685" s="9">
        <v>684</v>
      </c>
      <c r="C685" s="5">
        <v>54.66</v>
      </c>
      <c r="D685" s="5">
        <v>15.41</v>
      </c>
      <c r="E685" s="5">
        <f t="shared" si="40"/>
        <v>-8.0205825541511525E-2</v>
      </c>
      <c r="F685" s="5">
        <f t="shared" si="41"/>
        <v>-1.2057785481705094</v>
      </c>
      <c r="G685" s="5">
        <f t="shared" si="42"/>
        <v>3.9283365713437419</v>
      </c>
      <c r="H685" s="5">
        <f t="shared" si="43"/>
        <v>0.13005949809691941</v>
      </c>
      <c r="J685" s="1"/>
    </row>
    <row r="686" spans="1:10">
      <c r="A686" s="4">
        <v>42447</v>
      </c>
      <c r="B686" s="9">
        <v>685</v>
      </c>
      <c r="C686" s="5">
        <v>53.490001999999997</v>
      </c>
      <c r="D686" s="5">
        <v>15.19</v>
      </c>
      <c r="E686" s="5">
        <f t="shared" si="40"/>
        <v>-0.14576934761691096</v>
      </c>
      <c r="F686" s="5">
        <f t="shared" si="41"/>
        <v>-1.2312246413746761</v>
      </c>
      <c r="G686" s="5">
        <f t="shared" si="42"/>
        <v>2.8714452868256828</v>
      </c>
      <c r="H686" s="5">
        <f t="shared" si="43"/>
        <v>-1.0568912845180591</v>
      </c>
      <c r="J686" s="1"/>
    </row>
    <row r="687" spans="1:10">
      <c r="A687" s="4">
        <v>42450</v>
      </c>
      <c r="B687" s="9">
        <v>686</v>
      </c>
      <c r="C687" s="5">
        <v>53.860000999999997</v>
      </c>
      <c r="D687" s="5">
        <v>15.02</v>
      </c>
      <c r="E687" s="5">
        <f t="shared" si="40"/>
        <v>-0.12503560482044832</v>
      </c>
      <c r="F687" s="5">
        <f t="shared" si="41"/>
        <v>-1.2508875315778958</v>
      </c>
      <c r="G687" s="5">
        <f t="shared" si="42"/>
        <v>3.3288449306071755</v>
      </c>
      <c r="H687" s="5">
        <f t="shared" si="43"/>
        <v>0.45739964378149267</v>
      </c>
      <c r="J687" s="1"/>
    </row>
    <row r="688" spans="1:10">
      <c r="A688" s="4">
        <v>42451</v>
      </c>
      <c r="B688" s="9">
        <v>687</v>
      </c>
      <c r="C688" s="5">
        <v>54.07</v>
      </c>
      <c r="D688" s="5">
        <v>15.27</v>
      </c>
      <c r="E688" s="5">
        <f t="shared" si="40"/>
        <v>-0.11326782908723164</v>
      </c>
      <c r="F688" s="5">
        <f t="shared" si="41"/>
        <v>-1.2219715165731611</v>
      </c>
      <c r="G688" s="5">
        <f t="shared" si="42"/>
        <v>3.4103135721049824</v>
      </c>
      <c r="H688" s="5">
        <f t="shared" si="43"/>
        <v>8.1468641497806971E-2</v>
      </c>
      <c r="J688" s="1"/>
    </row>
    <row r="689" spans="1:10">
      <c r="A689" s="4">
        <v>42452</v>
      </c>
      <c r="B689" s="9">
        <v>688</v>
      </c>
      <c r="C689" s="5">
        <v>53.970001000000003</v>
      </c>
      <c r="D689" s="5">
        <v>14.98</v>
      </c>
      <c r="E689" s="5">
        <f t="shared" si="40"/>
        <v>-0.11887150246446619</v>
      </c>
      <c r="F689" s="5">
        <f t="shared" si="41"/>
        <v>-1.2555140939786533</v>
      </c>
      <c r="G689" s="5">
        <f t="shared" si="42"/>
        <v>3.4594097879675303</v>
      </c>
      <c r="H689" s="5">
        <f t="shared" si="43"/>
        <v>4.9096215862547865E-2</v>
      </c>
      <c r="J689" s="1"/>
    </row>
    <row r="690" spans="1:10">
      <c r="A690" s="4">
        <v>42453</v>
      </c>
      <c r="B690" s="9">
        <v>689</v>
      </c>
      <c r="C690" s="5">
        <v>54.209999000000003</v>
      </c>
      <c r="D690" s="5">
        <v>15.08</v>
      </c>
      <c r="E690" s="5">
        <f t="shared" si="40"/>
        <v>-0.1054226639441852</v>
      </c>
      <c r="F690" s="5">
        <f t="shared" si="41"/>
        <v>-1.2439476879767595</v>
      </c>
      <c r="G690" s="5">
        <f t="shared" si="42"/>
        <v>3.6479956445666559</v>
      </c>
      <c r="H690" s="5">
        <f t="shared" si="43"/>
        <v>0.18858585659912563</v>
      </c>
      <c r="J690" s="1"/>
    </row>
    <row r="691" spans="1:10">
      <c r="A691" s="4">
        <v>42457</v>
      </c>
      <c r="B691" s="9">
        <v>690</v>
      </c>
      <c r="C691" s="5">
        <v>53.540000999999997</v>
      </c>
      <c r="D691" s="5">
        <v>14.91</v>
      </c>
      <c r="E691" s="5">
        <f t="shared" si="40"/>
        <v>-0.1429675389469407</v>
      </c>
      <c r="F691" s="5">
        <f t="shared" si="41"/>
        <v>-1.2636105781799791</v>
      </c>
      <c r="G691" s="5">
        <f t="shared" si="42"/>
        <v>3.0653982883481419</v>
      </c>
      <c r="H691" s="5">
        <f t="shared" si="43"/>
        <v>-0.58259735621851405</v>
      </c>
      <c r="J691" s="1"/>
    </row>
    <row r="692" spans="1:10">
      <c r="A692" s="4">
        <v>42458</v>
      </c>
      <c r="B692" s="9">
        <v>691</v>
      </c>
      <c r="C692" s="5">
        <v>54.709999000000003</v>
      </c>
      <c r="D692" s="5">
        <v>15.29</v>
      </c>
      <c r="E692" s="5">
        <f t="shared" si="40"/>
        <v>-7.7404016871540859E-2</v>
      </c>
      <c r="F692" s="5">
        <f t="shared" si="41"/>
        <v>-1.2196582353727823</v>
      </c>
      <c r="G692" s="5">
        <f t="shared" si="42"/>
        <v>4.0400301434248078</v>
      </c>
      <c r="H692" s="5">
        <f t="shared" si="43"/>
        <v>0.97463185507666594</v>
      </c>
      <c r="J692" s="1"/>
    </row>
    <row r="693" spans="1:10">
      <c r="A693" s="4">
        <v>42459</v>
      </c>
      <c r="B693" s="9">
        <v>692</v>
      </c>
      <c r="C693" s="5">
        <v>55.049999</v>
      </c>
      <c r="D693" s="5">
        <v>15.4</v>
      </c>
      <c r="E693" s="5">
        <f t="shared" si="40"/>
        <v>-5.8351336862142916E-2</v>
      </c>
      <c r="F693" s="5">
        <f t="shared" si="41"/>
        <v>-1.2069351887706989</v>
      </c>
      <c r="G693" s="5">
        <f t="shared" si="42"/>
        <v>4.3234767856838374</v>
      </c>
      <c r="H693" s="5">
        <f t="shared" si="43"/>
        <v>0.2834466422590296</v>
      </c>
      <c r="J693" s="1"/>
    </row>
    <row r="694" spans="1:10">
      <c r="A694" s="4">
        <v>42460</v>
      </c>
      <c r="B694" s="9">
        <v>693</v>
      </c>
      <c r="C694" s="5">
        <v>55.23</v>
      </c>
      <c r="D694" s="5">
        <v>15.32</v>
      </c>
      <c r="E694" s="5">
        <f t="shared" si="40"/>
        <v>-4.8264567878696964E-2</v>
      </c>
      <c r="F694" s="5">
        <f t="shared" si="41"/>
        <v>-1.216188313572214</v>
      </c>
      <c r="G694" s="5">
        <f t="shared" si="42"/>
        <v>4.5446075004045383</v>
      </c>
      <c r="H694" s="5">
        <f t="shared" si="43"/>
        <v>0.22113071472070089</v>
      </c>
      <c r="J694" s="1"/>
    </row>
    <row r="695" spans="1:10">
      <c r="A695" s="4">
        <v>42461</v>
      </c>
      <c r="B695" s="9">
        <v>694</v>
      </c>
      <c r="C695" s="5">
        <v>55.57</v>
      </c>
      <c r="D695" s="5">
        <v>15.38</v>
      </c>
      <c r="E695" s="5">
        <f t="shared" si="40"/>
        <v>-2.9211887869298625E-2</v>
      </c>
      <c r="F695" s="5">
        <f t="shared" si="41"/>
        <v>-1.2092484699710777</v>
      </c>
      <c r="G695" s="5">
        <f t="shared" si="42"/>
        <v>4.8537602143640086</v>
      </c>
      <c r="H695" s="5">
        <f t="shared" si="43"/>
        <v>0.3091527139594703</v>
      </c>
      <c r="J695" s="1"/>
    </row>
    <row r="696" spans="1:10">
      <c r="A696" s="4">
        <v>42464</v>
      </c>
      <c r="B696" s="9">
        <v>695</v>
      </c>
      <c r="C696" s="5">
        <v>55.43</v>
      </c>
      <c r="D696" s="5">
        <v>15.06</v>
      </c>
      <c r="E696" s="5">
        <f t="shared" si="40"/>
        <v>-3.7057109049639068E-2</v>
      </c>
      <c r="F696" s="5">
        <f t="shared" si="41"/>
        <v>-1.2462609691771382</v>
      </c>
      <c r="G696" s="5">
        <f t="shared" si="42"/>
        <v>4.8782790732468229</v>
      </c>
      <c r="H696" s="5">
        <f t="shared" si="43"/>
        <v>2.4518858882814243E-2</v>
      </c>
      <c r="J696" s="1"/>
    </row>
    <row r="697" spans="1:10">
      <c r="A697" s="4">
        <v>42465</v>
      </c>
      <c r="B697" s="9">
        <v>696</v>
      </c>
      <c r="C697" s="5">
        <v>54.560001</v>
      </c>
      <c r="D697" s="5">
        <v>15.08</v>
      </c>
      <c r="E697" s="5">
        <f t="shared" si="40"/>
        <v>-8.5809498918746077E-2</v>
      </c>
      <c r="F697" s="5">
        <f t="shared" si="41"/>
        <v>-1.2439476879767595</v>
      </c>
      <c r="G697" s="5">
        <f t="shared" si="42"/>
        <v>3.9979976445666523</v>
      </c>
      <c r="H697" s="5">
        <f t="shared" si="43"/>
        <v>-0.88028142868017056</v>
      </c>
      <c r="J697" s="1"/>
    </row>
    <row r="698" spans="1:10">
      <c r="A698" s="4">
        <v>42466</v>
      </c>
      <c r="B698" s="9">
        <v>697</v>
      </c>
      <c r="C698" s="5">
        <v>55.119999</v>
      </c>
      <c r="D698" s="5">
        <v>15.45</v>
      </c>
      <c r="E698" s="5">
        <f t="shared" si="40"/>
        <v>-5.4428726271972691E-2</v>
      </c>
      <c r="F698" s="5">
        <f t="shared" si="41"/>
        <v>-1.2011519857697521</v>
      </c>
      <c r="G698" s="5">
        <f t="shared" si="42"/>
        <v>4.367770713983397</v>
      </c>
      <c r="H698" s="5">
        <f t="shared" si="43"/>
        <v>0.3697730694167447</v>
      </c>
      <c r="J698" s="1"/>
    </row>
    <row r="699" spans="1:10">
      <c r="A699" s="4">
        <v>42467</v>
      </c>
      <c r="B699" s="9">
        <v>698</v>
      </c>
      <c r="C699" s="5">
        <v>54.459999000000003</v>
      </c>
      <c r="D699" s="5">
        <v>15.21</v>
      </c>
      <c r="E699" s="5">
        <f t="shared" si="40"/>
        <v>-9.1413340407863031E-2</v>
      </c>
      <c r="F699" s="5">
        <f t="shared" si="41"/>
        <v>-1.2289113601742974</v>
      </c>
      <c r="G699" s="5">
        <f t="shared" si="42"/>
        <v>3.8311598581455115</v>
      </c>
      <c r="H699" s="5">
        <f t="shared" si="43"/>
        <v>-0.53661085583788548</v>
      </c>
      <c r="J699" s="1"/>
    </row>
    <row r="700" spans="1:10">
      <c r="A700" s="4">
        <v>42468</v>
      </c>
      <c r="B700" s="9">
        <v>699</v>
      </c>
      <c r="C700" s="5">
        <v>54.419998</v>
      </c>
      <c r="D700" s="5">
        <v>15.05</v>
      </c>
      <c r="E700" s="5">
        <f t="shared" si="40"/>
        <v>-9.3654888210968928E-2</v>
      </c>
      <c r="F700" s="5">
        <f t="shared" si="41"/>
        <v>-1.2474176097773275</v>
      </c>
      <c r="G700" s="5">
        <f t="shared" si="42"/>
        <v>3.8734182875869152</v>
      </c>
      <c r="H700" s="5">
        <f t="shared" si="43"/>
        <v>4.2258429441403678E-2</v>
      </c>
      <c r="J700" s="1"/>
    </row>
    <row r="701" spans="1:10">
      <c r="A701" s="4">
        <v>42471</v>
      </c>
      <c r="B701" s="9">
        <v>700</v>
      </c>
      <c r="C701" s="5">
        <v>54.310001</v>
      </c>
      <c r="D701" s="5">
        <v>15.68</v>
      </c>
      <c r="E701" s="5">
        <f t="shared" si="40"/>
        <v>-9.9818822455068248E-2</v>
      </c>
      <c r="F701" s="5">
        <f t="shared" si="41"/>
        <v>-1.1745492519653959</v>
      </c>
      <c r="G701" s="5">
        <f t="shared" si="42"/>
        <v>3.439524784161371</v>
      </c>
      <c r="H701" s="5">
        <f t="shared" si="43"/>
        <v>-0.43389350342554422</v>
      </c>
      <c r="J701" s="1"/>
    </row>
    <row r="702" spans="1:10">
      <c r="A702" s="4">
        <v>42472</v>
      </c>
      <c r="B702" s="9">
        <v>701</v>
      </c>
      <c r="C702" s="5">
        <v>54.650002000000001</v>
      </c>
      <c r="D702" s="5">
        <v>16.760000000000002</v>
      </c>
      <c r="E702" s="5">
        <f t="shared" si="40"/>
        <v>-8.0766086408375903E-2</v>
      </c>
      <c r="F702" s="5">
        <f t="shared" si="41"/>
        <v>-1.0496320671449415</v>
      </c>
      <c r="G702" s="5">
        <f t="shared" si="42"/>
        <v>3.2242746354318754</v>
      </c>
      <c r="H702" s="5">
        <f t="shared" si="43"/>
        <v>-0.21525014872949555</v>
      </c>
      <c r="J702" s="1"/>
    </row>
    <row r="703" spans="1:10">
      <c r="A703" s="4">
        <v>42473</v>
      </c>
      <c r="B703" s="9">
        <v>702</v>
      </c>
      <c r="C703" s="5">
        <v>55.349997999999999</v>
      </c>
      <c r="D703" s="5">
        <v>16.75</v>
      </c>
      <c r="E703" s="5">
        <f t="shared" si="40"/>
        <v>-4.1540204655850475E-2</v>
      </c>
      <c r="F703" s="5">
        <f t="shared" si="41"/>
        <v>-1.0507887077451312</v>
      </c>
      <c r="G703" s="5">
        <f t="shared" si="42"/>
        <v>3.9294118497719595</v>
      </c>
      <c r="H703" s="5">
        <f t="shared" si="43"/>
        <v>0.70513721434008403</v>
      </c>
      <c r="J703" s="1"/>
    </row>
    <row r="704" spans="1:10">
      <c r="A704" s="4">
        <v>42474</v>
      </c>
      <c r="B704" s="9">
        <v>703</v>
      </c>
      <c r="C704" s="5">
        <v>55.360000999999997</v>
      </c>
      <c r="D704" s="5">
        <v>16.84</v>
      </c>
      <c r="E704" s="5">
        <f t="shared" si="40"/>
        <v>-4.0979663602515287E-2</v>
      </c>
      <c r="F704" s="5">
        <f t="shared" si="41"/>
        <v>-1.0403789423434266</v>
      </c>
      <c r="G704" s="5">
        <f t="shared" si="42"/>
        <v>3.893143920711168</v>
      </c>
      <c r="H704" s="5">
        <f t="shared" si="43"/>
        <v>-3.626792906079146E-2</v>
      </c>
      <c r="J704" s="1"/>
    </row>
    <row r="705" spans="1:10">
      <c r="A705" s="4">
        <v>42475</v>
      </c>
      <c r="B705" s="9">
        <v>704</v>
      </c>
      <c r="C705" s="5">
        <v>55.650002000000001</v>
      </c>
      <c r="D705" s="5">
        <v>16.59</v>
      </c>
      <c r="E705" s="5">
        <f t="shared" si="40"/>
        <v>-2.4728792263087222E-2</v>
      </c>
      <c r="F705" s="5">
        <f t="shared" si="41"/>
        <v>-1.0692949573481614</v>
      </c>
      <c r="G705" s="5">
        <f t="shared" si="42"/>
        <v>4.3116752792133681</v>
      </c>
      <c r="H705" s="5">
        <f t="shared" si="43"/>
        <v>0.41853135850220013</v>
      </c>
      <c r="J705" s="1"/>
    </row>
    <row r="706" spans="1:10">
      <c r="A706" s="4">
        <v>42478</v>
      </c>
      <c r="B706" s="9">
        <v>705</v>
      </c>
      <c r="C706" s="5">
        <v>56.459999000000003</v>
      </c>
      <c r="D706" s="5">
        <v>17.170000000000002</v>
      </c>
      <c r="E706" s="5">
        <f t="shared" si="40"/>
        <v>2.0661247882714326E-2</v>
      </c>
      <c r="F706" s="5">
        <f t="shared" si="41"/>
        <v>-1.0022098025371766</v>
      </c>
      <c r="G706" s="5">
        <f t="shared" si="42"/>
        <v>4.8234818474882672</v>
      </c>
      <c r="H706" s="5">
        <f t="shared" si="43"/>
        <v>0.51180656827489912</v>
      </c>
      <c r="J706" s="1"/>
    </row>
    <row r="707" spans="1:10">
      <c r="A707" s="4">
        <v>42479</v>
      </c>
      <c r="B707" s="9">
        <v>706</v>
      </c>
      <c r="C707" s="5">
        <v>56.389999000000003</v>
      </c>
      <c r="D707" s="5">
        <v>17.510000000000002</v>
      </c>
      <c r="E707" s="5">
        <f t="shared" ref="E707:E770" si="44">(C707-AVERAGE(C$2:C$1261))/_xlfn.STDEV.S(C$2:C$1261)</f>
        <v>1.6738637292544104E-2</v>
      </c>
      <c r="F707" s="5">
        <f t="shared" ref="F707:F770" si="45">(D707-AVERAGE(D$2:D$1261))/_xlfn.STDEV.S(D$2:D$1261)</f>
        <v>-0.96288402213073732</v>
      </c>
      <c r="G707" s="5">
        <f t="shared" ref="G707:G770" si="46">C707-($K$4+$J$4*D707)</f>
        <v>4.5786805599252816</v>
      </c>
      <c r="H707" s="5">
        <f t="shared" si="43"/>
        <v>-0.24480128756298569</v>
      </c>
      <c r="J707" s="1"/>
    </row>
    <row r="708" spans="1:10">
      <c r="A708" s="4">
        <v>42480</v>
      </c>
      <c r="B708" s="9">
        <v>707</v>
      </c>
      <c r="C708" s="5">
        <v>55.59</v>
      </c>
      <c r="D708" s="5">
        <v>18.209999</v>
      </c>
      <c r="E708" s="5">
        <f t="shared" si="44"/>
        <v>-2.8091141986392676E-2</v>
      </c>
      <c r="F708" s="5">
        <f t="shared" si="45"/>
        <v>-0.88191929578154016</v>
      </c>
      <c r="G708" s="5">
        <f t="shared" si="46"/>
        <v>3.4187970702405579</v>
      </c>
      <c r="H708" s="5">
        <f t="shared" ref="H708:H771" si="47">G708-G707</f>
        <v>-1.1598834896847237</v>
      </c>
      <c r="J708" s="1"/>
    </row>
    <row r="709" spans="1:10">
      <c r="A709" s="4">
        <v>42481</v>
      </c>
      <c r="B709" s="9">
        <v>708</v>
      </c>
      <c r="C709" s="5">
        <v>55.779998999999997</v>
      </c>
      <c r="D709" s="5">
        <v>18.129999000000002</v>
      </c>
      <c r="E709" s="5">
        <f t="shared" si="44"/>
        <v>-1.7444112136082355E-2</v>
      </c>
      <c r="F709" s="5">
        <f t="shared" si="45"/>
        <v>-0.89117242058305501</v>
      </c>
      <c r="G709" s="5">
        <f t="shared" si="46"/>
        <v>3.6499257849612547</v>
      </c>
      <c r="H709" s="5">
        <f t="shared" si="47"/>
        <v>0.23112871472069685</v>
      </c>
      <c r="J709" s="1"/>
    </row>
    <row r="710" spans="1:10">
      <c r="A710" s="4">
        <v>42482</v>
      </c>
      <c r="B710" s="9">
        <v>709</v>
      </c>
      <c r="C710" s="5">
        <v>51.779998999999997</v>
      </c>
      <c r="D710" s="5">
        <v>18.079999999999998</v>
      </c>
      <c r="E710" s="5">
        <f t="shared" si="44"/>
        <v>-0.24159328871723706</v>
      </c>
      <c r="F710" s="5">
        <f t="shared" si="45"/>
        <v>-0.89695550791994239</v>
      </c>
      <c r="G710" s="5">
        <f t="shared" si="46"/>
        <v>-0.3243686574597362</v>
      </c>
      <c r="H710" s="5">
        <f t="shared" si="47"/>
        <v>-3.9742944424209909</v>
      </c>
      <c r="J710" s="1"/>
    </row>
    <row r="711" spans="1:10">
      <c r="A711" s="4">
        <v>42485</v>
      </c>
      <c r="B711" s="9">
        <v>710</v>
      </c>
      <c r="C711" s="5">
        <v>52.110000999999997</v>
      </c>
      <c r="D711" s="5">
        <v>17.860001</v>
      </c>
      <c r="E711" s="5">
        <f t="shared" si="44"/>
        <v>-0.22310086957470349</v>
      </c>
      <c r="F711" s="5">
        <f t="shared" si="45"/>
        <v>-0.92240148546004874</v>
      </c>
      <c r="G711" s="5">
        <f t="shared" si="46"/>
        <v>0.1187395439007588</v>
      </c>
      <c r="H711" s="5">
        <f t="shared" si="47"/>
        <v>0.443108201360495</v>
      </c>
      <c r="J711" s="1"/>
    </row>
    <row r="712" spans="1:10">
      <c r="A712" s="4">
        <v>42486</v>
      </c>
      <c r="B712" s="9">
        <v>711</v>
      </c>
      <c r="C712" s="5">
        <v>51.439999</v>
      </c>
      <c r="D712" s="5">
        <v>18.110001</v>
      </c>
      <c r="E712" s="5">
        <f t="shared" si="44"/>
        <v>-0.26064596872663504</v>
      </c>
      <c r="F712" s="5">
        <f t="shared" si="45"/>
        <v>-0.8934854704553139</v>
      </c>
      <c r="G712" s="5">
        <f t="shared" si="46"/>
        <v>-0.67979281460143426</v>
      </c>
      <c r="H712" s="5">
        <f t="shared" si="47"/>
        <v>-0.79853235850219306</v>
      </c>
      <c r="J712" s="1"/>
    </row>
    <row r="713" spans="1:10">
      <c r="A713" s="4">
        <v>42487</v>
      </c>
      <c r="B713" s="9">
        <v>712</v>
      </c>
      <c r="C713" s="5">
        <v>50.939999</v>
      </c>
      <c r="D713" s="5">
        <v>18.530000999999999</v>
      </c>
      <c r="E713" s="5">
        <f t="shared" si="44"/>
        <v>-0.28866461579927932</v>
      </c>
      <c r="F713" s="5">
        <f t="shared" si="45"/>
        <v>-0.84490656524735974</v>
      </c>
      <c r="G713" s="5">
        <f t="shared" si="46"/>
        <v>-1.3957238168851305</v>
      </c>
      <c r="H713" s="5">
        <f t="shared" si="47"/>
        <v>-0.71593100228369622</v>
      </c>
      <c r="J713" s="1"/>
    </row>
    <row r="714" spans="1:10">
      <c r="A714" s="4">
        <v>42488</v>
      </c>
      <c r="B714" s="9">
        <v>713</v>
      </c>
      <c r="C714" s="5">
        <v>49.900002000000001</v>
      </c>
      <c r="D714" s="5">
        <v>19.870000999999998</v>
      </c>
      <c r="E714" s="5">
        <f t="shared" si="44"/>
        <v>-0.3469432335984971</v>
      </c>
      <c r="F714" s="5">
        <f t="shared" si="45"/>
        <v>-0.6899167248219813</v>
      </c>
      <c r="G714" s="5">
        <f t="shared" si="46"/>
        <v>-3.1246435384569153</v>
      </c>
      <c r="H714" s="5">
        <f t="shared" si="47"/>
        <v>-1.7289197215717849</v>
      </c>
      <c r="J714" s="1"/>
    </row>
    <row r="715" spans="1:10">
      <c r="A715" s="4">
        <v>42489</v>
      </c>
      <c r="B715" s="9">
        <v>714</v>
      </c>
      <c r="C715" s="5">
        <v>49.869999</v>
      </c>
      <c r="D715" s="5">
        <v>20.469999000000001</v>
      </c>
      <c r="E715" s="5">
        <f t="shared" si="44"/>
        <v>-0.34862452053473825</v>
      </c>
      <c r="F715" s="5">
        <f t="shared" si="45"/>
        <v>-0.62051852013873754</v>
      </c>
      <c r="G715" s="5">
        <f t="shared" si="46"/>
        <v>-3.4631183706193269</v>
      </c>
      <c r="H715" s="5">
        <f t="shared" si="47"/>
        <v>-0.33847483216241159</v>
      </c>
      <c r="J715" s="1"/>
    </row>
    <row r="716" spans="1:10">
      <c r="A716" s="4">
        <v>42492</v>
      </c>
      <c r="B716" s="9">
        <v>715</v>
      </c>
      <c r="C716" s="5">
        <v>50.610000999999997</v>
      </c>
      <c r="D716" s="5">
        <v>20.68</v>
      </c>
      <c r="E716" s="5">
        <f t="shared" si="44"/>
        <v>-0.30715681079263651</v>
      </c>
      <c r="F716" s="5">
        <f t="shared" si="45"/>
        <v>-0.59622895187070057</v>
      </c>
      <c r="G716" s="5">
        <f t="shared" si="46"/>
        <v>-2.8310823858826097</v>
      </c>
      <c r="H716" s="5">
        <f t="shared" si="47"/>
        <v>0.63203598473671718</v>
      </c>
      <c r="J716" s="1"/>
    </row>
    <row r="717" spans="1:10">
      <c r="A717" s="4">
        <v>42493</v>
      </c>
      <c r="B717" s="9">
        <v>716</v>
      </c>
      <c r="C717" s="5">
        <v>49.779998999999997</v>
      </c>
      <c r="D717" s="5">
        <v>20.18</v>
      </c>
      <c r="E717" s="5">
        <f t="shared" si="44"/>
        <v>-0.35366787700781444</v>
      </c>
      <c r="F717" s="5">
        <f t="shared" si="45"/>
        <v>-0.65406098188017014</v>
      </c>
      <c r="G717" s="5">
        <f t="shared" si="46"/>
        <v>-3.4040236688782102</v>
      </c>
      <c r="H717" s="5">
        <f t="shared" si="47"/>
        <v>-0.57294128299560043</v>
      </c>
      <c r="J717" s="1"/>
    </row>
    <row r="718" spans="1:10">
      <c r="A718" s="4">
        <v>42494</v>
      </c>
      <c r="B718" s="9">
        <v>717</v>
      </c>
      <c r="C718" s="5">
        <v>49.869999</v>
      </c>
      <c r="D718" s="5">
        <v>19.969999000000001</v>
      </c>
      <c r="E718" s="5">
        <f t="shared" si="44"/>
        <v>-0.34862452053473825</v>
      </c>
      <c r="F718" s="5">
        <f t="shared" si="45"/>
        <v>-0.67835055014820711</v>
      </c>
      <c r="G718" s="5">
        <f t="shared" si="46"/>
        <v>-3.206057653614927</v>
      </c>
      <c r="H718" s="5">
        <f t="shared" si="47"/>
        <v>0.19796601526328317</v>
      </c>
      <c r="J718" s="1"/>
    </row>
    <row r="719" spans="1:10">
      <c r="A719" s="4">
        <v>42495</v>
      </c>
      <c r="B719" s="9">
        <v>718</v>
      </c>
      <c r="C719" s="5">
        <v>49.939999</v>
      </c>
      <c r="D719" s="5">
        <v>19.969999000000001</v>
      </c>
      <c r="E719" s="5">
        <f t="shared" si="44"/>
        <v>-0.34470190994456801</v>
      </c>
      <c r="F719" s="5">
        <f t="shared" si="45"/>
        <v>-0.67835055014820711</v>
      </c>
      <c r="G719" s="5">
        <f t="shared" si="46"/>
        <v>-3.1360576536149267</v>
      </c>
      <c r="H719" s="5">
        <f t="shared" si="47"/>
        <v>7.0000000000000284E-2</v>
      </c>
      <c r="J719" s="1"/>
    </row>
    <row r="720" spans="1:10">
      <c r="A720" s="4">
        <v>42496</v>
      </c>
      <c r="B720" s="9">
        <v>719</v>
      </c>
      <c r="C720" s="5">
        <v>50.389999000000003</v>
      </c>
      <c r="D720" s="5">
        <v>19.879999000000002</v>
      </c>
      <c r="E720" s="5">
        <f t="shared" si="44"/>
        <v>-0.31948512757918796</v>
      </c>
      <c r="F720" s="5">
        <f t="shared" si="45"/>
        <v>-0.68876031554991168</v>
      </c>
      <c r="G720" s="5">
        <f t="shared" si="46"/>
        <v>-2.6397867245541349</v>
      </c>
      <c r="H720" s="5">
        <f t="shared" si="47"/>
        <v>0.49627092906079184</v>
      </c>
      <c r="J720" s="1"/>
    </row>
    <row r="721" spans="1:10">
      <c r="A721" s="4">
        <v>42499</v>
      </c>
      <c r="B721" s="9">
        <v>720</v>
      </c>
      <c r="C721" s="5">
        <v>50.07</v>
      </c>
      <c r="D721" s="5">
        <v>19.239999999999998</v>
      </c>
      <c r="E721" s="5">
        <f t="shared" si="44"/>
        <v>-0.33741700566838634</v>
      </c>
      <c r="F721" s="5">
        <f t="shared" si="45"/>
        <v>-0.76278519829797298</v>
      </c>
      <c r="G721" s="5">
        <f t="shared" si="46"/>
        <v>-2.6307485209099397</v>
      </c>
      <c r="H721" s="5">
        <f t="shared" si="47"/>
        <v>9.0382036441951641E-3</v>
      </c>
      <c r="J721" s="1"/>
    </row>
    <row r="722" spans="1:10">
      <c r="A722" s="4">
        <v>42500</v>
      </c>
      <c r="B722" s="9">
        <v>721</v>
      </c>
      <c r="C722" s="5">
        <v>51.02</v>
      </c>
      <c r="D722" s="5">
        <v>19.59</v>
      </c>
      <c r="E722" s="5">
        <f t="shared" si="44"/>
        <v>-0.28418157623036194</v>
      </c>
      <c r="F722" s="5">
        <f t="shared" si="45"/>
        <v>-0.72230277729134418</v>
      </c>
      <c r="G722" s="5">
        <f t="shared" si="46"/>
        <v>-1.8606910228130147</v>
      </c>
      <c r="H722" s="5">
        <f t="shared" si="47"/>
        <v>0.77005749809692503</v>
      </c>
      <c r="J722" s="1"/>
    </row>
    <row r="723" spans="1:10">
      <c r="A723" s="4">
        <v>42501</v>
      </c>
      <c r="B723" s="9">
        <v>722</v>
      </c>
      <c r="C723" s="5">
        <v>51.049999</v>
      </c>
      <c r="D723" s="5">
        <v>19.690000999999999</v>
      </c>
      <c r="E723" s="5">
        <f t="shared" si="44"/>
        <v>-0.28250051344329763</v>
      </c>
      <c r="F723" s="5">
        <f t="shared" si="45"/>
        <v>-0.71073625562539033</v>
      </c>
      <c r="G723" s="5">
        <f t="shared" si="46"/>
        <v>-1.8821046803353312</v>
      </c>
      <c r="H723" s="5">
        <f t="shared" si="47"/>
        <v>-2.1413657522316498E-2</v>
      </c>
      <c r="J723" s="1"/>
    </row>
    <row r="724" spans="1:10">
      <c r="A724" s="4">
        <v>42502</v>
      </c>
      <c r="B724" s="9">
        <v>723</v>
      </c>
      <c r="C724" s="5">
        <v>51.509998000000003</v>
      </c>
      <c r="D724" s="5">
        <v>19.579999999999998</v>
      </c>
      <c r="E724" s="5">
        <f t="shared" si="44"/>
        <v>-0.25672341417375877</v>
      </c>
      <c r="F724" s="5">
        <f t="shared" si="45"/>
        <v>-0.72345941789153367</v>
      </c>
      <c r="G724" s="5">
        <f t="shared" si="46"/>
        <v>-1.3655518084729223</v>
      </c>
      <c r="H724" s="5">
        <f t="shared" si="47"/>
        <v>0.51655287186240884</v>
      </c>
      <c r="J724" s="1"/>
    </row>
    <row r="725" spans="1:10">
      <c r="A725" s="4">
        <v>42503</v>
      </c>
      <c r="B725" s="9">
        <v>724</v>
      </c>
      <c r="C725" s="5">
        <v>51.080002</v>
      </c>
      <c r="D725" s="5">
        <v>19.52</v>
      </c>
      <c r="E725" s="5">
        <f t="shared" si="44"/>
        <v>-0.28081922650705649</v>
      </c>
      <c r="F725" s="5">
        <f t="shared" si="45"/>
        <v>-0.73039926149266987</v>
      </c>
      <c r="G725" s="5">
        <f t="shared" si="46"/>
        <v>-1.7647005224323991</v>
      </c>
      <c r="H725" s="5">
        <f t="shared" si="47"/>
        <v>-0.39914871395947671</v>
      </c>
      <c r="J725" s="1"/>
    </row>
    <row r="726" spans="1:10">
      <c r="A726" s="4">
        <v>42506</v>
      </c>
      <c r="B726" s="9">
        <v>725</v>
      </c>
      <c r="C726" s="5">
        <v>51.830002</v>
      </c>
      <c r="D726" s="5">
        <v>19.809999000000001</v>
      </c>
      <c r="E726" s="5">
        <f t="shared" si="44"/>
        <v>-0.23879125589808997</v>
      </c>
      <c r="F726" s="5">
        <f t="shared" si="45"/>
        <v>-0.69685679975123738</v>
      </c>
      <c r="G726" s="5">
        <f t="shared" si="46"/>
        <v>-1.1637952241735192</v>
      </c>
      <c r="H726" s="5">
        <f t="shared" si="47"/>
        <v>0.60090529825887984</v>
      </c>
      <c r="J726" s="1"/>
    </row>
    <row r="727" spans="1:10">
      <c r="A727" s="4">
        <v>42507</v>
      </c>
      <c r="B727" s="9">
        <v>726</v>
      </c>
      <c r="C727" s="5">
        <v>50.509998000000003</v>
      </c>
      <c r="D727" s="5">
        <v>19.690000999999999</v>
      </c>
      <c r="E727" s="5">
        <f t="shared" si="44"/>
        <v>-0.31276070831904745</v>
      </c>
      <c r="F727" s="5">
        <f t="shared" si="45"/>
        <v>-0.71073625562539033</v>
      </c>
      <c r="G727" s="5">
        <f t="shared" si="46"/>
        <v>-2.4221056803353278</v>
      </c>
      <c r="H727" s="5">
        <f t="shared" si="47"/>
        <v>-1.2583104561618086</v>
      </c>
      <c r="J727" s="1"/>
    </row>
    <row r="728" spans="1:10">
      <c r="A728" s="4">
        <v>42508</v>
      </c>
      <c r="B728" s="9">
        <v>727</v>
      </c>
      <c r="C728" s="5">
        <v>50.810001</v>
      </c>
      <c r="D728" s="5">
        <v>19.120000999999998</v>
      </c>
      <c r="E728" s="5">
        <f t="shared" si="44"/>
        <v>-0.29594935196357863</v>
      </c>
      <c r="F728" s="5">
        <f t="shared" si="45"/>
        <v>-0.77666476983618571</v>
      </c>
      <c r="G728" s="5">
        <f t="shared" si="46"/>
        <v>-1.8290534629503199</v>
      </c>
      <c r="H728" s="5">
        <f t="shared" si="47"/>
        <v>0.59305221738500791</v>
      </c>
      <c r="J728" s="1"/>
    </row>
    <row r="729" spans="1:10">
      <c r="A729" s="4">
        <v>42509</v>
      </c>
      <c r="B729" s="9">
        <v>728</v>
      </c>
      <c r="C729" s="5">
        <v>50.32</v>
      </c>
      <c r="D729" s="5">
        <v>18.989999999999998</v>
      </c>
      <c r="E729" s="5">
        <f t="shared" si="44"/>
        <v>-0.32340768213206417</v>
      </c>
      <c r="F729" s="5">
        <f t="shared" si="45"/>
        <v>-0.79170121330270782</v>
      </c>
      <c r="G729" s="5">
        <f t="shared" si="46"/>
        <v>-2.2522181624077362</v>
      </c>
      <c r="H729" s="5">
        <f t="shared" si="47"/>
        <v>-0.4231646994574163</v>
      </c>
      <c r="J729" s="1"/>
    </row>
    <row r="730" spans="1:10">
      <c r="A730" s="4">
        <v>42510</v>
      </c>
      <c r="B730" s="9">
        <v>729</v>
      </c>
      <c r="C730" s="5">
        <v>50.619999</v>
      </c>
      <c r="D730" s="5">
        <v>19.219999000000001</v>
      </c>
      <c r="E730" s="5">
        <f t="shared" si="44"/>
        <v>-0.30659654992577173</v>
      </c>
      <c r="F730" s="5">
        <f t="shared" si="45"/>
        <v>-0.76509859516241141</v>
      </c>
      <c r="G730" s="5">
        <f t="shared" si="46"/>
        <v>-2.0704665781083307</v>
      </c>
      <c r="H730" s="5">
        <f t="shared" si="47"/>
        <v>0.18175158429940552</v>
      </c>
      <c r="J730" s="1"/>
    </row>
    <row r="731" spans="1:10">
      <c r="A731" s="4">
        <v>42513</v>
      </c>
      <c r="B731" s="9">
        <v>730</v>
      </c>
      <c r="C731" s="5">
        <v>50.029998999999997</v>
      </c>
      <c r="D731" s="5">
        <v>19.16</v>
      </c>
      <c r="E731" s="5">
        <f t="shared" si="44"/>
        <v>-0.33965855347149226</v>
      </c>
      <c r="F731" s="5">
        <f t="shared" si="45"/>
        <v>-0.77203832309948794</v>
      </c>
      <c r="G731" s="5">
        <f t="shared" si="46"/>
        <v>-2.6296198061892397</v>
      </c>
      <c r="H731" s="5">
        <f t="shared" si="47"/>
        <v>-0.55915322808090906</v>
      </c>
      <c r="J731" s="1"/>
    </row>
    <row r="732" spans="1:10">
      <c r="A732" s="4">
        <v>42514</v>
      </c>
      <c r="B732" s="9">
        <v>731</v>
      </c>
      <c r="C732" s="5">
        <v>51.59</v>
      </c>
      <c r="D732" s="5">
        <v>19.48</v>
      </c>
      <c r="E732" s="5">
        <f t="shared" si="44"/>
        <v>-0.25224031856754736</v>
      </c>
      <c r="F732" s="5">
        <f t="shared" si="45"/>
        <v>-0.73502582389342741</v>
      </c>
      <c r="G732" s="5">
        <f t="shared" si="46"/>
        <v>-1.2341376650720477</v>
      </c>
      <c r="H732" s="5">
        <f t="shared" si="47"/>
        <v>1.395482141117192</v>
      </c>
      <c r="J732" s="1"/>
    </row>
    <row r="733" spans="1:10">
      <c r="A733" s="4">
        <v>42515</v>
      </c>
      <c r="B733" s="9">
        <v>732</v>
      </c>
      <c r="C733" s="5">
        <v>52.119999</v>
      </c>
      <c r="D733" s="5">
        <v>19.77</v>
      </c>
      <c r="E733" s="5">
        <f t="shared" si="44"/>
        <v>-0.22254060870783873</v>
      </c>
      <c r="F733" s="5">
        <f t="shared" si="45"/>
        <v>-0.70148324648793514</v>
      </c>
      <c r="G733" s="5">
        <f t="shared" si="46"/>
        <v>-0.85323388093460295</v>
      </c>
      <c r="H733" s="5">
        <f t="shared" si="47"/>
        <v>0.38090378413744475</v>
      </c>
      <c r="J733" s="1"/>
    </row>
    <row r="734" spans="1:10">
      <c r="A734" s="4">
        <v>42516</v>
      </c>
      <c r="B734" s="9">
        <v>733</v>
      </c>
      <c r="C734" s="5">
        <v>51.889999000000003</v>
      </c>
      <c r="D734" s="5">
        <v>19.850000000000001</v>
      </c>
      <c r="E734" s="5">
        <f t="shared" si="44"/>
        <v>-0.23542918636125496</v>
      </c>
      <c r="F734" s="5">
        <f t="shared" si="45"/>
        <v>-0.69223012168641984</v>
      </c>
      <c r="G734" s="5">
        <f t="shared" si="46"/>
        <v>-1.1243635956553035</v>
      </c>
      <c r="H734" s="5">
        <f t="shared" si="47"/>
        <v>-0.27112971472070058</v>
      </c>
      <c r="J734" s="1"/>
    </row>
    <row r="735" spans="1:10">
      <c r="A735" s="4">
        <v>42517</v>
      </c>
      <c r="B735" s="9">
        <v>734</v>
      </c>
      <c r="C735" s="5">
        <v>52.32</v>
      </c>
      <c r="D735" s="5">
        <v>19.91</v>
      </c>
      <c r="E735" s="5">
        <f t="shared" si="44"/>
        <v>-0.21133309384148682</v>
      </c>
      <c r="F735" s="5">
        <f t="shared" si="45"/>
        <v>-0.68529027808528364</v>
      </c>
      <c r="G735" s="5">
        <f t="shared" si="46"/>
        <v>-0.72520988169583234</v>
      </c>
      <c r="H735" s="5">
        <f t="shared" si="47"/>
        <v>0.39915371395947119</v>
      </c>
      <c r="J735" s="1"/>
    </row>
    <row r="736" spans="1:10">
      <c r="A736" s="4">
        <v>42521</v>
      </c>
      <c r="B736" s="9">
        <v>735</v>
      </c>
      <c r="C736" s="5">
        <v>53</v>
      </c>
      <c r="D736" s="5">
        <v>20.6</v>
      </c>
      <c r="E736" s="5">
        <f t="shared" si="44"/>
        <v>-0.17322773382269055</v>
      </c>
      <c r="F736" s="5">
        <f t="shared" si="45"/>
        <v>-0.60548207667221543</v>
      </c>
      <c r="G736" s="5">
        <f t="shared" si="46"/>
        <v>-0.39995367116190295</v>
      </c>
      <c r="H736" s="5">
        <f t="shared" si="47"/>
        <v>0.32525621053392939</v>
      </c>
      <c r="J736" s="1"/>
    </row>
    <row r="737" spans="1:10">
      <c r="A737" s="4">
        <v>42522</v>
      </c>
      <c r="B737" s="9">
        <v>736</v>
      </c>
      <c r="C737" s="5">
        <v>52.849997999999999</v>
      </c>
      <c r="D737" s="5">
        <v>20.559999000000001</v>
      </c>
      <c r="E737" s="5">
        <f t="shared" si="44"/>
        <v>-0.18163344001907217</v>
      </c>
      <c r="F737" s="5">
        <f t="shared" si="45"/>
        <v>-0.61010875473703308</v>
      </c>
      <c r="G737" s="5">
        <f t="shared" si="46"/>
        <v>-0.52939029968011653</v>
      </c>
      <c r="H737" s="5">
        <f t="shared" si="47"/>
        <v>-0.12943662851821358</v>
      </c>
      <c r="J737" s="1"/>
    </row>
    <row r="738" spans="1:10">
      <c r="A738" s="4">
        <v>42523</v>
      </c>
      <c r="B738" s="9">
        <v>737</v>
      </c>
      <c r="C738" s="5">
        <v>52.48</v>
      </c>
      <c r="D738" s="5">
        <v>20.629999000000002</v>
      </c>
      <c r="E738" s="5">
        <f t="shared" si="44"/>
        <v>-0.20236712677824084</v>
      </c>
      <c r="F738" s="5">
        <f t="shared" si="45"/>
        <v>-0.60201227053570727</v>
      </c>
      <c r="G738" s="5">
        <f t="shared" si="46"/>
        <v>-0.93537680006073742</v>
      </c>
      <c r="H738" s="5">
        <f t="shared" si="47"/>
        <v>-0.4059865003806209</v>
      </c>
      <c r="J738" s="1"/>
    </row>
    <row r="739" spans="1:10">
      <c r="A739" s="4">
        <v>42524</v>
      </c>
      <c r="B739" s="9">
        <v>738</v>
      </c>
      <c r="C739" s="5">
        <v>51.790000999999997</v>
      </c>
      <c r="D739" s="5">
        <v>20.889999</v>
      </c>
      <c r="E739" s="5">
        <f t="shared" si="44"/>
        <v>-0.2410328037011959</v>
      </c>
      <c r="F739" s="5">
        <f t="shared" si="45"/>
        <v>-0.57193961493078338</v>
      </c>
      <c r="G739" s="5">
        <f t="shared" si="46"/>
        <v>-1.7590473729030194</v>
      </c>
      <c r="H739" s="5">
        <f t="shared" si="47"/>
        <v>-0.82367057284228196</v>
      </c>
      <c r="J739" s="1"/>
    </row>
    <row r="740" spans="1:10">
      <c r="A740" s="4">
        <v>42527</v>
      </c>
      <c r="B740" s="9">
        <v>739</v>
      </c>
      <c r="C740" s="5">
        <v>52.130001</v>
      </c>
      <c r="D740" s="5">
        <v>21.459999</v>
      </c>
      <c r="E740" s="5">
        <f t="shared" si="44"/>
        <v>-0.22198012369179754</v>
      </c>
      <c r="F740" s="5">
        <f t="shared" si="45"/>
        <v>-0.50601110071998812</v>
      </c>
      <c r="G740" s="5">
        <f t="shared" si="46"/>
        <v>-1.7120965902880343</v>
      </c>
      <c r="H740" s="5">
        <f t="shared" si="47"/>
        <v>4.6950782614985087E-2</v>
      </c>
      <c r="J740" s="1"/>
    </row>
    <row r="741" spans="1:10">
      <c r="A741" s="4">
        <v>42528</v>
      </c>
      <c r="B741" s="9">
        <v>740</v>
      </c>
      <c r="C741" s="5">
        <v>52.099997999999999</v>
      </c>
      <c r="D741" s="5">
        <v>21.93</v>
      </c>
      <c r="E741" s="5">
        <f t="shared" si="44"/>
        <v>-0.22366141062803868</v>
      </c>
      <c r="F741" s="5">
        <f t="shared" si="45"/>
        <v>-0.4516488768470267</v>
      </c>
      <c r="G741" s="5">
        <f t="shared" si="46"/>
        <v>-1.9837371783936035</v>
      </c>
      <c r="H741" s="5">
        <f t="shared" si="47"/>
        <v>-0.27164058810556924</v>
      </c>
      <c r="J741" s="1"/>
    </row>
    <row r="742" spans="1:10">
      <c r="A742" s="4">
        <v>42529</v>
      </c>
      <c r="B742" s="9">
        <v>741</v>
      </c>
      <c r="C742" s="5">
        <v>52.040000999999997</v>
      </c>
      <c r="D742" s="5">
        <v>23.08</v>
      </c>
      <c r="E742" s="5">
        <f t="shared" si="44"/>
        <v>-0.22702348016487373</v>
      </c>
      <c r="F742" s="5">
        <f t="shared" si="45"/>
        <v>-0.3186352078252469</v>
      </c>
      <c r="G742" s="5">
        <f t="shared" si="46"/>
        <v>-2.6349738275037211</v>
      </c>
      <c r="H742" s="5">
        <f t="shared" si="47"/>
        <v>-0.65123664911011758</v>
      </c>
      <c r="J742" s="1"/>
    </row>
    <row r="743" spans="1:10">
      <c r="A743" s="4">
        <v>42530</v>
      </c>
      <c r="B743" s="9">
        <v>742</v>
      </c>
      <c r="C743" s="5">
        <v>51.619999</v>
      </c>
      <c r="D743" s="5">
        <v>23.08</v>
      </c>
      <c r="E743" s="5">
        <f t="shared" si="44"/>
        <v>-0.25055925578048305</v>
      </c>
      <c r="F743" s="5">
        <f t="shared" si="45"/>
        <v>-0.3186352078252469</v>
      </c>
      <c r="G743" s="5">
        <f t="shared" si="46"/>
        <v>-3.0549758275037178</v>
      </c>
      <c r="H743" s="5">
        <f t="shared" si="47"/>
        <v>-0.42000199999999666</v>
      </c>
      <c r="J743" s="1"/>
    </row>
    <row r="744" spans="1:10">
      <c r="A744" s="4">
        <v>42531</v>
      </c>
      <c r="B744" s="9">
        <v>743</v>
      </c>
      <c r="C744" s="5">
        <v>51.48</v>
      </c>
      <c r="D744" s="5">
        <v>21.84</v>
      </c>
      <c r="E744" s="5">
        <f t="shared" si="44"/>
        <v>-0.2584044209235295</v>
      </c>
      <c r="F744" s="5">
        <f t="shared" si="45"/>
        <v>-0.46205864224873117</v>
      </c>
      <c r="G744" s="5">
        <f t="shared" si="46"/>
        <v>-2.5574642493328099</v>
      </c>
      <c r="H744" s="5">
        <f t="shared" si="47"/>
        <v>0.49751157817090785</v>
      </c>
      <c r="J744" s="1"/>
    </row>
    <row r="745" spans="1:10">
      <c r="A745" s="4">
        <v>42534</v>
      </c>
      <c r="B745" s="9">
        <v>744</v>
      </c>
      <c r="C745" s="5">
        <v>50.139999000000003</v>
      </c>
      <c r="D745" s="5">
        <v>21.48</v>
      </c>
      <c r="E745" s="5">
        <f t="shared" si="44"/>
        <v>-0.33349445111551013</v>
      </c>
      <c r="F745" s="5">
        <f t="shared" si="45"/>
        <v>-0.50369770385554924</v>
      </c>
      <c r="G745" s="5">
        <f t="shared" si="46"/>
        <v>-3.7123815330896406</v>
      </c>
      <c r="H745" s="5">
        <f t="shared" si="47"/>
        <v>-1.1549172837568307</v>
      </c>
      <c r="J745" s="1"/>
    </row>
    <row r="746" spans="1:10">
      <c r="A746" s="4">
        <v>42535</v>
      </c>
      <c r="B746" s="9">
        <v>745</v>
      </c>
      <c r="C746" s="5">
        <v>49.830002</v>
      </c>
      <c r="D746" s="5">
        <v>21.110001</v>
      </c>
      <c r="E746" s="5">
        <f t="shared" si="44"/>
        <v>-0.35086584418866734</v>
      </c>
      <c r="F746" s="5">
        <f t="shared" si="45"/>
        <v>-0.54649329039849659</v>
      </c>
      <c r="G746" s="5">
        <f t="shared" si="46"/>
        <v>-3.8321541166278195</v>
      </c>
      <c r="H746" s="5">
        <f t="shared" si="47"/>
        <v>-0.11977258353817888</v>
      </c>
      <c r="J746" s="1"/>
    </row>
    <row r="747" spans="1:10">
      <c r="A747" s="4">
        <v>42536</v>
      </c>
      <c r="B747" s="9">
        <v>746</v>
      </c>
      <c r="C747" s="5">
        <v>49.689999</v>
      </c>
      <c r="D747" s="5">
        <v>21.18</v>
      </c>
      <c r="E747" s="5">
        <f t="shared" si="44"/>
        <v>-0.35871123348089018</v>
      </c>
      <c r="F747" s="5">
        <f t="shared" si="45"/>
        <v>-0.538396921861231</v>
      </c>
      <c r="G747" s="5">
        <f t="shared" si="46"/>
        <v>-4.0081451028869992</v>
      </c>
      <c r="H747" s="5">
        <f t="shared" si="47"/>
        <v>-0.17599098625917975</v>
      </c>
      <c r="J747" s="1"/>
    </row>
    <row r="748" spans="1:10">
      <c r="A748" s="4">
        <v>42537</v>
      </c>
      <c r="B748" s="9">
        <v>747</v>
      </c>
      <c r="C748" s="5">
        <v>50.389999000000003</v>
      </c>
      <c r="D748" s="5">
        <v>21.09</v>
      </c>
      <c r="E748" s="5">
        <f t="shared" si="44"/>
        <v>-0.31948512757918796</v>
      </c>
      <c r="F748" s="5">
        <f t="shared" si="45"/>
        <v>-0.54880668726293547</v>
      </c>
      <c r="G748" s="5">
        <f t="shared" si="46"/>
        <v>-3.2618741738262074</v>
      </c>
      <c r="H748" s="5">
        <f t="shared" si="47"/>
        <v>0.74627092906079184</v>
      </c>
      <c r="J748" s="1"/>
    </row>
    <row r="749" spans="1:10">
      <c r="A749" s="4">
        <v>42538</v>
      </c>
      <c r="B749" s="9">
        <v>748</v>
      </c>
      <c r="C749" s="5">
        <v>50.130001</v>
      </c>
      <c r="D749" s="5">
        <v>21.43</v>
      </c>
      <c r="E749" s="5">
        <f t="shared" si="44"/>
        <v>-0.33405471198237491</v>
      </c>
      <c r="F749" s="5">
        <f t="shared" si="45"/>
        <v>-0.50948090685649627</v>
      </c>
      <c r="G749" s="5">
        <f t="shared" si="46"/>
        <v>-3.6966734613892029</v>
      </c>
      <c r="H749" s="5">
        <f t="shared" si="47"/>
        <v>-0.43479928756299557</v>
      </c>
      <c r="J749" s="1"/>
    </row>
    <row r="750" spans="1:10">
      <c r="A750" s="4">
        <v>42541</v>
      </c>
      <c r="B750" s="9">
        <v>749</v>
      </c>
      <c r="C750" s="5">
        <v>50.07</v>
      </c>
      <c r="D750" s="5">
        <v>21.809999000000001</v>
      </c>
      <c r="E750" s="5">
        <f t="shared" si="44"/>
        <v>-0.33741700566838634</v>
      </c>
      <c r="F750" s="5">
        <f t="shared" si="45"/>
        <v>-0.46552867971335921</v>
      </c>
      <c r="G750" s="5">
        <f t="shared" si="46"/>
        <v>-3.9520400921911119</v>
      </c>
      <c r="H750" s="5">
        <f t="shared" si="47"/>
        <v>-0.25536663080190891</v>
      </c>
      <c r="J750" s="1"/>
    </row>
    <row r="751" spans="1:10">
      <c r="A751" s="4">
        <v>42542</v>
      </c>
      <c r="B751" s="9">
        <v>750</v>
      </c>
      <c r="C751" s="5">
        <v>51.189999</v>
      </c>
      <c r="D751" s="5">
        <v>21.540001</v>
      </c>
      <c r="E751" s="5">
        <f t="shared" si="44"/>
        <v>-0.27465529226295715</v>
      </c>
      <c r="F751" s="5">
        <f t="shared" si="45"/>
        <v>-0.49675774459035288</v>
      </c>
      <c r="G751" s="5">
        <f t="shared" si="46"/>
        <v>-2.6932293332516082</v>
      </c>
      <c r="H751" s="5">
        <f t="shared" si="47"/>
        <v>1.2588107589395037</v>
      </c>
      <c r="J751" s="1"/>
    </row>
    <row r="752" spans="1:10">
      <c r="A752" s="4">
        <v>42543</v>
      </c>
      <c r="B752" s="9">
        <v>751</v>
      </c>
      <c r="C752" s="5">
        <v>50.990001999999997</v>
      </c>
      <c r="D752" s="5">
        <v>21.799999</v>
      </c>
      <c r="E752" s="5">
        <f t="shared" si="44"/>
        <v>-0.28586258298013267</v>
      </c>
      <c r="F752" s="5">
        <f t="shared" si="45"/>
        <v>-0.46668532031354881</v>
      </c>
      <c r="G752" s="5">
        <f t="shared" si="46"/>
        <v>-3.0268968778510228</v>
      </c>
      <c r="H752" s="5">
        <f t="shared" si="47"/>
        <v>-0.33366754459941461</v>
      </c>
      <c r="J752" s="1"/>
    </row>
    <row r="753" spans="1:10">
      <c r="A753" s="4">
        <v>42544</v>
      </c>
      <c r="B753" s="9">
        <v>752</v>
      </c>
      <c r="C753" s="5">
        <v>51.91</v>
      </c>
      <c r="D753" s="5">
        <v>22.08</v>
      </c>
      <c r="E753" s="5">
        <f t="shared" si="44"/>
        <v>-0.2343083844410554</v>
      </c>
      <c r="F753" s="5">
        <f t="shared" si="45"/>
        <v>-0.43429926784418599</v>
      </c>
      <c r="G753" s="5">
        <f t="shared" si="46"/>
        <v>-2.2508533934949213</v>
      </c>
      <c r="H753" s="5">
        <f t="shared" si="47"/>
        <v>0.77604348435610149</v>
      </c>
      <c r="J753" s="1"/>
    </row>
    <row r="754" spans="1:10">
      <c r="A754" s="4">
        <v>42545</v>
      </c>
      <c r="B754" s="9">
        <v>753</v>
      </c>
      <c r="C754" s="5">
        <v>49.830002</v>
      </c>
      <c r="D754" s="5">
        <v>21.389999</v>
      </c>
      <c r="E754" s="5">
        <f t="shared" si="44"/>
        <v>-0.35086584418866734</v>
      </c>
      <c r="F754" s="5">
        <f t="shared" si="45"/>
        <v>-0.51410758492131381</v>
      </c>
      <c r="G754" s="5">
        <f t="shared" si="46"/>
        <v>-3.9761070899074156</v>
      </c>
      <c r="H754" s="5">
        <f t="shared" si="47"/>
        <v>-1.7252536964124943</v>
      </c>
      <c r="J754" s="1"/>
    </row>
    <row r="755" spans="1:10">
      <c r="A755" s="4">
        <v>42548</v>
      </c>
      <c r="B755" s="9">
        <v>754</v>
      </c>
      <c r="C755" s="5">
        <v>48.43</v>
      </c>
      <c r="D755" s="5">
        <v>19.899999999999999</v>
      </c>
      <c r="E755" s="5">
        <f t="shared" si="44"/>
        <v>-0.42931816806665979</v>
      </c>
      <c r="F755" s="5">
        <f t="shared" si="45"/>
        <v>-0.68644691868547314</v>
      </c>
      <c r="G755" s="5">
        <f t="shared" si="46"/>
        <v>-4.6100686673557405</v>
      </c>
      <c r="H755" s="5">
        <f t="shared" si="47"/>
        <v>-0.63396157744832493</v>
      </c>
      <c r="J755" s="1"/>
    </row>
    <row r="756" spans="1:10">
      <c r="A756" s="4">
        <v>42549</v>
      </c>
      <c r="B756" s="9">
        <v>755</v>
      </c>
      <c r="C756" s="5">
        <v>49.439999</v>
      </c>
      <c r="D756" s="5">
        <v>20.93</v>
      </c>
      <c r="E756" s="5">
        <f t="shared" si="44"/>
        <v>-0.37272055701721235</v>
      </c>
      <c r="F756" s="5">
        <f t="shared" si="45"/>
        <v>-0.56731293686596573</v>
      </c>
      <c r="G756" s="5">
        <f t="shared" si="46"/>
        <v>-4.1296147443848028</v>
      </c>
      <c r="H756" s="5">
        <f t="shared" si="47"/>
        <v>0.4804539229709377</v>
      </c>
      <c r="J756" s="1"/>
    </row>
    <row r="757" spans="1:10">
      <c r="A757" s="4">
        <v>42550</v>
      </c>
      <c r="B757" s="9">
        <v>756</v>
      </c>
      <c r="C757" s="5">
        <v>50.540000999999997</v>
      </c>
      <c r="D757" s="5">
        <v>21.469999000000001</v>
      </c>
      <c r="E757" s="5">
        <f t="shared" si="44"/>
        <v>-0.31107942138280675</v>
      </c>
      <c r="F757" s="5">
        <f t="shared" si="45"/>
        <v>-0.50485446011979851</v>
      </c>
      <c r="G757" s="5">
        <f t="shared" si="46"/>
        <v>-3.307237804628123</v>
      </c>
      <c r="H757" s="5">
        <f t="shared" si="47"/>
        <v>0.8223769397566798</v>
      </c>
      <c r="J757" s="1"/>
    </row>
    <row r="758" spans="1:10">
      <c r="A758" s="4">
        <v>42551</v>
      </c>
      <c r="B758" s="9">
        <v>757</v>
      </c>
      <c r="C758" s="5">
        <v>51.169998</v>
      </c>
      <c r="D758" s="5">
        <v>21.85</v>
      </c>
      <c r="E758" s="5">
        <f t="shared" si="44"/>
        <v>-0.27577609418315713</v>
      </c>
      <c r="F758" s="5">
        <f t="shared" si="45"/>
        <v>-0.46090200164854161</v>
      </c>
      <c r="G758" s="5">
        <f t="shared" si="46"/>
        <v>-2.8726074636728995</v>
      </c>
      <c r="H758" s="5">
        <f t="shared" si="47"/>
        <v>0.43463034095522346</v>
      </c>
      <c r="J758" s="1"/>
    </row>
    <row r="759" spans="1:10">
      <c r="A759" s="4">
        <v>42552</v>
      </c>
      <c r="B759" s="9">
        <v>758</v>
      </c>
      <c r="C759" s="5">
        <v>51.16</v>
      </c>
      <c r="D759" s="5">
        <v>21.73</v>
      </c>
      <c r="E759" s="5">
        <f t="shared" si="44"/>
        <v>-0.27633635505002191</v>
      </c>
      <c r="F759" s="5">
        <f t="shared" si="45"/>
        <v>-0.4747816888508144</v>
      </c>
      <c r="G759" s="5">
        <f t="shared" si="46"/>
        <v>-2.8209108915918435</v>
      </c>
      <c r="H759" s="5">
        <f t="shared" si="47"/>
        <v>5.1696572081056047E-2</v>
      </c>
      <c r="J759" s="1"/>
    </row>
    <row r="760" spans="1:10">
      <c r="A760" s="4">
        <v>42556</v>
      </c>
      <c r="B760" s="9">
        <v>759</v>
      </c>
      <c r="C760" s="5">
        <v>51.169998</v>
      </c>
      <c r="D760" s="5">
        <v>21.65</v>
      </c>
      <c r="E760" s="5">
        <f t="shared" si="44"/>
        <v>-0.27577609418315713</v>
      </c>
      <c r="F760" s="5">
        <f t="shared" si="45"/>
        <v>-0.48403481365232975</v>
      </c>
      <c r="G760" s="5">
        <f t="shared" si="46"/>
        <v>-2.7697831768711367</v>
      </c>
      <c r="H760" s="5">
        <f t="shared" si="47"/>
        <v>5.1127714720706763E-2</v>
      </c>
      <c r="J760" s="1"/>
    </row>
    <row r="761" spans="1:10">
      <c r="A761" s="4">
        <v>42557</v>
      </c>
      <c r="B761" s="9">
        <v>760</v>
      </c>
      <c r="C761" s="5">
        <v>51.380001</v>
      </c>
      <c r="D761" s="5">
        <v>21.559999000000001</v>
      </c>
      <c r="E761" s="5">
        <f t="shared" si="44"/>
        <v>-0.26400809430076405</v>
      </c>
      <c r="F761" s="5">
        <f t="shared" si="45"/>
        <v>-0.49444469471809399</v>
      </c>
      <c r="G761" s="5">
        <f t="shared" si="46"/>
        <v>-2.5135087336889157</v>
      </c>
      <c r="H761" s="5">
        <f t="shared" si="47"/>
        <v>0.25627444318222103</v>
      </c>
      <c r="J761" s="1"/>
    </row>
    <row r="762" spans="1:10">
      <c r="A762" s="4">
        <v>42558</v>
      </c>
      <c r="B762" s="9">
        <v>761</v>
      </c>
      <c r="C762" s="5">
        <v>51.380001</v>
      </c>
      <c r="D762" s="5">
        <v>21.68</v>
      </c>
      <c r="E762" s="5">
        <f t="shared" si="44"/>
        <v>-0.26400809430076405</v>
      </c>
      <c r="F762" s="5">
        <f t="shared" si="45"/>
        <v>-0.48056489185176149</v>
      </c>
      <c r="G762" s="5">
        <f t="shared" si="46"/>
        <v>-2.5752038198913993</v>
      </c>
      <c r="H762" s="5">
        <f t="shared" si="47"/>
        <v>-6.1695086202483651E-2</v>
      </c>
      <c r="J762" s="1"/>
    </row>
    <row r="763" spans="1:10">
      <c r="A763" s="4">
        <v>42559</v>
      </c>
      <c r="B763" s="9">
        <v>762</v>
      </c>
      <c r="C763" s="5">
        <v>52.299999</v>
      </c>
      <c r="D763" s="5">
        <v>22.08</v>
      </c>
      <c r="E763" s="5">
        <f t="shared" si="44"/>
        <v>-0.21245389576168677</v>
      </c>
      <c r="F763" s="5">
        <f t="shared" si="45"/>
        <v>-0.43429926784418599</v>
      </c>
      <c r="G763" s="5">
        <f t="shared" si="46"/>
        <v>-1.8608543934949182</v>
      </c>
      <c r="H763" s="5">
        <f t="shared" si="47"/>
        <v>0.71434942639648114</v>
      </c>
      <c r="J763" s="1"/>
    </row>
    <row r="764" spans="1:10">
      <c r="A764" s="4">
        <v>42562</v>
      </c>
      <c r="B764" s="9">
        <v>763</v>
      </c>
      <c r="C764" s="5">
        <v>52.59</v>
      </c>
      <c r="D764" s="5">
        <v>22.07</v>
      </c>
      <c r="E764" s="5">
        <f t="shared" si="44"/>
        <v>-0.1962030244222587</v>
      </c>
      <c r="F764" s="5">
        <f t="shared" si="45"/>
        <v>-0.43545590844437515</v>
      </c>
      <c r="G764" s="5">
        <f t="shared" si="46"/>
        <v>-1.5657121791548292</v>
      </c>
      <c r="H764" s="5">
        <f t="shared" si="47"/>
        <v>0.29514221434008903</v>
      </c>
      <c r="J764" s="1"/>
    </row>
    <row r="765" spans="1:10">
      <c r="A765" s="4">
        <v>42563</v>
      </c>
      <c r="B765" s="9">
        <v>764</v>
      </c>
      <c r="C765" s="5">
        <v>53.209999000000003</v>
      </c>
      <c r="D765" s="5">
        <v>22.77</v>
      </c>
      <c r="E765" s="5">
        <f t="shared" si="44"/>
        <v>-0.16145995808947389</v>
      </c>
      <c r="F765" s="5">
        <f t="shared" si="45"/>
        <v>-0.35449106643111788</v>
      </c>
      <c r="G765" s="5">
        <f t="shared" si="46"/>
        <v>-1.3055981829609848</v>
      </c>
      <c r="H765" s="5">
        <f t="shared" si="47"/>
        <v>0.26011399619384434</v>
      </c>
      <c r="J765" s="1"/>
    </row>
    <row r="766" spans="1:10">
      <c r="A766" s="4">
        <v>42564</v>
      </c>
      <c r="B766" s="9">
        <v>765</v>
      </c>
      <c r="C766" s="5">
        <v>53.509998000000003</v>
      </c>
      <c r="D766" s="5">
        <v>22</v>
      </c>
      <c r="E766" s="5">
        <f t="shared" si="44"/>
        <v>-0.14464882588318143</v>
      </c>
      <c r="F766" s="5">
        <f t="shared" si="45"/>
        <v>-0.4435523926457009</v>
      </c>
      <c r="G766" s="5">
        <f t="shared" si="46"/>
        <v>-0.60972567877421113</v>
      </c>
      <c r="H766" s="5">
        <f t="shared" si="47"/>
        <v>0.69587250418677371</v>
      </c>
      <c r="J766" s="1"/>
    </row>
    <row r="767" spans="1:10">
      <c r="A767" s="4">
        <v>42565</v>
      </c>
      <c r="B767" s="9">
        <v>766</v>
      </c>
      <c r="C767" s="5">
        <v>53.740001999999997</v>
      </c>
      <c r="D767" s="5">
        <v>21.969999000000001</v>
      </c>
      <c r="E767" s="5">
        <f t="shared" si="44"/>
        <v>-0.13176002408058879</v>
      </c>
      <c r="F767" s="5">
        <f t="shared" si="45"/>
        <v>-0.44702243011032894</v>
      </c>
      <c r="G767" s="5">
        <f t="shared" si="46"/>
        <v>-0.3642975216325226</v>
      </c>
      <c r="H767" s="5">
        <f t="shared" si="47"/>
        <v>0.24542815714168853</v>
      </c>
      <c r="J767" s="1"/>
    </row>
    <row r="768" spans="1:10">
      <c r="A768" s="4">
        <v>42566</v>
      </c>
      <c r="B768" s="9">
        <v>767</v>
      </c>
      <c r="C768" s="5">
        <v>53.700001</v>
      </c>
      <c r="D768" s="5">
        <v>21.43</v>
      </c>
      <c r="E768" s="5">
        <f t="shared" si="44"/>
        <v>-0.1340015718836943</v>
      </c>
      <c r="F768" s="5">
        <f t="shared" si="45"/>
        <v>-0.50948090685649627</v>
      </c>
      <c r="G768" s="5">
        <f t="shared" si="46"/>
        <v>-0.12667346138920266</v>
      </c>
      <c r="H768" s="5">
        <f t="shared" si="47"/>
        <v>0.23762406024331995</v>
      </c>
      <c r="J768" s="1"/>
    </row>
    <row r="769" spans="1:10">
      <c r="A769" s="4">
        <v>42569</v>
      </c>
      <c r="B769" s="9">
        <v>768</v>
      </c>
      <c r="C769" s="5">
        <v>53.959999000000003</v>
      </c>
      <c r="D769" s="5">
        <v>21.5</v>
      </c>
      <c r="E769" s="5">
        <f t="shared" si="44"/>
        <v>-0.11943198748050737</v>
      </c>
      <c r="F769" s="5">
        <f t="shared" si="45"/>
        <v>-0.50138442265517047</v>
      </c>
      <c r="G769" s="5">
        <f t="shared" si="46"/>
        <v>9.7336038230189104E-2</v>
      </c>
      <c r="H769" s="5">
        <f t="shared" si="47"/>
        <v>0.22400949961939176</v>
      </c>
      <c r="J769" s="1"/>
    </row>
    <row r="770" spans="1:10">
      <c r="A770" s="4">
        <v>42570</v>
      </c>
      <c r="B770" s="9">
        <v>769</v>
      </c>
      <c r="C770" s="5">
        <v>53.09</v>
      </c>
      <c r="D770" s="5">
        <v>21.049999</v>
      </c>
      <c r="E770" s="5">
        <f t="shared" si="44"/>
        <v>-0.16818437734961436</v>
      </c>
      <c r="F770" s="5">
        <f t="shared" si="45"/>
        <v>-0.55343336532775311</v>
      </c>
      <c r="G770" s="5">
        <f t="shared" si="46"/>
        <v>-0.54130780234442</v>
      </c>
      <c r="H770" s="5">
        <f t="shared" si="47"/>
        <v>-0.6386438405746091</v>
      </c>
      <c r="J770" s="1"/>
    </row>
    <row r="771" spans="1:10">
      <c r="A771" s="4">
        <v>42571</v>
      </c>
      <c r="B771" s="9">
        <v>770</v>
      </c>
      <c r="C771" s="5">
        <v>55.91</v>
      </c>
      <c r="D771" s="5">
        <v>21.389999</v>
      </c>
      <c r="E771" s="5">
        <f t="shared" ref="E771:E834" si="48">(C771-AVERAGE(C$2:C$1261))/_xlfn.STDEV.S(C$2:C$1261)</f>
        <v>-1.0159207859900682E-2</v>
      </c>
      <c r="F771" s="5">
        <f t="shared" ref="F771:F834" si="49">(D771-AVERAGE(D$2:D$1261))/_xlfn.STDEV.S(D$2:D$1261)</f>
        <v>-0.51410758492131381</v>
      </c>
      <c r="G771" s="5">
        <f t="shared" ref="G771:G834" si="50">C771-($K$4+$J$4*D771)</f>
        <v>2.1038909100925807</v>
      </c>
      <c r="H771" s="5">
        <f t="shared" si="47"/>
        <v>2.6451987124370007</v>
      </c>
      <c r="J771" s="1"/>
    </row>
    <row r="772" spans="1:10">
      <c r="A772" s="4">
        <v>42572</v>
      </c>
      <c r="B772" s="9">
        <v>771</v>
      </c>
      <c r="C772" s="5">
        <v>55.799999</v>
      </c>
      <c r="D772" s="5">
        <v>21.26</v>
      </c>
      <c r="E772" s="5">
        <f t="shared" si="48"/>
        <v>-1.6323366253176406E-2</v>
      </c>
      <c r="F772" s="5">
        <f t="shared" si="49"/>
        <v>-0.5291437970597157</v>
      </c>
      <c r="G772" s="5">
        <f t="shared" si="50"/>
        <v>2.0607251823922894</v>
      </c>
      <c r="H772" s="5">
        <f t="shared" ref="H772:H835" si="51">G772-G771</f>
        <v>-4.3165727700291256E-2</v>
      </c>
      <c r="J772" s="1"/>
    </row>
    <row r="773" spans="1:10">
      <c r="A773" s="4">
        <v>42573</v>
      </c>
      <c r="B773" s="9">
        <v>772</v>
      </c>
      <c r="C773" s="5">
        <v>56.57</v>
      </c>
      <c r="D773" s="5">
        <v>21.23</v>
      </c>
      <c r="E773" s="5">
        <f t="shared" si="48"/>
        <v>2.6825406275990053E-2</v>
      </c>
      <c r="F773" s="5">
        <f t="shared" si="49"/>
        <v>-0.53261371886028397</v>
      </c>
      <c r="G773" s="5">
        <f t="shared" si="50"/>
        <v>2.8461498254125601</v>
      </c>
      <c r="H773" s="5">
        <f t="shared" si="51"/>
        <v>0.78542464302027071</v>
      </c>
      <c r="J773" s="1"/>
    </row>
    <row r="774" spans="1:10">
      <c r="A774" s="4">
        <v>42576</v>
      </c>
      <c r="B774" s="9">
        <v>773</v>
      </c>
      <c r="C774" s="5">
        <v>56.73</v>
      </c>
      <c r="D774" s="5">
        <v>21.02</v>
      </c>
      <c r="E774" s="5">
        <f t="shared" si="48"/>
        <v>3.579137333923605E-2</v>
      </c>
      <c r="F774" s="5">
        <f t="shared" si="49"/>
        <v>-0.55690317146426127</v>
      </c>
      <c r="G774" s="5">
        <f t="shared" si="50"/>
        <v>3.1141153265544048</v>
      </c>
      <c r="H774" s="5">
        <f t="shared" si="51"/>
        <v>0.2679655011418447</v>
      </c>
      <c r="J774" s="1"/>
    </row>
    <row r="775" spans="1:10">
      <c r="A775" s="4">
        <v>42577</v>
      </c>
      <c r="B775" s="9">
        <v>774</v>
      </c>
      <c r="C775" s="5">
        <v>56.759998000000003</v>
      </c>
      <c r="D775" s="5">
        <v>21.129999000000002</v>
      </c>
      <c r="E775" s="5">
        <f t="shared" si="48"/>
        <v>3.7472380089006767E-2</v>
      </c>
      <c r="F775" s="5">
        <f t="shared" si="49"/>
        <v>-0.54418024052623781</v>
      </c>
      <c r="G775" s="5">
        <f t="shared" si="50"/>
        <v>3.0875604829348688</v>
      </c>
      <c r="H775" s="5">
        <f t="shared" si="51"/>
        <v>-2.6554843619535973E-2</v>
      </c>
      <c r="J775" s="1"/>
    </row>
    <row r="776" spans="1:10">
      <c r="A776" s="4">
        <v>42578</v>
      </c>
      <c r="B776" s="9">
        <v>775</v>
      </c>
      <c r="C776" s="5">
        <v>56.189999</v>
      </c>
      <c r="D776" s="5">
        <v>21.709999</v>
      </c>
      <c r="E776" s="5">
        <f t="shared" si="48"/>
        <v>5.5311784634862081E-3</v>
      </c>
      <c r="F776" s="5">
        <f t="shared" si="49"/>
        <v>-0.47709508571525328</v>
      </c>
      <c r="G776" s="5">
        <f t="shared" si="50"/>
        <v>2.2193710512097695</v>
      </c>
      <c r="H776" s="5">
        <f t="shared" si="51"/>
        <v>-0.86818943172509933</v>
      </c>
      <c r="J776" s="1"/>
    </row>
    <row r="777" spans="1:10">
      <c r="A777" s="4">
        <v>42579</v>
      </c>
      <c r="B777" s="9">
        <v>776</v>
      </c>
      <c r="C777" s="5">
        <v>56.209999000000003</v>
      </c>
      <c r="D777" s="5">
        <v>22.33</v>
      </c>
      <c r="E777" s="5">
        <f t="shared" si="48"/>
        <v>6.6519243463921572E-3</v>
      </c>
      <c r="F777" s="5">
        <f t="shared" si="49"/>
        <v>-0.4053832528394512</v>
      </c>
      <c r="G777" s="5">
        <f t="shared" si="50"/>
        <v>1.920615248002882</v>
      </c>
      <c r="H777" s="5">
        <f t="shared" si="51"/>
        <v>-0.29875580320688755</v>
      </c>
      <c r="J777" s="1"/>
    </row>
    <row r="778" spans="1:10">
      <c r="A778" s="4">
        <v>42580</v>
      </c>
      <c r="B778" s="9">
        <v>777</v>
      </c>
      <c r="C778" s="5">
        <v>56.68</v>
      </c>
      <c r="D778" s="5">
        <v>21.65</v>
      </c>
      <c r="E778" s="5">
        <f t="shared" si="48"/>
        <v>3.2989508631971774E-2</v>
      </c>
      <c r="F778" s="5">
        <f t="shared" si="49"/>
        <v>-0.48403481365232975</v>
      </c>
      <c r="G778" s="5">
        <f t="shared" si="50"/>
        <v>2.7402188231288633</v>
      </c>
      <c r="H778" s="5">
        <f t="shared" si="51"/>
        <v>0.81960357512598137</v>
      </c>
      <c r="J778" s="1"/>
    </row>
    <row r="779" spans="1:10">
      <c r="A779" s="4">
        <v>42583</v>
      </c>
      <c r="B779" s="9">
        <v>778</v>
      </c>
      <c r="C779" s="5">
        <v>56.580002</v>
      </c>
      <c r="D779" s="5">
        <v>21.26</v>
      </c>
      <c r="E779" s="5">
        <f t="shared" si="48"/>
        <v>2.7385891292031235E-2</v>
      </c>
      <c r="F779" s="5">
        <f t="shared" si="49"/>
        <v>-0.5291437970597157</v>
      </c>
      <c r="G779" s="5">
        <f t="shared" si="50"/>
        <v>2.8407281823922901</v>
      </c>
      <c r="H779" s="5">
        <f t="shared" si="51"/>
        <v>0.10050935926342675</v>
      </c>
      <c r="J779" s="1"/>
    </row>
    <row r="780" spans="1:10">
      <c r="A780" s="4">
        <v>42584</v>
      </c>
      <c r="B780" s="9">
        <v>779</v>
      </c>
      <c r="C780" s="5">
        <v>56.580002</v>
      </c>
      <c r="D780" s="5">
        <v>21.139999</v>
      </c>
      <c r="E780" s="5">
        <f t="shared" si="48"/>
        <v>2.7385891292031235E-2</v>
      </c>
      <c r="F780" s="5">
        <f t="shared" si="49"/>
        <v>-0.54302359992604865</v>
      </c>
      <c r="G780" s="5">
        <f t="shared" si="50"/>
        <v>2.9024232685947808</v>
      </c>
      <c r="H780" s="5">
        <f t="shared" si="51"/>
        <v>6.1695086202490756E-2</v>
      </c>
      <c r="J780" s="1"/>
    </row>
    <row r="781" spans="1:10">
      <c r="A781" s="4">
        <v>42585</v>
      </c>
      <c r="B781" s="9">
        <v>780</v>
      </c>
      <c r="C781" s="5">
        <v>56.970001000000003</v>
      </c>
      <c r="D781" s="5">
        <v>21.049999</v>
      </c>
      <c r="E781" s="5">
        <f t="shared" si="48"/>
        <v>4.9240379971399843E-2</v>
      </c>
      <c r="F781" s="5">
        <f t="shared" si="49"/>
        <v>-0.55343336532775311</v>
      </c>
      <c r="G781" s="5">
        <f t="shared" si="50"/>
        <v>3.33869319765558</v>
      </c>
      <c r="H781" s="5">
        <f t="shared" si="51"/>
        <v>0.4362699290607992</v>
      </c>
      <c r="J781" s="1"/>
    </row>
    <row r="782" spans="1:10">
      <c r="A782" s="4">
        <v>42586</v>
      </c>
      <c r="B782" s="9">
        <v>781</v>
      </c>
      <c r="C782" s="5">
        <v>57.389999000000003</v>
      </c>
      <c r="D782" s="5">
        <v>21.459999</v>
      </c>
      <c r="E782" s="5">
        <f t="shared" si="48"/>
        <v>7.2775931437832786E-2</v>
      </c>
      <c r="F782" s="5">
        <f t="shared" si="49"/>
        <v>-0.50601110071998812</v>
      </c>
      <c r="G782" s="5">
        <f t="shared" si="50"/>
        <v>3.5479014097119688</v>
      </c>
      <c r="H782" s="5">
        <f t="shared" si="51"/>
        <v>0.20920821205638873</v>
      </c>
      <c r="J782" s="1"/>
    </row>
    <row r="783" spans="1:10">
      <c r="A783" s="4">
        <v>42587</v>
      </c>
      <c r="B783" s="9">
        <v>782</v>
      </c>
      <c r="C783" s="5">
        <v>57.959999000000003</v>
      </c>
      <c r="D783" s="5">
        <v>21.77</v>
      </c>
      <c r="E783" s="5">
        <f t="shared" si="48"/>
        <v>0.10471718910064734</v>
      </c>
      <c r="F783" s="5">
        <f t="shared" si="49"/>
        <v>-0.47015512645005697</v>
      </c>
      <c r="G783" s="5">
        <f t="shared" si="50"/>
        <v>3.9585232510478079</v>
      </c>
      <c r="H783" s="5">
        <f t="shared" si="51"/>
        <v>0.41062184133583912</v>
      </c>
      <c r="J783" s="1"/>
    </row>
    <row r="784" spans="1:10">
      <c r="A784" s="4">
        <v>42590</v>
      </c>
      <c r="B784" s="9">
        <v>783</v>
      </c>
      <c r="C784" s="5">
        <v>58.060001</v>
      </c>
      <c r="D784" s="5">
        <v>21.889999</v>
      </c>
      <c r="E784" s="5">
        <f t="shared" si="48"/>
        <v>0.11032103058976429</v>
      </c>
      <c r="F784" s="5">
        <f t="shared" si="49"/>
        <v>-0.45627555491184429</v>
      </c>
      <c r="G784" s="5">
        <f t="shared" si="50"/>
        <v>3.9968311930881839</v>
      </c>
      <c r="H784" s="5">
        <f t="shared" si="51"/>
        <v>3.830794204037602E-2</v>
      </c>
      <c r="J784" s="1"/>
    </row>
    <row r="785" spans="1:10">
      <c r="A785" s="4">
        <v>42591</v>
      </c>
      <c r="B785" s="9">
        <v>784</v>
      </c>
      <c r="C785" s="5">
        <v>58.200001</v>
      </c>
      <c r="D785" s="5">
        <v>22.389999</v>
      </c>
      <c r="E785" s="5">
        <f t="shared" si="48"/>
        <v>0.11816625177010474</v>
      </c>
      <c r="F785" s="5">
        <f t="shared" si="49"/>
        <v>-0.39844352490237472</v>
      </c>
      <c r="G785" s="5">
        <f t="shared" si="50"/>
        <v>3.8797704760837917</v>
      </c>
      <c r="H785" s="5">
        <f t="shared" si="51"/>
        <v>-0.11706071700439225</v>
      </c>
      <c r="J785" s="1"/>
    </row>
    <row r="786" spans="1:10">
      <c r="A786" s="4">
        <v>42592</v>
      </c>
      <c r="B786" s="9">
        <v>785</v>
      </c>
      <c r="C786" s="5">
        <v>58.02</v>
      </c>
      <c r="D786" s="5">
        <v>22.360001</v>
      </c>
      <c r="E786" s="5">
        <f t="shared" si="48"/>
        <v>0.1080794827866588</v>
      </c>
      <c r="F786" s="5">
        <f t="shared" si="49"/>
        <v>-0.40191321537482277</v>
      </c>
      <c r="G786" s="5">
        <f t="shared" si="50"/>
        <v>3.7151920908611871</v>
      </c>
      <c r="H786" s="5">
        <f t="shared" si="51"/>
        <v>-0.1645783852226046</v>
      </c>
      <c r="J786" s="1"/>
    </row>
    <row r="787" spans="1:10">
      <c r="A787" s="4">
        <v>42593</v>
      </c>
      <c r="B787" s="9">
        <v>786</v>
      </c>
      <c r="C787" s="5">
        <v>58.299999</v>
      </c>
      <c r="D787" s="5">
        <v>23.24</v>
      </c>
      <c r="E787" s="5">
        <f t="shared" si="48"/>
        <v>0.12376986911004528</v>
      </c>
      <c r="F787" s="5">
        <f t="shared" si="49"/>
        <v>-0.30012895822221664</v>
      </c>
      <c r="G787" s="5">
        <f t="shared" si="50"/>
        <v>3.5427647430548745</v>
      </c>
      <c r="H787" s="5">
        <f t="shared" si="51"/>
        <v>-0.17242734780631253</v>
      </c>
      <c r="J787" s="1"/>
    </row>
    <row r="788" spans="1:10">
      <c r="A788" s="4">
        <v>42594</v>
      </c>
      <c r="B788" s="9">
        <v>787</v>
      </c>
      <c r="C788" s="5">
        <v>57.939999</v>
      </c>
      <c r="D788" s="5">
        <v>23.209999</v>
      </c>
      <c r="E788" s="5">
        <f t="shared" si="48"/>
        <v>0.10359644321774139</v>
      </c>
      <c r="F788" s="5">
        <f t="shared" si="49"/>
        <v>-0.30359899568684467</v>
      </c>
      <c r="G788" s="5">
        <f t="shared" si="50"/>
        <v>3.1981889001965769</v>
      </c>
      <c r="H788" s="5">
        <f t="shared" si="51"/>
        <v>-0.34457584285829768</v>
      </c>
      <c r="J788" s="1"/>
    </row>
    <row r="789" spans="1:10">
      <c r="A789" s="4">
        <v>42597</v>
      </c>
      <c r="B789" s="9">
        <v>788</v>
      </c>
      <c r="C789" s="5">
        <v>58.119999</v>
      </c>
      <c r="D789" s="5">
        <v>23.41</v>
      </c>
      <c r="E789" s="5">
        <f t="shared" si="48"/>
        <v>0.11368315616389334</v>
      </c>
      <c r="F789" s="5">
        <f t="shared" si="49"/>
        <v>-0.28046606801899676</v>
      </c>
      <c r="G789" s="5">
        <f t="shared" si="50"/>
        <v>3.2753640992733821</v>
      </c>
      <c r="H789" s="5">
        <f t="shared" si="51"/>
        <v>7.7175199076805256E-2</v>
      </c>
      <c r="J789" s="1"/>
    </row>
    <row r="790" spans="1:10">
      <c r="A790" s="4">
        <v>42598</v>
      </c>
      <c r="B790" s="9">
        <v>789</v>
      </c>
      <c r="C790" s="5">
        <v>57.439999</v>
      </c>
      <c r="D790" s="5">
        <v>23.35</v>
      </c>
      <c r="E790" s="5">
        <f t="shared" si="48"/>
        <v>7.5577796145097048E-2</v>
      </c>
      <c r="F790" s="5">
        <f t="shared" si="49"/>
        <v>-0.28740591162013296</v>
      </c>
      <c r="G790" s="5">
        <f t="shared" si="50"/>
        <v>2.6262113853139084</v>
      </c>
      <c r="H790" s="5">
        <f t="shared" si="51"/>
        <v>-0.64915271395947372</v>
      </c>
      <c r="J790" s="1"/>
    </row>
    <row r="791" spans="1:10">
      <c r="A791" s="4">
        <v>42599</v>
      </c>
      <c r="B791" s="9">
        <v>790</v>
      </c>
      <c r="C791" s="5">
        <v>57.560001</v>
      </c>
      <c r="D791" s="5">
        <v>22.870000999999998</v>
      </c>
      <c r="E791" s="5">
        <f t="shared" si="48"/>
        <v>8.2302383517119965E-2</v>
      </c>
      <c r="F791" s="5">
        <f t="shared" si="49"/>
        <v>-0.34292454476516404</v>
      </c>
      <c r="G791" s="5">
        <f t="shared" si="50"/>
        <v>2.9929911595166985</v>
      </c>
      <c r="H791" s="5">
        <f t="shared" si="51"/>
        <v>0.36677977420279007</v>
      </c>
      <c r="J791" s="1"/>
    </row>
    <row r="792" spans="1:10">
      <c r="A792" s="4">
        <v>42600</v>
      </c>
      <c r="B792" s="9">
        <v>791</v>
      </c>
      <c r="C792" s="5">
        <v>57.599997999999999</v>
      </c>
      <c r="D792" s="5">
        <v>22.77</v>
      </c>
      <c r="E792" s="5">
        <f t="shared" si="48"/>
        <v>8.4543707171049046E-2</v>
      </c>
      <c r="F792" s="5">
        <f t="shared" si="49"/>
        <v>-0.35449106643111788</v>
      </c>
      <c r="G792" s="5">
        <f t="shared" si="50"/>
        <v>3.0844008170390111</v>
      </c>
      <c r="H792" s="5">
        <f t="shared" si="51"/>
        <v>9.1409657522312671E-2</v>
      </c>
      <c r="J792" s="1"/>
    </row>
    <row r="793" spans="1:10">
      <c r="A793" s="4">
        <v>42601</v>
      </c>
      <c r="B793" s="9">
        <v>792</v>
      </c>
      <c r="C793" s="5">
        <v>57.619999</v>
      </c>
      <c r="D793" s="5">
        <v>22.48</v>
      </c>
      <c r="E793" s="5">
        <f t="shared" si="48"/>
        <v>8.5664509091248994E-2</v>
      </c>
      <c r="F793" s="5">
        <f t="shared" si="49"/>
        <v>-0.3880336438366101</v>
      </c>
      <c r="G793" s="5">
        <f t="shared" si="50"/>
        <v>3.2534970329015636</v>
      </c>
      <c r="H793" s="5">
        <f t="shared" si="51"/>
        <v>0.16909621586255241</v>
      </c>
      <c r="J793" s="1"/>
    </row>
    <row r="794" spans="1:10">
      <c r="A794" s="4">
        <v>42604</v>
      </c>
      <c r="B794" s="9">
        <v>793</v>
      </c>
      <c r="C794" s="5">
        <v>57.669998</v>
      </c>
      <c r="D794" s="5">
        <v>22.129999000000002</v>
      </c>
      <c r="E794" s="5">
        <f t="shared" si="48"/>
        <v>8.8466317761219271E-2</v>
      </c>
      <c r="F794" s="5">
        <f t="shared" si="49"/>
        <v>-0.42851618050729867</v>
      </c>
      <c r="G794" s="5">
        <f t="shared" si="50"/>
        <v>3.4834390489260727</v>
      </c>
      <c r="H794" s="5">
        <f t="shared" si="51"/>
        <v>0.22994201602450914</v>
      </c>
      <c r="J794" s="1"/>
    </row>
    <row r="795" spans="1:10">
      <c r="A795" s="4">
        <v>42605</v>
      </c>
      <c r="B795" s="9">
        <v>794</v>
      </c>
      <c r="C795" s="5">
        <v>57.889999000000003</v>
      </c>
      <c r="D795" s="5">
        <v>22.440000999999999</v>
      </c>
      <c r="E795" s="5">
        <f t="shared" si="48"/>
        <v>0.10079457851047711</v>
      </c>
      <c r="F795" s="5">
        <f t="shared" si="49"/>
        <v>-0.39266009057330786</v>
      </c>
      <c r="G795" s="5">
        <f t="shared" si="50"/>
        <v>3.5440613761404833</v>
      </c>
      <c r="H795" s="5">
        <f t="shared" si="51"/>
        <v>6.0622327214410632E-2</v>
      </c>
      <c r="J795" s="1"/>
    </row>
    <row r="796" spans="1:10">
      <c r="A796" s="4">
        <v>42606</v>
      </c>
      <c r="B796" s="9">
        <v>795</v>
      </c>
      <c r="C796" s="5">
        <v>57.950001</v>
      </c>
      <c r="D796" s="5">
        <v>22.370000999999998</v>
      </c>
      <c r="E796" s="5">
        <f t="shared" si="48"/>
        <v>0.10415692823378257</v>
      </c>
      <c r="F796" s="5">
        <f t="shared" si="49"/>
        <v>-0.40075657477463361</v>
      </c>
      <c r="G796" s="5">
        <f t="shared" si="50"/>
        <v>3.640051876521099</v>
      </c>
      <c r="H796" s="5">
        <f t="shared" si="51"/>
        <v>9.5990500380615629E-2</v>
      </c>
      <c r="J796" s="1"/>
    </row>
    <row r="797" spans="1:10">
      <c r="A797" s="4">
        <v>42607</v>
      </c>
      <c r="B797" s="9">
        <v>796</v>
      </c>
      <c r="C797" s="5">
        <v>58.169998</v>
      </c>
      <c r="D797" s="5">
        <v>22.139999</v>
      </c>
      <c r="E797" s="5">
        <f t="shared" si="48"/>
        <v>0.11648496483386361</v>
      </c>
      <c r="F797" s="5">
        <f t="shared" si="49"/>
        <v>-0.42735953990710951</v>
      </c>
      <c r="G797" s="5">
        <f t="shared" si="50"/>
        <v>3.9782978345859874</v>
      </c>
      <c r="H797" s="5">
        <f t="shared" si="51"/>
        <v>0.33824595806488844</v>
      </c>
      <c r="J797" s="1"/>
    </row>
    <row r="798" spans="1:10">
      <c r="A798" s="4">
        <v>42608</v>
      </c>
      <c r="B798" s="9">
        <v>797</v>
      </c>
      <c r="C798" s="5">
        <v>58.029998999999997</v>
      </c>
      <c r="D798" s="5">
        <v>22.139999</v>
      </c>
      <c r="E798" s="5">
        <f t="shared" si="48"/>
        <v>0.10863979969081716</v>
      </c>
      <c r="F798" s="5">
        <f t="shared" si="49"/>
        <v>-0.42735953990710951</v>
      </c>
      <c r="G798" s="5">
        <f t="shared" si="50"/>
        <v>3.8382988345859843</v>
      </c>
      <c r="H798" s="5">
        <f t="shared" si="51"/>
        <v>-0.13999900000000309</v>
      </c>
      <c r="J798" s="1"/>
    </row>
    <row r="799" spans="1:10">
      <c r="A799" s="4">
        <v>42611</v>
      </c>
      <c r="B799" s="9">
        <v>798</v>
      </c>
      <c r="C799" s="5">
        <v>58.099997999999999</v>
      </c>
      <c r="D799" s="5">
        <v>22.219999000000001</v>
      </c>
      <c r="E799" s="5">
        <f t="shared" si="48"/>
        <v>0.11256235424369339</v>
      </c>
      <c r="F799" s="5">
        <f t="shared" si="49"/>
        <v>-0.41810641510559415</v>
      </c>
      <c r="G799" s="5">
        <f t="shared" si="50"/>
        <v>3.8671681198652834</v>
      </c>
      <c r="H799" s="5">
        <f t="shared" si="51"/>
        <v>2.8869285279299106E-2</v>
      </c>
      <c r="J799" s="1"/>
    </row>
    <row r="800" spans="1:10">
      <c r="A800" s="4">
        <v>42612</v>
      </c>
      <c r="B800" s="9">
        <v>799</v>
      </c>
      <c r="C800" s="5">
        <v>57.889999000000003</v>
      </c>
      <c r="D800" s="5">
        <v>22.110001</v>
      </c>
      <c r="E800" s="5">
        <f t="shared" si="48"/>
        <v>0.10079457851047711</v>
      </c>
      <c r="F800" s="5">
        <f t="shared" si="49"/>
        <v>-0.43082923037955756</v>
      </c>
      <c r="G800" s="5">
        <f t="shared" si="50"/>
        <v>3.7137214493633834</v>
      </c>
      <c r="H800" s="5">
        <f t="shared" si="51"/>
        <v>-0.15344667050189997</v>
      </c>
      <c r="J800" s="1"/>
    </row>
    <row r="801" spans="1:10">
      <c r="A801" s="4">
        <v>42613</v>
      </c>
      <c r="B801" s="9">
        <v>800</v>
      </c>
      <c r="C801" s="5">
        <v>57.459999000000003</v>
      </c>
      <c r="D801" s="5">
        <v>22.040001</v>
      </c>
      <c r="E801" s="5">
        <f t="shared" si="48"/>
        <v>7.6698542028002997E-2</v>
      </c>
      <c r="F801" s="5">
        <f t="shared" si="49"/>
        <v>-0.43892571458088331</v>
      </c>
      <c r="G801" s="5">
        <f t="shared" si="50"/>
        <v>3.3197099497440021</v>
      </c>
      <c r="H801" s="5">
        <f t="shared" si="51"/>
        <v>-0.39401149961938131</v>
      </c>
      <c r="J801" s="1"/>
    </row>
    <row r="802" spans="1:10">
      <c r="A802" s="4">
        <v>42614</v>
      </c>
      <c r="B802" s="9">
        <v>801</v>
      </c>
      <c r="C802" s="5">
        <v>57.59</v>
      </c>
      <c r="D802" s="5">
        <v>22.190000999999999</v>
      </c>
      <c r="E802" s="5">
        <f t="shared" si="48"/>
        <v>8.3983446304184681E-2</v>
      </c>
      <c r="F802" s="5">
        <f t="shared" si="49"/>
        <v>-0.42157610557804259</v>
      </c>
      <c r="G802" s="5">
        <f t="shared" si="50"/>
        <v>3.3725927346426801</v>
      </c>
      <c r="H802" s="5">
        <f t="shared" si="51"/>
        <v>5.2882784898677926E-2</v>
      </c>
      <c r="J802" s="1"/>
    </row>
    <row r="803" spans="1:10">
      <c r="A803" s="4">
        <v>42615</v>
      </c>
      <c r="B803" s="9">
        <v>802</v>
      </c>
      <c r="C803" s="5">
        <v>57.669998</v>
      </c>
      <c r="D803" s="5">
        <v>22.389999</v>
      </c>
      <c r="E803" s="5">
        <f t="shared" si="48"/>
        <v>8.8466317761219271E-2</v>
      </c>
      <c r="F803" s="5">
        <f t="shared" si="49"/>
        <v>-0.39844352490237472</v>
      </c>
      <c r="G803" s="5">
        <f t="shared" si="50"/>
        <v>3.349767476083791</v>
      </c>
      <c r="H803" s="5">
        <f t="shared" si="51"/>
        <v>-2.2825258558889061E-2</v>
      </c>
      <c r="J803" s="1"/>
    </row>
    <row r="804" spans="1:10">
      <c r="A804" s="4">
        <v>42619</v>
      </c>
      <c r="B804" s="9">
        <v>803</v>
      </c>
      <c r="C804" s="5">
        <v>57.610000999999997</v>
      </c>
      <c r="D804" s="5">
        <v>22.059999000000001</v>
      </c>
      <c r="E804" s="5">
        <f t="shared" si="48"/>
        <v>8.5104248224384227E-2</v>
      </c>
      <c r="F804" s="5">
        <f t="shared" si="49"/>
        <v>-0.43661266470862448</v>
      </c>
      <c r="G804" s="5">
        <f t="shared" si="50"/>
        <v>3.4594305493066884</v>
      </c>
      <c r="H804" s="5">
        <f t="shared" si="51"/>
        <v>0.10966307322289737</v>
      </c>
      <c r="J804" s="1"/>
    </row>
    <row r="805" spans="1:10">
      <c r="A805" s="4">
        <v>42620</v>
      </c>
      <c r="B805" s="9">
        <v>804</v>
      </c>
      <c r="C805" s="5">
        <v>57.66</v>
      </c>
      <c r="D805" s="5">
        <v>22.01</v>
      </c>
      <c r="E805" s="5">
        <f t="shared" si="48"/>
        <v>8.7906056894354503E-2</v>
      </c>
      <c r="F805" s="5">
        <f t="shared" si="49"/>
        <v>-0.44239575204551135</v>
      </c>
      <c r="G805" s="5">
        <f t="shared" si="50"/>
        <v>3.53513510688569</v>
      </c>
      <c r="H805" s="5">
        <f t="shared" si="51"/>
        <v>7.570455757900163E-2</v>
      </c>
      <c r="J805" s="1"/>
    </row>
    <row r="806" spans="1:10">
      <c r="A806" s="4">
        <v>42621</v>
      </c>
      <c r="B806" s="9">
        <v>805</v>
      </c>
      <c r="C806" s="5">
        <v>57.43</v>
      </c>
      <c r="D806" s="5">
        <v>21.85</v>
      </c>
      <c r="E806" s="5">
        <f t="shared" si="48"/>
        <v>7.5017479240938281E-2</v>
      </c>
      <c r="F806" s="5">
        <f t="shared" si="49"/>
        <v>-0.46090200164854161</v>
      </c>
      <c r="G806" s="5">
        <f t="shared" si="50"/>
        <v>3.3873945363271005</v>
      </c>
      <c r="H806" s="5">
        <f t="shared" si="51"/>
        <v>-0.14774057055858947</v>
      </c>
      <c r="J806" s="1"/>
    </row>
    <row r="807" spans="1:10">
      <c r="A807" s="4">
        <v>42622</v>
      </c>
      <c r="B807" s="9">
        <v>806</v>
      </c>
      <c r="C807" s="5">
        <v>56.209999000000003</v>
      </c>
      <c r="D807" s="5">
        <v>20.309999000000001</v>
      </c>
      <c r="E807" s="5">
        <f t="shared" si="48"/>
        <v>6.6519243463921572E-3</v>
      </c>
      <c r="F807" s="5">
        <f t="shared" si="49"/>
        <v>-0.63902476974176781</v>
      </c>
      <c r="G807" s="5">
        <f t="shared" si="50"/>
        <v>2.9591410588220839</v>
      </c>
      <c r="H807" s="5">
        <f t="shared" si="51"/>
        <v>-0.42825347750501663</v>
      </c>
      <c r="J807" s="1"/>
    </row>
    <row r="808" spans="1:10">
      <c r="A808" s="4">
        <v>42625</v>
      </c>
      <c r="B808" s="9">
        <v>807</v>
      </c>
      <c r="C808" s="5">
        <v>57.049999</v>
      </c>
      <c r="D808" s="5">
        <v>20.83</v>
      </c>
      <c r="E808" s="5">
        <f t="shared" si="48"/>
        <v>5.372325142843444E-2</v>
      </c>
      <c r="F808" s="5">
        <f t="shared" si="49"/>
        <v>-0.5788793428678598</v>
      </c>
      <c r="G808" s="5">
        <f t="shared" si="50"/>
        <v>3.531797399016078</v>
      </c>
      <c r="H808" s="5">
        <f t="shared" si="51"/>
        <v>0.57265634019399414</v>
      </c>
      <c r="J808" s="1"/>
    </row>
    <row r="809" spans="1:10">
      <c r="A809" s="4">
        <v>42626</v>
      </c>
      <c r="B809" s="9">
        <v>808</v>
      </c>
      <c r="C809" s="5">
        <v>56.529998999999997</v>
      </c>
      <c r="D809" s="5">
        <v>20.379999000000002</v>
      </c>
      <c r="E809" s="5">
        <f t="shared" si="48"/>
        <v>2.4583858472884152E-2</v>
      </c>
      <c r="F809" s="5">
        <f t="shared" si="49"/>
        <v>-0.63092828554044211</v>
      </c>
      <c r="G809" s="5">
        <f t="shared" si="50"/>
        <v>3.2431525584414587</v>
      </c>
      <c r="H809" s="5">
        <f t="shared" si="51"/>
        <v>-0.28864484057461937</v>
      </c>
      <c r="J809" s="1"/>
    </row>
    <row r="810" spans="1:10">
      <c r="A810" s="4">
        <v>42627</v>
      </c>
      <c r="B810" s="9">
        <v>809</v>
      </c>
      <c r="C810" s="5">
        <v>56.259998000000003</v>
      </c>
      <c r="D810" s="5">
        <v>20.32</v>
      </c>
      <c r="E810" s="5">
        <f t="shared" si="48"/>
        <v>9.4537330163624277E-3</v>
      </c>
      <c r="F810" s="5">
        <f t="shared" si="49"/>
        <v>-0.63786801347751854</v>
      </c>
      <c r="G810" s="5">
        <f t="shared" si="50"/>
        <v>3.0039983303605666</v>
      </c>
      <c r="H810" s="5">
        <f t="shared" si="51"/>
        <v>-0.23915422808089204</v>
      </c>
      <c r="J810" s="1"/>
    </row>
    <row r="811" spans="1:10">
      <c r="A811" s="4">
        <v>42628</v>
      </c>
      <c r="B811" s="9">
        <v>810</v>
      </c>
      <c r="C811" s="5">
        <v>57.189999</v>
      </c>
      <c r="D811" s="5">
        <v>20.5</v>
      </c>
      <c r="E811" s="5">
        <f t="shared" si="48"/>
        <v>6.1568472608774884E-2</v>
      </c>
      <c r="F811" s="5">
        <f t="shared" si="49"/>
        <v>-0.61704848267410961</v>
      </c>
      <c r="G811" s="5">
        <f t="shared" si="50"/>
        <v>3.8414574722389787</v>
      </c>
      <c r="H811" s="5">
        <f t="shared" si="51"/>
        <v>0.83745914187841208</v>
      </c>
      <c r="J811" s="1"/>
    </row>
    <row r="812" spans="1:10">
      <c r="A812" s="4">
        <v>42629</v>
      </c>
      <c r="B812" s="9">
        <v>811</v>
      </c>
      <c r="C812" s="5">
        <v>57.25</v>
      </c>
      <c r="D812" s="5">
        <v>20.639999</v>
      </c>
      <c r="E812" s="5">
        <f t="shared" si="48"/>
        <v>6.4930766294786335E-2</v>
      </c>
      <c r="F812" s="5">
        <f t="shared" si="49"/>
        <v>-0.60085562993551811</v>
      </c>
      <c r="G812" s="5">
        <f t="shared" si="50"/>
        <v>3.8294819855991804</v>
      </c>
      <c r="H812" s="5">
        <f t="shared" si="51"/>
        <v>-1.1975486639798305E-2</v>
      </c>
      <c r="J812" s="1"/>
    </row>
    <row r="813" spans="1:10">
      <c r="A813" s="4">
        <v>42632</v>
      </c>
      <c r="B813" s="9">
        <v>812</v>
      </c>
      <c r="C813" s="5">
        <v>56.93</v>
      </c>
      <c r="D813" s="5">
        <v>20.77</v>
      </c>
      <c r="E813" s="5">
        <f t="shared" si="48"/>
        <v>4.6998832168293946E-2</v>
      </c>
      <c r="F813" s="5">
        <f t="shared" si="49"/>
        <v>-0.585819186468996</v>
      </c>
      <c r="G813" s="5">
        <f t="shared" si="50"/>
        <v>3.4426456850566041</v>
      </c>
      <c r="H813" s="5">
        <f t="shared" si="51"/>
        <v>-0.38683630054257634</v>
      </c>
      <c r="J813" s="1"/>
    </row>
    <row r="814" spans="1:10">
      <c r="A814" s="4">
        <v>42633</v>
      </c>
      <c r="B814" s="9">
        <v>813</v>
      </c>
      <c r="C814" s="5">
        <v>56.810001</v>
      </c>
      <c r="D814" s="5">
        <v>20.700001</v>
      </c>
      <c r="E814" s="5">
        <f t="shared" si="48"/>
        <v>4.0274412908153451E-2</v>
      </c>
      <c r="F814" s="5">
        <f t="shared" si="49"/>
        <v>-0.5939155550062617</v>
      </c>
      <c r="G814" s="5">
        <f t="shared" si="50"/>
        <v>3.3586346713157837</v>
      </c>
      <c r="H814" s="5">
        <f t="shared" si="51"/>
        <v>-8.4011013740820317E-2</v>
      </c>
      <c r="J814" s="1"/>
    </row>
    <row r="815" spans="1:10">
      <c r="A815" s="4">
        <v>42634</v>
      </c>
      <c r="B815" s="9">
        <v>814</v>
      </c>
      <c r="C815" s="5">
        <v>57.759998000000003</v>
      </c>
      <c r="D815" s="5">
        <v>21.540001</v>
      </c>
      <c r="E815" s="5">
        <f t="shared" si="48"/>
        <v>9.3509674234295445E-2</v>
      </c>
      <c r="F815" s="5">
        <f t="shared" si="49"/>
        <v>-0.49675774459035288</v>
      </c>
      <c r="G815" s="5">
        <f t="shared" si="50"/>
        <v>3.8767696667483946</v>
      </c>
      <c r="H815" s="5">
        <f t="shared" si="51"/>
        <v>0.51813499543261088</v>
      </c>
      <c r="J815" s="1"/>
    </row>
    <row r="816" spans="1:10">
      <c r="A816" s="4">
        <v>42635</v>
      </c>
      <c r="B816" s="9">
        <v>815</v>
      </c>
      <c r="C816" s="5">
        <v>57.82</v>
      </c>
      <c r="D816" s="5">
        <v>22.07</v>
      </c>
      <c r="E816" s="5">
        <f t="shared" si="48"/>
        <v>9.6872023957600903E-2</v>
      </c>
      <c r="F816" s="5">
        <f t="shared" si="49"/>
        <v>-0.43545590844437515</v>
      </c>
      <c r="G816" s="5">
        <f t="shared" si="50"/>
        <v>3.6642878208451677</v>
      </c>
      <c r="H816" s="5">
        <f t="shared" si="51"/>
        <v>-0.21248184590322694</v>
      </c>
      <c r="J816" s="1"/>
    </row>
    <row r="817" spans="1:10">
      <c r="A817" s="4">
        <v>42636</v>
      </c>
      <c r="B817" s="9">
        <v>816</v>
      </c>
      <c r="C817" s="5">
        <v>57.43</v>
      </c>
      <c r="D817" s="5">
        <v>21.57</v>
      </c>
      <c r="E817" s="5">
        <f t="shared" si="48"/>
        <v>7.5017479240938281E-2</v>
      </c>
      <c r="F817" s="5">
        <f t="shared" si="49"/>
        <v>-0.49328793845384472</v>
      </c>
      <c r="G817" s="5">
        <f t="shared" si="50"/>
        <v>3.531348537849567</v>
      </c>
      <c r="H817" s="5">
        <f t="shared" si="51"/>
        <v>-0.13293928299560065</v>
      </c>
      <c r="J817" s="1"/>
    </row>
    <row r="818" spans="1:10">
      <c r="A818" s="4">
        <v>42639</v>
      </c>
      <c r="B818" s="9">
        <v>817</v>
      </c>
      <c r="C818" s="5">
        <v>56.900002000000001</v>
      </c>
      <c r="D818" s="5">
        <v>21.360001</v>
      </c>
      <c r="E818" s="5">
        <f t="shared" si="48"/>
        <v>4.5317825418523625E-2</v>
      </c>
      <c r="F818" s="5">
        <f t="shared" si="49"/>
        <v>-0.51757727539376186</v>
      </c>
      <c r="G818" s="5">
        <f t="shared" si="50"/>
        <v>3.1093155248699773</v>
      </c>
      <c r="H818" s="5">
        <f t="shared" si="51"/>
        <v>-0.42203301297958973</v>
      </c>
      <c r="J818" s="1"/>
    </row>
    <row r="819" spans="1:10">
      <c r="A819" s="4">
        <v>42640</v>
      </c>
      <c r="B819" s="9">
        <v>818</v>
      </c>
      <c r="C819" s="5">
        <v>57.950001</v>
      </c>
      <c r="D819" s="5">
        <v>21.309999000000001</v>
      </c>
      <c r="E819" s="5">
        <f t="shared" si="48"/>
        <v>0.10415692823378257</v>
      </c>
      <c r="F819" s="5">
        <f t="shared" si="49"/>
        <v>-0.52336070972282878</v>
      </c>
      <c r="G819" s="5">
        <f t="shared" si="50"/>
        <v>4.1850216248132881</v>
      </c>
      <c r="H819" s="5">
        <f t="shared" si="51"/>
        <v>1.0757060999433108</v>
      </c>
      <c r="J819" s="1"/>
    </row>
    <row r="820" spans="1:10">
      <c r="A820" s="4">
        <v>42641</v>
      </c>
      <c r="B820" s="9">
        <v>819</v>
      </c>
      <c r="C820" s="5">
        <v>58.029998999999997</v>
      </c>
      <c r="D820" s="5">
        <v>21.450001</v>
      </c>
      <c r="E820" s="5">
        <f t="shared" si="48"/>
        <v>0.10863979969081716</v>
      </c>
      <c r="F820" s="5">
        <f t="shared" si="49"/>
        <v>-0.5071675099920574</v>
      </c>
      <c r="G820" s="5">
        <f t="shared" si="50"/>
        <v>4.1930415958091842</v>
      </c>
      <c r="H820" s="5">
        <f t="shared" si="51"/>
        <v>8.0199709958961307E-3</v>
      </c>
      <c r="J820" s="1"/>
    </row>
    <row r="821" spans="1:10">
      <c r="A821" s="4">
        <v>42642</v>
      </c>
      <c r="B821" s="9">
        <v>820</v>
      </c>
      <c r="C821" s="5">
        <v>57.400002000000001</v>
      </c>
      <c r="D821" s="5">
        <v>21.440000999999999</v>
      </c>
      <c r="E821" s="5">
        <f t="shared" si="48"/>
        <v>7.3336472491167967E-2</v>
      </c>
      <c r="F821" s="5">
        <f t="shared" si="49"/>
        <v>-0.50832415059224689</v>
      </c>
      <c r="G821" s="5">
        <f t="shared" si="50"/>
        <v>3.5681858101492736</v>
      </c>
      <c r="H821" s="5">
        <f t="shared" si="51"/>
        <v>-0.62485578565991062</v>
      </c>
      <c r="J821" s="1"/>
    </row>
    <row r="822" spans="1:10">
      <c r="A822" s="4">
        <v>42643</v>
      </c>
      <c r="B822" s="9">
        <v>821</v>
      </c>
      <c r="C822" s="5">
        <v>57.599997999999999</v>
      </c>
      <c r="D822" s="5">
        <v>21.049999</v>
      </c>
      <c r="E822" s="5">
        <f t="shared" si="48"/>
        <v>8.4543707171049046E-2</v>
      </c>
      <c r="F822" s="5">
        <f t="shared" si="49"/>
        <v>-0.55343336532775311</v>
      </c>
      <c r="G822" s="5">
        <f t="shared" si="50"/>
        <v>3.968690197655576</v>
      </c>
      <c r="H822" s="5">
        <f t="shared" si="51"/>
        <v>0.40050438750630235</v>
      </c>
      <c r="J822" s="1"/>
    </row>
    <row r="823" spans="1:10">
      <c r="A823" s="4">
        <v>42646</v>
      </c>
      <c r="B823" s="9">
        <v>822</v>
      </c>
      <c r="C823" s="5">
        <v>57.419998</v>
      </c>
      <c r="D823" s="5">
        <v>21.73</v>
      </c>
      <c r="E823" s="5">
        <f t="shared" si="48"/>
        <v>7.44569942248971E-2</v>
      </c>
      <c r="F823" s="5">
        <f t="shared" si="49"/>
        <v>-0.4747816888508144</v>
      </c>
      <c r="G823" s="5">
        <f t="shared" si="50"/>
        <v>3.4390871084081596</v>
      </c>
      <c r="H823" s="5">
        <f t="shared" si="51"/>
        <v>-0.52960308924741639</v>
      </c>
      <c r="J823" s="1"/>
    </row>
    <row r="824" spans="1:10">
      <c r="A824" s="4">
        <v>42647</v>
      </c>
      <c r="B824" s="9">
        <v>823</v>
      </c>
      <c r="C824" s="5">
        <v>57.240001999999997</v>
      </c>
      <c r="D824" s="5">
        <v>21.440000999999999</v>
      </c>
      <c r="E824" s="5">
        <f t="shared" si="48"/>
        <v>6.4370505427921568E-2</v>
      </c>
      <c r="F824" s="5">
        <f t="shared" si="49"/>
        <v>-0.50832415059224689</v>
      </c>
      <c r="G824" s="5">
        <f t="shared" si="50"/>
        <v>3.4081858101492699</v>
      </c>
      <c r="H824" s="5">
        <f t="shared" si="51"/>
        <v>-3.0901298258889653E-2</v>
      </c>
      <c r="J824" s="1"/>
    </row>
    <row r="825" spans="1:10">
      <c r="A825" s="4">
        <v>42648</v>
      </c>
      <c r="B825" s="9">
        <v>824</v>
      </c>
      <c r="C825" s="5">
        <v>57.639999000000003</v>
      </c>
      <c r="D825" s="5">
        <v>21.98</v>
      </c>
      <c r="E825" s="5">
        <f t="shared" si="48"/>
        <v>8.6785254974154943E-2</v>
      </c>
      <c r="F825" s="5">
        <f t="shared" si="49"/>
        <v>-0.44586567384607967</v>
      </c>
      <c r="G825" s="5">
        <f t="shared" si="50"/>
        <v>3.5305577499059666</v>
      </c>
      <c r="H825" s="5">
        <f t="shared" si="51"/>
        <v>0.12237193975669669</v>
      </c>
      <c r="J825" s="1"/>
    </row>
    <row r="826" spans="1:10">
      <c r="A826" s="4">
        <v>42649</v>
      </c>
      <c r="B826" s="9">
        <v>825</v>
      </c>
      <c r="C826" s="5">
        <v>57.740001999999997</v>
      </c>
      <c r="D826" s="5">
        <v>22.129999000000002</v>
      </c>
      <c r="E826" s="5">
        <f t="shared" si="48"/>
        <v>9.238915250056591E-2</v>
      </c>
      <c r="F826" s="5">
        <f t="shared" si="49"/>
        <v>-0.42851618050729867</v>
      </c>
      <c r="G826" s="5">
        <f t="shared" si="50"/>
        <v>3.55344304892607</v>
      </c>
      <c r="H826" s="5">
        <f t="shared" si="51"/>
        <v>2.2885299020103389E-2</v>
      </c>
      <c r="J826" s="1"/>
    </row>
    <row r="827" spans="1:10">
      <c r="A827" s="4">
        <v>42650</v>
      </c>
      <c r="B827" s="9">
        <v>826</v>
      </c>
      <c r="C827" s="5">
        <v>57.799999</v>
      </c>
      <c r="D827" s="5">
        <v>22</v>
      </c>
      <c r="E827" s="5">
        <f t="shared" si="48"/>
        <v>9.575122203740094E-2</v>
      </c>
      <c r="F827" s="5">
        <f t="shared" si="49"/>
        <v>-0.4435523926457009</v>
      </c>
      <c r="G827" s="5">
        <f t="shared" si="50"/>
        <v>3.6802753212257855</v>
      </c>
      <c r="H827" s="5">
        <f t="shared" si="51"/>
        <v>0.1268322722997155</v>
      </c>
      <c r="J827" s="1"/>
    </row>
    <row r="828" spans="1:10">
      <c r="A828" s="4">
        <v>42653</v>
      </c>
      <c r="B828" s="9">
        <v>827</v>
      </c>
      <c r="C828" s="5">
        <v>58.040000999999997</v>
      </c>
      <c r="D828" s="5">
        <v>21.76</v>
      </c>
      <c r="E828" s="5">
        <f t="shared" si="48"/>
        <v>0.10920028470685834</v>
      </c>
      <c r="F828" s="5">
        <f t="shared" si="49"/>
        <v>-0.47131176705024613</v>
      </c>
      <c r="G828" s="5">
        <f t="shared" si="50"/>
        <v>4.0436664653878935</v>
      </c>
      <c r="H828" s="5">
        <f t="shared" si="51"/>
        <v>0.36339114416210805</v>
      </c>
      <c r="J828" s="1"/>
    </row>
    <row r="829" spans="1:10">
      <c r="A829" s="4">
        <v>42654</v>
      </c>
      <c r="B829" s="9">
        <v>828</v>
      </c>
      <c r="C829" s="5">
        <v>57.189999</v>
      </c>
      <c r="D829" s="5">
        <v>21.4</v>
      </c>
      <c r="E829" s="5">
        <f t="shared" si="48"/>
        <v>6.1568472608774884E-2</v>
      </c>
      <c r="F829" s="5">
        <f t="shared" si="49"/>
        <v>-0.51295082865706454</v>
      </c>
      <c r="G829" s="5">
        <f t="shared" si="50"/>
        <v>3.3787481816310603</v>
      </c>
      <c r="H829" s="5">
        <f t="shared" si="51"/>
        <v>-0.66491828375683326</v>
      </c>
      <c r="J829" s="1"/>
    </row>
    <row r="830" spans="1:10">
      <c r="A830" s="4">
        <v>42655</v>
      </c>
      <c r="B830" s="9">
        <v>829</v>
      </c>
      <c r="C830" s="5">
        <v>57.110000999999997</v>
      </c>
      <c r="D830" s="5">
        <v>20.16</v>
      </c>
      <c r="E830" s="5">
        <f t="shared" si="48"/>
        <v>5.7085601151739898E-2</v>
      </c>
      <c r="F830" s="5">
        <f t="shared" si="49"/>
        <v>-0.6563742630805488</v>
      </c>
      <c r="G830" s="5">
        <f t="shared" si="50"/>
        <v>3.9362607598019679</v>
      </c>
      <c r="H830" s="5">
        <f t="shared" si="51"/>
        <v>0.5575125781709076</v>
      </c>
      <c r="J830" s="1"/>
    </row>
    <row r="831" spans="1:10">
      <c r="A831" s="4">
        <v>42656</v>
      </c>
      <c r="B831" s="9">
        <v>830</v>
      </c>
      <c r="C831" s="5">
        <v>56.919998</v>
      </c>
      <c r="D831" s="5">
        <v>19.079999999999998</v>
      </c>
      <c r="E831" s="5">
        <f t="shared" si="48"/>
        <v>4.6438347152252764E-2</v>
      </c>
      <c r="F831" s="5">
        <f t="shared" si="49"/>
        <v>-0.78129144790100324</v>
      </c>
      <c r="G831" s="5">
        <f t="shared" si="50"/>
        <v>4.3015089085314671</v>
      </c>
      <c r="H831" s="5">
        <f t="shared" si="51"/>
        <v>0.36524814872949918</v>
      </c>
      <c r="J831" s="1"/>
    </row>
    <row r="832" spans="1:10">
      <c r="A832" s="4">
        <v>42657</v>
      </c>
      <c r="B832" s="9">
        <v>831</v>
      </c>
      <c r="C832" s="5">
        <v>57.419998</v>
      </c>
      <c r="D832" s="5">
        <v>18.93</v>
      </c>
      <c r="E832" s="5">
        <f t="shared" si="48"/>
        <v>7.44569942248971E-2</v>
      </c>
      <c r="F832" s="5">
        <f t="shared" si="49"/>
        <v>-0.79864105690384402</v>
      </c>
      <c r="G832" s="5">
        <f t="shared" si="50"/>
        <v>4.8786271236327892</v>
      </c>
      <c r="H832" s="5">
        <f t="shared" si="51"/>
        <v>0.57711821510132211</v>
      </c>
      <c r="J832" s="1"/>
    </row>
    <row r="833" spans="1:10">
      <c r="A833" s="4">
        <v>42660</v>
      </c>
      <c r="B833" s="9">
        <v>832</v>
      </c>
      <c r="C833" s="5">
        <v>57.220001000000003</v>
      </c>
      <c r="D833" s="5">
        <v>19.040001</v>
      </c>
      <c r="E833" s="5">
        <f t="shared" si="48"/>
        <v>6.3249703507722022E-2</v>
      </c>
      <c r="F833" s="5">
        <f t="shared" si="49"/>
        <v>-0.78591789463770056</v>
      </c>
      <c r="G833" s="5">
        <f t="shared" si="50"/>
        <v>4.6220762517703875</v>
      </c>
      <c r="H833" s="5">
        <f t="shared" si="51"/>
        <v>-0.25655087186240166</v>
      </c>
      <c r="J833" s="1"/>
    </row>
    <row r="834" spans="1:10">
      <c r="A834" s="4">
        <v>42661</v>
      </c>
      <c r="B834" s="9">
        <v>833</v>
      </c>
      <c r="C834" s="5">
        <v>57.66</v>
      </c>
      <c r="D834" s="5">
        <v>19.739999999999998</v>
      </c>
      <c r="E834" s="5">
        <f t="shared" si="48"/>
        <v>8.7906056894354503E-2</v>
      </c>
      <c r="F834" s="5">
        <f t="shared" si="49"/>
        <v>-0.70495316828850341</v>
      </c>
      <c r="G834" s="5">
        <f t="shared" si="50"/>
        <v>4.7021907620856638</v>
      </c>
      <c r="H834" s="5">
        <f t="shared" si="51"/>
        <v>8.0114510315276277E-2</v>
      </c>
      <c r="J834" s="1"/>
    </row>
    <row r="835" spans="1:10">
      <c r="A835" s="4">
        <v>42662</v>
      </c>
      <c r="B835" s="9">
        <v>834</v>
      </c>
      <c r="C835" s="5">
        <v>57.529998999999997</v>
      </c>
      <c r="D835" s="5">
        <v>19.850000000000001</v>
      </c>
      <c r="E835" s="5">
        <f t="shared" ref="E835:E898" si="52">(C835-AVERAGE(C$2:C$1261))/_xlfn.STDEV.S(C$2:C$1261)</f>
        <v>8.0621152618172834E-2</v>
      </c>
      <c r="F835" s="5">
        <f t="shared" ref="F835:F898" si="53">(D835-AVERAGE(D$2:D$1261))/_xlfn.STDEV.S(D$2:D$1261)</f>
        <v>-0.69223012168641984</v>
      </c>
      <c r="G835" s="5">
        <f t="shared" ref="G835:G898" si="54">C835-($K$4+$J$4*D835)</f>
        <v>4.5156364043446899</v>
      </c>
      <c r="H835" s="5">
        <f t="shared" si="51"/>
        <v>-0.18655435774097384</v>
      </c>
      <c r="J835" s="1"/>
    </row>
    <row r="836" spans="1:10">
      <c r="A836" s="4">
        <v>42663</v>
      </c>
      <c r="B836" s="9">
        <v>835</v>
      </c>
      <c r="C836" s="5">
        <v>57.25</v>
      </c>
      <c r="D836" s="5">
        <v>19.700001</v>
      </c>
      <c r="E836" s="5">
        <f t="shared" si="52"/>
        <v>6.4930766294786335E-2</v>
      </c>
      <c r="F836" s="5">
        <f t="shared" si="53"/>
        <v>-0.70957961502520073</v>
      </c>
      <c r="G836" s="5">
        <f t="shared" si="54"/>
        <v>4.3127551053245838</v>
      </c>
      <c r="H836" s="5">
        <f t="shared" ref="H836:H899" si="55">G836-G835</f>
        <v>-0.2028812990201061</v>
      </c>
      <c r="J836" s="1"/>
    </row>
    <row r="837" spans="1:10">
      <c r="A837" s="4">
        <v>42664</v>
      </c>
      <c r="B837" s="9">
        <v>836</v>
      </c>
      <c r="C837" s="5">
        <v>59.66</v>
      </c>
      <c r="D837" s="5">
        <v>19.5</v>
      </c>
      <c r="E837" s="5">
        <f t="shared" si="52"/>
        <v>0.19998064518493186</v>
      </c>
      <c r="F837" s="5">
        <f t="shared" si="53"/>
        <v>-0.73271254269304864</v>
      </c>
      <c r="G837" s="5">
        <f t="shared" si="54"/>
        <v>6.8255799062477678</v>
      </c>
      <c r="H837" s="5">
        <f t="shared" si="55"/>
        <v>2.5128248009231839</v>
      </c>
      <c r="J837" s="1"/>
    </row>
    <row r="838" spans="1:10">
      <c r="A838" s="4">
        <v>42667</v>
      </c>
      <c r="B838" s="9">
        <v>837</v>
      </c>
      <c r="C838" s="5">
        <v>61</v>
      </c>
      <c r="D838" s="5">
        <v>19.639999</v>
      </c>
      <c r="E838" s="5">
        <f t="shared" si="52"/>
        <v>0.2750706193396189</v>
      </c>
      <c r="F838" s="5">
        <f t="shared" si="53"/>
        <v>-0.71651968995445725</v>
      </c>
      <c r="G838" s="5">
        <f t="shared" si="54"/>
        <v>8.0936034196079731</v>
      </c>
      <c r="H838" s="5">
        <f t="shared" si="55"/>
        <v>1.2680235133602054</v>
      </c>
      <c r="J838" s="1"/>
    </row>
    <row r="839" spans="1:10">
      <c r="A839" s="4">
        <v>42668</v>
      </c>
      <c r="B839" s="9">
        <v>838</v>
      </c>
      <c r="C839" s="5">
        <v>60.990001999999997</v>
      </c>
      <c r="D839" s="5">
        <v>19.620000999999998</v>
      </c>
      <c r="E839" s="5">
        <f t="shared" si="52"/>
        <v>0.27451035847275412</v>
      </c>
      <c r="F839" s="5">
        <f t="shared" si="53"/>
        <v>-0.71883273982671614</v>
      </c>
      <c r="G839" s="5">
        <f t="shared" si="54"/>
        <v>8.0938868200452774</v>
      </c>
      <c r="H839" s="5">
        <f t="shared" si="55"/>
        <v>2.8340043730423758E-4</v>
      </c>
      <c r="J839" s="1"/>
    </row>
    <row r="840" spans="1:10">
      <c r="A840" s="4">
        <v>42669</v>
      </c>
      <c r="B840" s="9">
        <v>839</v>
      </c>
      <c r="C840" s="5">
        <v>60.630001</v>
      </c>
      <c r="D840" s="5">
        <v>18.950001</v>
      </c>
      <c r="E840" s="5">
        <f t="shared" si="52"/>
        <v>0.25433687654315623</v>
      </c>
      <c r="F840" s="5">
        <f t="shared" si="53"/>
        <v>-0.79632766003940514</v>
      </c>
      <c r="G840" s="5">
        <f t="shared" si="54"/>
        <v>8.0783471808311802</v>
      </c>
      <c r="H840" s="5">
        <f t="shared" si="55"/>
        <v>-1.5539639214097178E-2</v>
      </c>
      <c r="J840" s="1"/>
    </row>
    <row r="841" spans="1:10">
      <c r="A841" s="4">
        <v>42670</v>
      </c>
      <c r="B841" s="9">
        <v>840</v>
      </c>
      <c r="C841" s="5">
        <v>60.099997999999999</v>
      </c>
      <c r="D841" s="5">
        <v>19.920000000000002</v>
      </c>
      <c r="E841" s="5">
        <f t="shared" si="52"/>
        <v>0.22463694253427074</v>
      </c>
      <c r="F841" s="5">
        <f t="shared" si="53"/>
        <v>-0.68413363748509404</v>
      </c>
      <c r="G841" s="5">
        <f t="shared" si="54"/>
        <v>7.0496469039640743</v>
      </c>
      <c r="H841" s="5">
        <f t="shared" si="55"/>
        <v>-1.0287002768671059</v>
      </c>
      <c r="J841" s="1"/>
    </row>
    <row r="842" spans="1:10">
      <c r="A842" s="4">
        <v>42671</v>
      </c>
      <c r="B842" s="9">
        <v>841</v>
      </c>
      <c r="C842" s="5">
        <v>59.869999</v>
      </c>
      <c r="D842" s="5">
        <v>20.059999000000001</v>
      </c>
      <c r="E842" s="5">
        <f t="shared" si="52"/>
        <v>0.21174842091814852</v>
      </c>
      <c r="F842" s="5">
        <f t="shared" si="53"/>
        <v>-0.66794078474650265</v>
      </c>
      <c r="G842" s="5">
        <f t="shared" si="54"/>
        <v>6.7476714173242769</v>
      </c>
      <c r="H842" s="5">
        <f t="shared" si="55"/>
        <v>-0.30197548663979745</v>
      </c>
      <c r="J842" s="1"/>
    </row>
    <row r="843" spans="1:10">
      <c r="A843" s="4">
        <v>42674</v>
      </c>
      <c r="B843" s="9">
        <v>842</v>
      </c>
      <c r="C843" s="5">
        <v>59.919998</v>
      </c>
      <c r="D843" s="5">
        <v>19.690000999999999</v>
      </c>
      <c r="E843" s="5">
        <f t="shared" si="52"/>
        <v>0.21455022958811878</v>
      </c>
      <c r="F843" s="5">
        <f t="shared" si="53"/>
        <v>-0.71073625562539033</v>
      </c>
      <c r="G843" s="5">
        <f t="shared" si="54"/>
        <v>6.9878943196646688</v>
      </c>
      <c r="H843" s="5">
        <f t="shared" si="55"/>
        <v>0.2402229023403919</v>
      </c>
      <c r="J843" s="1"/>
    </row>
    <row r="844" spans="1:10">
      <c r="A844" s="4">
        <v>42675</v>
      </c>
      <c r="B844" s="9">
        <v>843</v>
      </c>
      <c r="C844" s="5">
        <v>59.799999</v>
      </c>
      <c r="D844" s="5">
        <v>19.52</v>
      </c>
      <c r="E844" s="5">
        <f t="shared" si="52"/>
        <v>0.20782581032797831</v>
      </c>
      <c r="F844" s="5">
        <f t="shared" si="53"/>
        <v>-0.73039926149266987</v>
      </c>
      <c r="G844" s="5">
        <f t="shared" si="54"/>
        <v>6.9552964775676003</v>
      </c>
      <c r="H844" s="5">
        <f t="shared" si="55"/>
        <v>-3.2597842097068508E-2</v>
      </c>
      <c r="J844" s="1"/>
    </row>
    <row r="845" spans="1:10">
      <c r="A845" s="4">
        <v>42676</v>
      </c>
      <c r="B845" s="9">
        <v>844</v>
      </c>
      <c r="C845" s="5">
        <v>59.43</v>
      </c>
      <c r="D845" s="5">
        <v>18.690000999999999</v>
      </c>
      <c r="E845" s="5">
        <f t="shared" si="52"/>
        <v>0.18709206753151564</v>
      </c>
      <c r="F845" s="5">
        <f t="shared" si="53"/>
        <v>-0.82640031564432948</v>
      </c>
      <c r="G845" s="5">
        <f t="shared" si="54"/>
        <v>7.0120177536734616</v>
      </c>
      <c r="H845" s="5">
        <f t="shared" si="55"/>
        <v>5.6721276105861307E-2</v>
      </c>
      <c r="J845" s="1"/>
    </row>
    <row r="846" spans="1:10">
      <c r="A846" s="4">
        <v>42677</v>
      </c>
      <c r="B846" s="9">
        <v>845</v>
      </c>
      <c r="C846" s="5">
        <v>59.209999000000003</v>
      </c>
      <c r="D846" s="5">
        <v>18.5</v>
      </c>
      <c r="E846" s="5">
        <f t="shared" si="52"/>
        <v>0.1747638067822582</v>
      </c>
      <c r="F846" s="5">
        <f t="shared" si="53"/>
        <v>-0.84837660271198778</v>
      </c>
      <c r="G846" s="5">
        <f t="shared" si="54"/>
        <v>6.8897003402565744</v>
      </c>
      <c r="H846" s="5">
        <f t="shared" si="55"/>
        <v>-0.12231741341688718</v>
      </c>
      <c r="J846" s="1"/>
    </row>
    <row r="847" spans="1:10">
      <c r="A847" s="4">
        <v>42678</v>
      </c>
      <c r="B847" s="9">
        <v>846</v>
      </c>
      <c r="C847" s="5">
        <v>58.709999000000003</v>
      </c>
      <c r="D847" s="5">
        <v>18.32</v>
      </c>
      <c r="E847" s="5">
        <f t="shared" si="52"/>
        <v>0.14674515970961385</v>
      </c>
      <c r="F847" s="5">
        <f t="shared" si="53"/>
        <v>-0.86919613351539671</v>
      </c>
      <c r="G847" s="5">
        <f t="shared" si="54"/>
        <v>6.4822421983781524</v>
      </c>
      <c r="H847" s="5">
        <f t="shared" si="55"/>
        <v>-0.407458141878422</v>
      </c>
      <c r="J847" s="1"/>
    </row>
    <row r="848" spans="1:10">
      <c r="A848" s="4">
        <v>42681</v>
      </c>
      <c r="B848" s="9">
        <v>847</v>
      </c>
      <c r="C848" s="5">
        <v>60.419998</v>
      </c>
      <c r="D848" s="5">
        <v>18.649999999999999</v>
      </c>
      <c r="E848" s="5">
        <f t="shared" si="52"/>
        <v>0.24256887666076313</v>
      </c>
      <c r="F848" s="5">
        <f t="shared" si="53"/>
        <v>-0.83102699370914701</v>
      </c>
      <c r="G848" s="5">
        <f t="shared" si="54"/>
        <v>8.0225811251552486</v>
      </c>
      <c r="H848" s="5">
        <f t="shared" si="55"/>
        <v>1.5403389267770962</v>
      </c>
      <c r="J848" s="1"/>
    </row>
    <row r="849" spans="1:10">
      <c r="A849" s="4">
        <v>42682</v>
      </c>
      <c r="B849" s="9">
        <v>848</v>
      </c>
      <c r="C849" s="5">
        <v>60.470001000000003</v>
      </c>
      <c r="D849" s="5">
        <v>18.739999999999998</v>
      </c>
      <c r="E849" s="5">
        <f t="shared" si="52"/>
        <v>0.24537090947991022</v>
      </c>
      <c r="F849" s="5">
        <f t="shared" si="53"/>
        <v>-0.82061722830744255</v>
      </c>
      <c r="G849" s="5">
        <f t="shared" si="54"/>
        <v>8.0263131960944634</v>
      </c>
      <c r="H849" s="5">
        <f t="shared" si="55"/>
        <v>3.7320709392147933E-3</v>
      </c>
      <c r="J849" s="1"/>
    </row>
    <row r="850" spans="1:10">
      <c r="A850" s="4">
        <v>42683</v>
      </c>
      <c r="B850" s="9">
        <v>849</v>
      </c>
      <c r="C850" s="5">
        <v>60.169998</v>
      </c>
      <c r="D850" s="5">
        <v>20.030000999999999</v>
      </c>
      <c r="E850" s="5">
        <f t="shared" si="52"/>
        <v>0.22855955312444096</v>
      </c>
      <c r="F850" s="5">
        <f t="shared" si="53"/>
        <v>-0.67141047521895103</v>
      </c>
      <c r="G850" s="5">
        <f t="shared" si="54"/>
        <v>7.0630930321016763</v>
      </c>
      <c r="H850" s="5">
        <f t="shared" si="55"/>
        <v>-0.96322016399278709</v>
      </c>
      <c r="J850" s="1"/>
    </row>
    <row r="851" spans="1:10">
      <c r="A851" s="4">
        <v>42684</v>
      </c>
      <c r="B851" s="9">
        <v>850</v>
      </c>
      <c r="C851" s="5">
        <v>58.700001</v>
      </c>
      <c r="D851" s="5">
        <v>19.200001</v>
      </c>
      <c r="E851" s="5">
        <f t="shared" si="52"/>
        <v>0.14618489884274907</v>
      </c>
      <c r="F851" s="5">
        <f t="shared" si="53"/>
        <v>-0.7674116450346703</v>
      </c>
      <c r="G851" s="5">
        <f t="shared" si="54"/>
        <v>6.019816822328977</v>
      </c>
      <c r="H851" s="5">
        <f t="shared" si="55"/>
        <v>-1.0432762097726993</v>
      </c>
      <c r="J851" s="1"/>
    </row>
    <row r="852" spans="1:10">
      <c r="A852" s="4">
        <v>42685</v>
      </c>
      <c r="B852" s="9">
        <v>851</v>
      </c>
      <c r="C852" s="5">
        <v>59.02</v>
      </c>
      <c r="D852" s="5">
        <v>18.709999</v>
      </c>
      <c r="E852" s="5">
        <f t="shared" si="52"/>
        <v>0.16411677693194748</v>
      </c>
      <c r="F852" s="5">
        <f t="shared" si="53"/>
        <v>-0.82408726577207059</v>
      </c>
      <c r="G852" s="5">
        <f t="shared" si="54"/>
        <v>6.5917363532361577</v>
      </c>
      <c r="H852" s="5">
        <f t="shared" si="55"/>
        <v>0.57191953090718073</v>
      </c>
      <c r="J852" s="1"/>
    </row>
    <row r="853" spans="1:10">
      <c r="A853" s="4">
        <v>42688</v>
      </c>
      <c r="B853" s="9">
        <v>852</v>
      </c>
      <c r="C853" s="5">
        <v>58.119999</v>
      </c>
      <c r="D853" s="5">
        <v>17.809999000000001</v>
      </c>
      <c r="E853" s="5">
        <f t="shared" si="52"/>
        <v>0.11368315616389334</v>
      </c>
      <c r="F853" s="5">
        <f t="shared" si="53"/>
        <v>-0.92818491978911555</v>
      </c>
      <c r="G853" s="5">
        <f t="shared" si="54"/>
        <v>6.154444643844073</v>
      </c>
      <c r="H853" s="5">
        <f t="shared" si="55"/>
        <v>-0.43729170939208473</v>
      </c>
      <c r="J853" s="1"/>
    </row>
    <row r="854" spans="1:10">
      <c r="A854" s="4">
        <v>42689</v>
      </c>
      <c r="B854" s="9">
        <v>853</v>
      </c>
      <c r="C854" s="5">
        <v>58.869999</v>
      </c>
      <c r="D854" s="5">
        <v>18.27</v>
      </c>
      <c r="E854" s="5">
        <f t="shared" si="52"/>
        <v>0.15571112677285984</v>
      </c>
      <c r="F854" s="5">
        <f t="shared" si="53"/>
        <v>-0.87497933651634374</v>
      </c>
      <c r="G854" s="5">
        <f t="shared" si="54"/>
        <v>6.6679482700785897</v>
      </c>
      <c r="H854" s="5">
        <f t="shared" si="55"/>
        <v>0.51350362623451673</v>
      </c>
      <c r="J854" s="1"/>
    </row>
    <row r="855" spans="1:10">
      <c r="A855" s="4">
        <v>42690</v>
      </c>
      <c r="B855" s="9">
        <v>854</v>
      </c>
      <c r="C855" s="5">
        <v>59.650002000000001</v>
      </c>
      <c r="D855" s="5">
        <v>17.610001</v>
      </c>
      <c r="E855" s="5">
        <f t="shared" si="52"/>
        <v>0.1994203843180675</v>
      </c>
      <c r="F855" s="5">
        <f t="shared" si="53"/>
        <v>-0.95131750046478347</v>
      </c>
      <c r="G855" s="5">
        <f t="shared" si="54"/>
        <v>7.787270902402966</v>
      </c>
      <c r="H855" s="5">
        <f t="shared" si="55"/>
        <v>1.1193226323243763</v>
      </c>
      <c r="J855" s="1"/>
    </row>
    <row r="856" spans="1:10">
      <c r="A856" s="4">
        <v>42691</v>
      </c>
      <c r="B856" s="9">
        <v>855</v>
      </c>
      <c r="C856" s="5">
        <v>60.639999000000003</v>
      </c>
      <c r="D856" s="5">
        <v>17.959999</v>
      </c>
      <c r="E856" s="5">
        <f t="shared" si="52"/>
        <v>0.25489713741002096</v>
      </c>
      <c r="F856" s="5">
        <f t="shared" si="53"/>
        <v>-0.91083531078627489</v>
      </c>
      <c r="G856" s="5">
        <f t="shared" si="54"/>
        <v>8.597326428742754</v>
      </c>
      <c r="H856" s="5">
        <f t="shared" si="55"/>
        <v>0.81005552633978795</v>
      </c>
      <c r="J856" s="1"/>
    </row>
    <row r="857" spans="1:10">
      <c r="A857" s="4">
        <v>42692</v>
      </c>
      <c r="B857" s="9">
        <v>856</v>
      </c>
      <c r="C857" s="5">
        <v>60.349997999999999</v>
      </c>
      <c r="D857" s="5">
        <v>18.469999000000001</v>
      </c>
      <c r="E857" s="5">
        <f t="shared" si="52"/>
        <v>0.23864626607059292</v>
      </c>
      <c r="F857" s="5">
        <f t="shared" si="53"/>
        <v>-0.85184664017661582</v>
      </c>
      <c r="G857" s="5">
        <f t="shared" si="54"/>
        <v>8.045123497398265</v>
      </c>
      <c r="H857" s="5">
        <f t="shared" si="55"/>
        <v>-0.55220293134448895</v>
      </c>
      <c r="J857" s="1"/>
    </row>
    <row r="858" spans="1:10">
      <c r="A858" s="4">
        <v>42695</v>
      </c>
      <c r="B858" s="9">
        <v>857</v>
      </c>
      <c r="C858" s="5">
        <v>60.860000999999997</v>
      </c>
      <c r="D858" s="5">
        <v>18.600000000000001</v>
      </c>
      <c r="E858" s="5">
        <f t="shared" si="52"/>
        <v>0.26722545419657245</v>
      </c>
      <c r="F858" s="5">
        <f t="shared" si="53"/>
        <v>-0.83681019671009371</v>
      </c>
      <c r="G858" s="5">
        <f t="shared" si="54"/>
        <v>8.4882901968556865</v>
      </c>
      <c r="H858" s="5">
        <f t="shared" si="55"/>
        <v>0.44316669945742149</v>
      </c>
      <c r="J858" s="1"/>
    </row>
    <row r="859" spans="1:10">
      <c r="A859" s="4">
        <v>42696</v>
      </c>
      <c r="B859" s="9">
        <v>858</v>
      </c>
      <c r="C859" s="5">
        <v>61.119999</v>
      </c>
      <c r="D859" s="5">
        <v>18.950001</v>
      </c>
      <c r="E859" s="5">
        <f t="shared" si="52"/>
        <v>0.28179503859975935</v>
      </c>
      <c r="F859" s="5">
        <f t="shared" si="53"/>
        <v>-0.79632766003940514</v>
      </c>
      <c r="G859" s="5">
        <f t="shared" si="54"/>
        <v>8.5683451808311801</v>
      </c>
      <c r="H859" s="5">
        <f t="shared" si="55"/>
        <v>8.0054983975493599E-2</v>
      </c>
      <c r="J859" s="1"/>
    </row>
    <row r="860" spans="1:10">
      <c r="A860" s="4">
        <v>42697</v>
      </c>
      <c r="B860" s="9">
        <v>859</v>
      </c>
      <c r="C860" s="5">
        <v>60.400002000000001</v>
      </c>
      <c r="D860" s="5">
        <v>19.030000999999999</v>
      </c>
      <c r="E860" s="5">
        <f t="shared" si="52"/>
        <v>0.24144835492703401</v>
      </c>
      <c r="F860" s="5">
        <f t="shared" si="53"/>
        <v>-0.78707453523789017</v>
      </c>
      <c r="G860" s="5">
        <f t="shared" si="54"/>
        <v>7.8072184661104771</v>
      </c>
      <c r="H860" s="5">
        <f t="shared" si="55"/>
        <v>-0.76112671472070303</v>
      </c>
      <c r="J860" s="1"/>
    </row>
    <row r="861" spans="1:10">
      <c r="A861" s="4">
        <v>42699</v>
      </c>
      <c r="B861" s="9">
        <v>860</v>
      </c>
      <c r="C861" s="5">
        <v>60.529998999999997</v>
      </c>
      <c r="D861" s="5">
        <v>18.629999000000002</v>
      </c>
      <c r="E861" s="5">
        <f t="shared" si="52"/>
        <v>0.24873303505403885</v>
      </c>
      <c r="F861" s="5">
        <f t="shared" si="53"/>
        <v>-0.83334039057358555</v>
      </c>
      <c r="G861" s="5">
        <f t="shared" si="54"/>
        <v>8.1428650679568548</v>
      </c>
      <c r="H861" s="5">
        <f t="shared" si="55"/>
        <v>0.33564660184637773</v>
      </c>
      <c r="J861" s="1"/>
    </row>
    <row r="862" spans="1:10">
      <c r="A862" s="4">
        <v>42702</v>
      </c>
      <c r="B862" s="9">
        <v>861</v>
      </c>
      <c r="C862" s="5">
        <v>60.610000999999997</v>
      </c>
      <c r="D862" s="5">
        <v>18.48</v>
      </c>
      <c r="E862" s="5">
        <f t="shared" si="52"/>
        <v>0.25321613066025028</v>
      </c>
      <c r="F862" s="5">
        <f t="shared" si="53"/>
        <v>-0.85068988391236644</v>
      </c>
      <c r="G862" s="5">
        <f t="shared" si="54"/>
        <v>8.2999847689367385</v>
      </c>
      <c r="H862" s="5">
        <f t="shared" si="55"/>
        <v>0.1571197009798837</v>
      </c>
      <c r="J862" s="1"/>
    </row>
    <row r="863" spans="1:10">
      <c r="A863" s="4">
        <v>42703</v>
      </c>
      <c r="B863" s="9">
        <v>862</v>
      </c>
      <c r="C863" s="5">
        <v>61.09</v>
      </c>
      <c r="D863" s="5">
        <v>18.459999</v>
      </c>
      <c r="E863" s="5">
        <f t="shared" si="52"/>
        <v>0.28011397581269504</v>
      </c>
      <c r="F863" s="5">
        <f t="shared" si="53"/>
        <v>-0.85300328077680532</v>
      </c>
      <c r="G863" s="5">
        <f t="shared" si="54"/>
        <v>8.7902667117383544</v>
      </c>
      <c r="H863" s="5">
        <f t="shared" si="55"/>
        <v>0.49028194280161586</v>
      </c>
      <c r="J863" s="1"/>
    </row>
    <row r="864" spans="1:10">
      <c r="A864" s="4">
        <v>42704</v>
      </c>
      <c r="B864" s="9">
        <v>863</v>
      </c>
      <c r="C864" s="5">
        <v>60.259998000000003</v>
      </c>
      <c r="D864" s="5">
        <v>19.010000000000002</v>
      </c>
      <c r="E864" s="5">
        <f t="shared" si="52"/>
        <v>0.23360290959751714</v>
      </c>
      <c r="F864" s="5">
        <f t="shared" si="53"/>
        <v>-0.7893879321023286</v>
      </c>
      <c r="G864" s="5">
        <f t="shared" si="54"/>
        <v>7.6774974089120818</v>
      </c>
      <c r="H864" s="5">
        <f t="shared" si="55"/>
        <v>-1.1127693028262726</v>
      </c>
      <c r="J864" s="1"/>
    </row>
    <row r="865" spans="1:10">
      <c r="A865" s="4">
        <v>42705</v>
      </c>
      <c r="B865" s="9">
        <v>864</v>
      </c>
      <c r="C865" s="5">
        <v>59.200001</v>
      </c>
      <c r="D865" s="5">
        <v>18.610001</v>
      </c>
      <c r="E865" s="5">
        <f t="shared" si="52"/>
        <v>0.17420354591539342</v>
      </c>
      <c r="F865" s="5">
        <f t="shared" si="53"/>
        <v>-0.83565344044584433</v>
      </c>
      <c r="G865" s="5">
        <f t="shared" si="54"/>
        <v>6.8231484683941659</v>
      </c>
      <c r="H865" s="5">
        <f t="shared" si="55"/>
        <v>-0.85434894051791588</v>
      </c>
      <c r="J865" s="1"/>
    </row>
    <row r="866" spans="1:10">
      <c r="A866" s="4">
        <v>42706</v>
      </c>
      <c r="B866" s="9">
        <v>865</v>
      </c>
      <c r="C866" s="5">
        <v>59.25</v>
      </c>
      <c r="D866" s="5">
        <v>18.420000000000002</v>
      </c>
      <c r="E866" s="5">
        <f t="shared" si="52"/>
        <v>0.17700535458536371</v>
      </c>
      <c r="F866" s="5">
        <f t="shared" si="53"/>
        <v>-0.85762972751350264</v>
      </c>
      <c r="G866" s="5">
        <f t="shared" si="54"/>
        <v>6.9708310549772676</v>
      </c>
      <c r="H866" s="5">
        <f t="shared" si="55"/>
        <v>0.14768258658310174</v>
      </c>
      <c r="J866" s="1"/>
    </row>
    <row r="867" spans="1:10">
      <c r="A867" s="4">
        <v>42709</v>
      </c>
      <c r="B867" s="9">
        <v>866</v>
      </c>
      <c r="C867" s="5">
        <v>60.220001000000003</v>
      </c>
      <c r="D867" s="5">
        <v>19.219999000000001</v>
      </c>
      <c r="E867" s="5">
        <f t="shared" si="52"/>
        <v>0.23136158594358805</v>
      </c>
      <c r="F867" s="5">
        <f t="shared" si="53"/>
        <v>-0.76509859516241141</v>
      </c>
      <c r="G867" s="5">
        <f t="shared" si="54"/>
        <v>7.5295354218916728</v>
      </c>
      <c r="H867" s="5">
        <f t="shared" si="55"/>
        <v>0.55870436691440517</v>
      </c>
      <c r="J867" s="1"/>
    </row>
    <row r="868" spans="1:10">
      <c r="A868" s="4">
        <v>42710</v>
      </c>
      <c r="B868" s="9">
        <v>867</v>
      </c>
      <c r="C868" s="5">
        <v>59.950001</v>
      </c>
      <c r="D868" s="5">
        <v>19.239999999999998</v>
      </c>
      <c r="E868" s="5">
        <f t="shared" si="52"/>
        <v>0.21623151652435993</v>
      </c>
      <c r="F868" s="5">
        <f t="shared" si="53"/>
        <v>-0.76278519829797298</v>
      </c>
      <c r="G868" s="5">
        <f t="shared" si="54"/>
        <v>7.2492524790900603</v>
      </c>
      <c r="H868" s="5">
        <f t="shared" si="55"/>
        <v>-0.28028294280161248</v>
      </c>
      <c r="J868" s="1"/>
    </row>
    <row r="869" spans="1:10">
      <c r="A869" s="4">
        <v>42711</v>
      </c>
      <c r="B869" s="9">
        <v>868</v>
      </c>
      <c r="C869" s="5">
        <v>61.369999</v>
      </c>
      <c r="D869" s="5">
        <v>19.68</v>
      </c>
      <c r="E869" s="5">
        <f t="shared" si="52"/>
        <v>0.29580436213608152</v>
      </c>
      <c r="F869" s="5">
        <f t="shared" si="53"/>
        <v>-0.7118930118896396</v>
      </c>
      <c r="G869" s="5">
        <f t="shared" si="54"/>
        <v>8.4430370481261932</v>
      </c>
      <c r="H869" s="5">
        <f t="shared" si="55"/>
        <v>1.1937845690361328</v>
      </c>
      <c r="J869" s="1"/>
    </row>
    <row r="870" spans="1:10">
      <c r="A870" s="4">
        <v>42712</v>
      </c>
      <c r="B870" s="9">
        <v>869</v>
      </c>
      <c r="C870" s="5">
        <v>61.009998000000003</v>
      </c>
      <c r="D870" s="5">
        <v>19.950001</v>
      </c>
      <c r="E870" s="5">
        <f t="shared" si="52"/>
        <v>0.27563088020648363</v>
      </c>
      <c r="F870" s="5">
        <f t="shared" si="53"/>
        <v>-0.680663600020466</v>
      </c>
      <c r="G870" s="5">
        <f t="shared" si="54"/>
        <v>7.9442227468223834</v>
      </c>
      <c r="H870" s="5">
        <f t="shared" si="55"/>
        <v>-0.49881430130380977</v>
      </c>
      <c r="J870" s="1"/>
    </row>
    <row r="871" spans="1:10">
      <c r="A871" s="4">
        <v>42713</v>
      </c>
      <c r="B871" s="9">
        <v>870</v>
      </c>
      <c r="C871" s="5">
        <v>61.970001000000003</v>
      </c>
      <c r="D871" s="5">
        <v>19.860001</v>
      </c>
      <c r="E871" s="5">
        <f t="shared" si="52"/>
        <v>0.32942685069784322</v>
      </c>
      <c r="F871" s="5">
        <f t="shared" si="53"/>
        <v>-0.69107336542217046</v>
      </c>
      <c r="G871" s="5">
        <f t="shared" si="54"/>
        <v>8.9504966758831799</v>
      </c>
      <c r="H871" s="5">
        <f t="shared" si="55"/>
        <v>1.0062739290607965</v>
      </c>
      <c r="J871" s="1"/>
    </row>
    <row r="872" spans="1:10">
      <c r="A872" s="4">
        <v>42716</v>
      </c>
      <c r="B872" s="9">
        <v>871</v>
      </c>
      <c r="C872" s="5">
        <v>62.169998</v>
      </c>
      <c r="D872" s="5">
        <v>20.290001</v>
      </c>
      <c r="E872" s="5">
        <f t="shared" si="52"/>
        <v>0.3406341414150183</v>
      </c>
      <c r="F872" s="5">
        <f t="shared" si="53"/>
        <v>-0.64133781961402669</v>
      </c>
      <c r="G872" s="5">
        <f t="shared" si="54"/>
        <v>8.9294214592593875</v>
      </c>
      <c r="H872" s="5">
        <f t="shared" si="55"/>
        <v>-2.1075216623792414E-2</v>
      </c>
      <c r="J872" s="1"/>
    </row>
    <row r="873" spans="1:10">
      <c r="A873" s="4">
        <v>42717</v>
      </c>
      <c r="B873" s="9">
        <v>872</v>
      </c>
      <c r="C873" s="5">
        <v>62.98</v>
      </c>
      <c r="D873" s="5">
        <v>21.059999000000001</v>
      </c>
      <c r="E873" s="5">
        <f t="shared" si="52"/>
        <v>0.38602446174729027</v>
      </c>
      <c r="F873" s="5">
        <f t="shared" si="53"/>
        <v>-0.55227672472756351</v>
      </c>
      <c r="G873" s="5">
        <f t="shared" si="54"/>
        <v>9.3435509833154811</v>
      </c>
      <c r="H873" s="5">
        <f t="shared" si="55"/>
        <v>0.4141295240560936</v>
      </c>
      <c r="J873" s="1"/>
    </row>
    <row r="874" spans="1:10">
      <c r="A874" s="4">
        <v>42718</v>
      </c>
      <c r="B874" s="9">
        <v>873</v>
      </c>
      <c r="C874" s="5">
        <v>62.68</v>
      </c>
      <c r="D874" s="5">
        <v>20.780000999999999</v>
      </c>
      <c r="E874" s="5">
        <f t="shared" si="52"/>
        <v>0.36921327350370386</v>
      </c>
      <c r="F874" s="5">
        <f t="shared" si="53"/>
        <v>-0.58466243020474673</v>
      </c>
      <c r="G874" s="5">
        <f t="shared" si="54"/>
        <v>9.18750395659508</v>
      </c>
      <c r="H874" s="5">
        <f t="shared" si="55"/>
        <v>-0.15604702672040105</v>
      </c>
      <c r="J874" s="1"/>
    </row>
    <row r="875" spans="1:10">
      <c r="A875" s="4">
        <v>42719</v>
      </c>
      <c r="B875" s="9">
        <v>874</v>
      </c>
      <c r="C875" s="5">
        <v>62.580002</v>
      </c>
      <c r="D875" s="5">
        <v>20.58</v>
      </c>
      <c r="E875" s="5">
        <f t="shared" si="52"/>
        <v>0.36360965616376328</v>
      </c>
      <c r="F875" s="5">
        <f t="shared" si="53"/>
        <v>-0.60779535787259464</v>
      </c>
      <c r="G875" s="5">
        <f t="shared" si="54"/>
        <v>9.1903307575182751</v>
      </c>
      <c r="H875" s="5">
        <f t="shared" si="55"/>
        <v>2.8268009231950941E-3</v>
      </c>
      <c r="J875" s="1"/>
    </row>
    <row r="876" spans="1:10">
      <c r="A876" s="4">
        <v>42720</v>
      </c>
      <c r="B876" s="9">
        <v>875</v>
      </c>
      <c r="C876" s="5">
        <v>62.299999</v>
      </c>
      <c r="D876" s="5">
        <v>20.25</v>
      </c>
      <c r="E876" s="5">
        <f t="shared" si="52"/>
        <v>0.34791904569119997</v>
      </c>
      <c r="F876" s="5">
        <f t="shared" si="53"/>
        <v>-0.64596449767884434</v>
      </c>
      <c r="G876" s="5">
        <f t="shared" si="54"/>
        <v>9.0799878307411745</v>
      </c>
      <c r="H876" s="5">
        <f t="shared" si="55"/>
        <v>-0.11034292677710056</v>
      </c>
      <c r="J876" s="1"/>
    </row>
    <row r="877" spans="1:10">
      <c r="A877" s="4">
        <v>42723</v>
      </c>
      <c r="B877" s="9">
        <v>876</v>
      </c>
      <c r="C877" s="5">
        <v>63.619999</v>
      </c>
      <c r="D877" s="5">
        <v>19.959999</v>
      </c>
      <c r="E877" s="5">
        <f t="shared" si="52"/>
        <v>0.42188827396298106</v>
      </c>
      <c r="F877" s="5">
        <f t="shared" si="53"/>
        <v>-0.67950719074839672</v>
      </c>
      <c r="G877" s="5">
        <f t="shared" si="54"/>
        <v>10.549083560725158</v>
      </c>
      <c r="H877" s="5">
        <f t="shared" si="55"/>
        <v>1.4690957299839837</v>
      </c>
      <c r="J877" s="1"/>
    </row>
    <row r="878" spans="1:10">
      <c r="A878" s="4">
        <v>42724</v>
      </c>
      <c r="B878" s="9">
        <v>877</v>
      </c>
      <c r="C878" s="5">
        <v>63.540000999999997</v>
      </c>
      <c r="D878" s="5">
        <v>20.889999</v>
      </c>
      <c r="E878" s="5">
        <f t="shared" si="52"/>
        <v>0.4174054025059461</v>
      </c>
      <c r="F878" s="5">
        <f t="shared" si="53"/>
        <v>-0.57193961493078338</v>
      </c>
      <c r="G878" s="5">
        <f t="shared" si="54"/>
        <v>9.9909526270969806</v>
      </c>
      <c r="H878" s="5">
        <f t="shared" si="55"/>
        <v>-0.55813093362817767</v>
      </c>
      <c r="J878" s="1"/>
    </row>
    <row r="879" spans="1:10">
      <c r="A879" s="4">
        <v>42725</v>
      </c>
      <c r="B879" s="9">
        <v>878</v>
      </c>
      <c r="C879" s="5">
        <v>63.540000999999997</v>
      </c>
      <c r="D879" s="5">
        <v>20.290001</v>
      </c>
      <c r="E879" s="5">
        <f t="shared" si="52"/>
        <v>0.4174054025059461</v>
      </c>
      <c r="F879" s="5">
        <f t="shared" si="53"/>
        <v>-0.64133781961402669</v>
      </c>
      <c r="G879" s="5">
        <f t="shared" si="54"/>
        <v>10.299424459259384</v>
      </c>
      <c r="H879" s="5">
        <f t="shared" si="55"/>
        <v>0.30847183216240381</v>
      </c>
      <c r="J879" s="1"/>
    </row>
    <row r="880" spans="1:10">
      <c r="A880" s="4">
        <v>42726</v>
      </c>
      <c r="B880" s="9">
        <v>879</v>
      </c>
      <c r="C880" s="5">
        <v>63.549999</v>
      </c>
      <c r="D880" s="5">
        <v>20.5</v>
      </c>
      <c r="E880" s="5">
        <f t="shared" si="52"/>
        <v>0.41796566337281083</v>
      </c>
      <c r="F880" s="5">
        <f t="shared" si="53"/>
        <v>-0.61704848267410961</v>
      </c>
      <c r="G880" s="5">
        <f t="shared" si="54"/>
        <v>10.201457472238978</v>
      </c>
      <c r="H880" s="5">
        <f t="shared" si="55"/>
        <v>-9.7966987020406293E-2</v>
      </c>
      <c r="J880" s="1"/>
    </row>
    <row r="881" spans="1:10">
      <c r="A881" s="4">
        <v>42727</v>
      </c>
      <c r="B881" s="9">
        <v>880</v>
      </c>
      <c r="C881" s="5">
        <v>63.240001999999997</v>
      </c>
      <c r="D881" s="5">
        <v>20.389999</v>
      </c>
      <c r="E881" s="5">
        <f t="shared" si="52"/>
        <v>0.40059427029965361</v>
      </c>
      <c r="F881" s="5">
        <f t="shared" si="53"/>
        <v>-0.62977164494025295</v>
      </c>
      <c r="G881" s="5">
        <f t="shared" si="54"/>
        <v>9.9480143441013738</v>
      </c>
      <c r="H881" s="5">
        <f t="shared" si="55"/>
        <v>-0.25344312813760439</v>
      </c>
      <c r="J881" s="1"/>
    </row>
    <row r="882" spans="1:10">
      <c r="A882" s="4">
        <v>42731</v>
      </c>
      <c r="B882" s="9">
        <v>881</v>
      </c>
      <c r="C882" s="5">
        <v>63.279998999999997</v>
      </c>
      <c r="D882" s="5">
        <v>20.370000999999998</v>
      </c>
      <c r="E882" s="5">
        <f t="shared" si="52"/>
        <v>0.4028355939535827</v>
      </c>
      <c r="F882" s="5">
        <f t="shared" si="53"/>
        <v>-0.63208469481251184</v>
      </c>
      <c r="G882" s="5">
        <f t="shared" si="54"/>
        <v>9.9982927445386807</v>
      </c>
      <c r="H882" s="5">
        <f t="shared" si="55"/>
        <v>5.0278400437306914E-2</v>
      </c>
      <c r="J882" s="1"/>
    </row>
    <row r="883" spans="1:10">
      <c r="A883" s="4">
        <v>42732</v>
      </c>
      <c r="B883" s="9">
        <v>882</v>
      </c>
      <c r="C883" s="5">
        <v>62.990001999999997</v>
      </c>
      <c r="D883" s="5">
        <v>20.23</v>
      </c>
      <c r="E883" s="5">
        <f t="shared" si="52"/>
        <v>0.38658494676333144</v>
      </c>
      <c r="F883" s="5">
        <f t="shared" si="53"/>
        <v>-0.64827777887922311</v>
      </c>
      <c r="G883" s="5">
        <f t="shared" si="54"/>
        <v>9.7802732594213495</v>
      </c>
      <c r="H883" s="5">
        <f t="shared" si="55"/>
        <v>-0.21801948511733116</v>
      </c>
      <c r="J883" s="1"/>
    </row>
    <row r="884" spans="1:10">
      <c r="A884" s="4">
        <v>42733</v>
      </c>
      <c r="B884" s="9">
        <v>883</v>
      </c>
      <c r="C884" s="5">
        <v>62.900002000000001</v>
      </c>
      <c r="D884" s="5">
        <v>20.350000000000001</v>
      </c>
      <c r="E884" s="5">
        <f t="shared" si="52"/>
        <v>0.38154159029025569</v>
      </c>
      <c r="F884" s="5">
        <f t="shared" si="53"/>
        <v>-0.63439809167695027</v>
      </c>
      <c r="G884" s="5">
        <f t="shared" si="54"/>
        <v>9.6285786873402941</v>
      </c>
      <c r="H884" s="5">
        <f t="shared" si="55"/>
        <v>-0.15169457208105541</v>
      </c>
      <c r="J884" s="1"/>
    </row>
    <row r="885" spans="1:10">
      <c r="A885" s="4">
        <v>42734</v>
      </c>
      <c r="B885" s="9">
        <v>884</v>
      </c>
      <c r="C885" s="5">
        <v>62.139999000000003</v>
      </c>
      <c r="D885" s="5">
        <v>20.129999000000002</v>
      </c>
      <c r="E885" s="5">
        <f t="shared" si="52"/>
        <v>0.33895307862795399</v>
      </c>
      <c r="F885" s="5">
        <f t="shared" si="53"/>
        <v>-0.65984430054517684</v>
      </c>
      <c r="G885" s="5">
        <f t="shared" si="54"/>
        <v>8.9816829169436687</v>
      </c>
      <c r="H885" s="5">
        <f t="shared" si="55"/>
        <v>-0.64689577039662538</v>
      </c>
      <c r="J885" s="1"/>
    </row>
    <row r="886" spans="1:10">
      <c r="A886" s="4">
        <v>42738</v>
      </c>
      <c r="B886" s="9">
        <v>885</v>
      </c>
      <c r="C886" s="5">
        <v>62.580002</v>
      </c>
      <c r="D886" s="5">
        <v>20.43</v>
      </c>
      <c r="E886" s="5">
        <f t="shared" si="52"/>
        <v>0.36360965616376328</v>
      </c>
      <c r="F886" s="5">
        <f t="shared" si="53"/>
        <v>-0.6251449668754353</v>
      </c>
      <c r="G886" s="5">
        <f t="shared" si="54"/>
        <v>9.2674489726195972</v>
      </c>
      <c r="H886" s="5">
        <f t="shared" si="55"/>
        <v>0.2857660556759285</v>
      </c>
      <c r="J886" s="1"/>
    </row>
    <row r="887" spans="1:10">
      <c r="A887" s="4">
        <v>42739</v>
      </c>
      <c r="B887" s="9">
        <v>886</v>
      </c>
      <c r="C887" s="5">
        <v>62.299999</v>
      </c>
      <c r="D887" s="5">
        <v>20.440000999999999</v>
      </c>
      <c r="E887" s="5">
        <f t="shared" si="52"/>
        <v>0.34791904569119997</v>
      </c>
      <c r="F887" s="5">
        <f t="shared" si="53"/>
        <v>-0.62398821061118603</v>
      </c>
      <c r="G887" s="5">
        <f t="shared" si="54"/>
        <v>8.9823042441580725</v>
      </c>
      <c r="H887" s="5">
        <f t="shared" si="55"/>
        <v>-0.28514472846152472</v>
      </c>
      <c r="J887" s="1"/>
    </row>
    <row r="888" spans="1:10">
      <c r="A888" s="4">
        <v>42740</v>
      </c>
      <c r="B888" s="9">
        <v>887</v>
      </c>
      <c r="C888" s="5">
        <v>62.299999</v>
      </c>
      <c r="D888" s="5">
        <v>21.879999000000002</v>
      </c>
      <c r="E888" s="5">
        <f t="shared" si="52"/>
        <v>0.34791904569119997</v>
      </c>
      <c r="F888" s="5">
        <f t="shared" si="53"/>
        <v>-0.45743219551203346</v>
      </c>
      <c r="G888" s="5">
        <f t="shared" si="54"/>
        <v>8.2419704074282691</v>
      </c>
      <c r="H888" s="5">
        <f t="shared" si="55"/>
        <v>-0.74033383672980335</v>
      </c>
      <c r="J888" s="1"/>
    </row>
    <row r="889" spans="1:10">
      <c r="A889" s="4">
        <v>42741</v>
      </c>
      <c r="B889" s="9">
        <v>888</v>
      </c>
      <c r="C889" s="5">
        <v>62.84</v>
      </c>
      <c r="D889" s="5">
        <v>21.84</v>
      </c>
      <c r="E889" s="5">
        <f t="shared" si="52"/>
        <v>0.37817924056695024</v>
      </c>
      <c r="F889" s="5">
        <f t="shared" si="53"/>
        <v>-0.46205864224873117</v>
      </c>
      <c r="G889" s="5">
        <f t="shared" si="54"/>
        <v>8.8025357506671966</v>
      </c>
      <c r="H889" s="5">
        <f t="shared" si="55"/>
        <v>0.56056534323892748</v>
      </c>
      <c r="J889" s="1"/>
    </row>
    <row r="890" spans="1:10">
      <c r="A890" s="4">
        <v>42744</v>
      </c>
      <c r="B890" s="9">
        <v>889</v>
      </c>
      <c r="C890" s="5">
        <v>62.639999000000003</v>
      </c>
      <c r="D890" s="5">
        <v>21.950001</v>
      </c>
      <c r="E890" s="5">
        <f t="shared" si="52"/>
        <v>0.36697172570059833</v>
      </c>
      <c r="F890" s="5">
        <f t="shared" si="53"/>
        <v>-0.44933547998258783</v>
      </c>
      <c r="G890" s="5">
        <f t="shared" si="54"/>
        <v>8.5459808788047908</v>
      </c>
      <c r="H890" s="5">
        <f t="shared" si="55"/>
        <v>-0.25655487186240578</v>
      </c>
      <c r="J890" s="1"/>
    </row>
    <row r="891" spans="1:10">
      <c r="A891" s="4">
        <v>42745</v>
      </c>
      <c r="B891" s="9">
        <v>890</v>
      </c>
      <c r="C891" s="5">
        <v>62.619999</v>
      </c>
      <c r="D891" s="5">
        <v>21.57</v>
      </c>
      <c r="E891" s="5">
        <f t="shared" si="52"/>
        <v>0.36585097981769238</v>
      </c>
      <c r="F891" s="5">
        <f t="shared" si="53"/>
        <v>-0.49328793845384472</v>
      </c>
      <c r="G891" s="5">
        <f t="shared" si="54"/>
        <v>8.7213475378495673</v>
      </c>
      <c r="H891" s="5">
        <f t="shared" si="55"/>
        <v>0.17536665904477644</v>
      </c>
      <c r="J891" s="1"/>
    </row>
    <row r="892" spans="1:10">
      <c r="A892" s="4">
        <v>42746</v>
      </c>
      <c r="B892" s="9">
        <v>891</v>
      </c>
      <c r="C892" s="5">
        <v>63.189999</v>
      </c>
      <c r="D892" s="5">
        <v>21.49</v>
      </c>
      <c r="E892" s="5">
        <f t="shared" si="52"/>
        <v>0.39779223748050696</v>
      </c>
      <c r="F892" s="5">
        <f t="shared" si="53"/>
        <v>-0.50254106325536008</v>
      </c>
      <c r="G892" s="5">
        <f t="shared" si="54"/>
        <v>9.3324772525702713</v>
      </c>
      <c r="H892" s="5">
        <f t="shared" si="55"/>
        <v>0.61112971472070399</v>
      </c>
      <c r="J892" s="1"/>
    </row>
    <row r="893" spans="1:10">
      <c r="A893" s="4">
        <v>42747</v>
      </c>
      <c r="B893" s="9">
        <v>892</v>
      </c>
      <c r="C893" s="5">
        <v>62.610000999999997</v>
      </c>
      <c r="D893" s="5">
        <v>21.309999000000001</v>
      </c>
      <c r="E893" s="5">
        <f t="shared" si="52"/>
        <v>0.3652907189508276</v>
      </c>
      <c r="F893" s="5">
        <f t="shared" si="53"/>
        <v>-0.52336070972282878</v>
      </c>
      <c r="G893" s="5">
        <f t="shared" si="54"/>
        <v>8.8450216248132847</v>
      </c>
      <c r="H893" s="5">
        <f t="shared" si="55"/>
        <v>-0.48745562775698659</v>
      </c>
      <c r="J893" s="1"/>
    </row>
    <row r="894" spans="1:10">
      <c r="A894" s="4">
        <v>42748</v>
      </c>
      <c r="B894" s="9">
        <v>893</v>
      </c>
      <c r="C894" s="5">
        <v>62.700001</v>
      </c>
      <c r="D894" s="5">
        <v>21.5</v>
      </c>
      <c r="E894" s="5">
        <f t="shared" si="52"/>
        <v>0.37033407542390379</v>
      </c>
      <c r="F894" s="5">
        <f t="shared" si="53"/>
        <v>-0.50138442265517047</v>
      </c>
      <c r="G894" s="5">
        <f t="shared" si="54"/>
        <v>8.837338038230186</v>
      </c>
      <c r="H894" s="5">
        <f t="shared" si="55"/>
        <v>-7.683586583098645E-3</v>
      </c>
      <c r="J894" s="1"/>
    </row>
    <row r="895" spans="1:10">
      <c r="A895" s="4">
        <v>42752</v>
      </c>
      <c r="B895" s="9">
        <v>894</v>
      </c>
      <c r="C895" s="5">
        <v>62.529998999999997</v>
      </c>
      <c r="D895" s="5">
        <v>21.92</v>
      </c>
      <c r="E895" s="5">
        <f t="shared" si="52"/>
        <v>0.36080762334461619</v>
      </c>
      <c r="F895" s="5">
        <f t="shared" si="53"/>
        <v>-0.45280551744721587</v>
      </c>
      <c r="G895" s="5">
        <f t="shared" si="54"/>
        <v>8.4514050359464861</v>
      </c>
      <c r="H895" s="5">
        <f t="shared" si="55"/>
        <v>-0.38593300228369998</v>
      </c>
      <c r="J895" s="1"/>
    </row>
    <row r="896" spans="1:10">
      <c r="A896" s="4">
        <v>42753</v>
      </c>
      <c r="B896" s="9">
        <v>895</v>
      </c>
      <c r="C896" s="5">
        <v>62.5</v>
      </c>
      <c r="D896" s="5">
        <v>21.959999</v>
      </c>
      <c r="E896" s="5">
        <f t="shared" si="52"/>
        <v>0.35912656055755188</v>
      </c>
      <c r="F896" s="5">
        <f t="shared" si="53"/>
        <v>-0.44817907071051855</v>
      </c>
      <c r="G896" s="5">
        <f t="shared" si="54"/>
        <v>8.4008416927075729</v>
      </c>
      <c r="H896" s="5">
        <f t="shared" si="55"/>
        <v>-5.0563343238913205E-2</v>
      </c>
      <c r="J896" s="1"/>
    </row>
    <row r="897" spans="1:10">
      <c r="A897" s="4">
        <v>42754</v>
      </c>
      <c r="B897" s="9">
        <v>896</v>
      </c>
      <c r="C897" s="5">
        <v>62.299999</v>
      </c>
      <c r="D897" s="5">
        <v>22.030000999999999</v>
      </c>
      <c r="E897" s="5">
        <f t="shared" si="52"/>
        <v>0.34791904569119997</v>
      </c>
      <c r="F897" s="5">
        <f t="shared" si="53"/>
        <v>-0.44008235518107292</v>
      </c>
      <c r="G897" s="5">
        <f t="shared" si="54"/>
        <v>8.1648511640840837</v>
      </c>
      <c r="H897" s="5">
        <f t="shared" si="55"/>
        <v>-0.23599052862348913</v>
      </c>
      <c r="J897" s="1"/>
    </row>
    <row r="898" spans="1:10">
      <c r="A898" s="4">
        <v>42755</v>
      </c>
      <c r="B898" s="9">
        <v>897</v>
      </c>
      <c r="C898" s="5">
        <v>62.740001999999997</v>
      </c>
      <c r="D898" s="5">
        <v>21.870000999999998</v>
      </c>
      <c r="E898" s="5">
        <f t="shared" si="52"/>
        <v>0.37257562322700927</v>
      </c>
      <c r="F898" s="5">
        <f t="shared" si="53"/>
        <v>-0.45858860478410318</v>
      </c>
      <c r="G898" s="5">
        <f t="shared" si="54"/>
        <v>8.6871135935254884</v>
      </c>
      <c r="H898" s="5">
        <f t="shared" si="55"/>
        <v>0.52226242944140466</v>
      </c>
      <c r="J898" s="1"/>
    </row>
    <row r="899" spans="1:10">
      <c r="A899" s="4">
        <v>42758</v>
      </c>
      <c r="B899" s="9">
        <v>898</v>
      </c>
      <c r="C899" s="5">
        <v>62.959999000000003</v>
      </c>
      <c r="D899" s="5">
        <v>22.09</v>
      </c>
      <c r="E899" s="5">
        <f t="shared" ref="E899:E962" si="56">(C899-AVERAGE(C$2:C$1261))/_xlfn.STDEV.S(C$2:C$1261)</f>
        <v>0.38490365982709074</v>
      </c>
      <c r="F899" s="5">
        <f t="shared" ref="F899:F962" si="57">(D899-AVERAGE(D$2:D$1261))/_xlfn.STDEV.S(D$2:D$1261)</f>
        <v>-0.43314262724399644</v>
      </c>
      <c r="G899" s="5">
        <f t="shared" ref="G899:G962" si="58">C899-($K$4+$J$4*D899)</f>
        <v>8.7940043921649931</v>
      </c>
      <c r="H899" s="5">
        <f t="shared" si="55"/>
        <v>0.10689079863950468</v>
      </c>
      <c r="J899" s="1"/>
    </row>
    <row r="900" spans="1:10">
      <c r="A900" s="4">
        <v>42759</v>
      </c>
      <c r="B900" s="9">
        <v>899</v>
      </c>
      <c r="C900" s="5">
        <v>63.52</v>
      </c>
      <c r="D900" s="5">
        <v>23.190000999999999</v>
      </c>
      <c r="E900" s="5">
        <f t="shared" si="56"/>
        <v>0.41628460058574651</v>
      </c>
      <c r="F900" s="5">
        <f t="shared" si="57"/>
        <v>-0.30591204555910351</v>
      </c>
      <c r="G900" s="5">
        <f t="shared" si="58"/>
        <v>8.788471300633887</v>
      </c>
      <c r="H900" s="5">
        <f t="shared" ref="H900:H963" si="59">G900-G899</f>
        <v>-5.533091531106038E-3</v>
      </c>
      <c r="J900" s="1"/>
    </row>
    <row r="901" spans="1:10">
      <c r="A901" s="4">
        <v>42760</v>
      </c>
      <c r="B901" s="9">
        <v>900</v>
      </c>
      <c r="C901" s="5">
        <v>63.68</v>
      </c>
      <c r="D901" s="5">
        <v>23.700001</v>
      </c>
      <c r="E901" s="5">
        <f t="shared" si="56"/>
        <v>0.42525056764899249</v>
      </c>
      <c r="F901" s="5">
        <f t="shared" si="57"/>
        <v>-0.24692337494944441</v>
      </c>
      <c r="G901" s="5">
        <f t="shared" si="58"/>
        <v>8.6862693692893984</v>
      </c>
      <c r="H901" s="5">
        <f t="shared" si="59"/>
        <v>-0.10220193134448863</v>
      </c>
      <c r="J901" s="1"/>
    </row>
    <row r="902" spans="1:10">
      <c r="A902" s="4">
        <v>42761</v>
      </c>
      <c r="B902" s="9">
        <v>901</v>
      </c>
      <c r="C902" s="5">
        <v>64.269997000000004</v>
      </c>
      <c r="D902" s="5">
        <v>23.280000999999999</v>
      </c>
      <c r="E902" s="5">
        <f t="shared" si="56"/>
        <v>0.45831240308283061</v>
      </c>
      <c r="F902" s="5">
        <f t="shared" si="57"/>
        <v>-0.29550228015739904</v>
      </c>
      <c r="G902" s="5">
        <f t="shared" si="58"/>
        <v>9.4921973715730985</v>
      </c>
      <c r="H902" s="5">
        <f t="shared" si="59"/>
        <v>0.8059280022837001</v>
      </c>
      <c r="J902" s="1"/>
    </row>
    <row r="903" spans="1:10">
      <c r="A903" s="4">
        <v>42762</v>
      </c>
      <c r="B903" s="9">
        <v>902</v>
      </c>
      <c r="C903" s="5">
        <v>65.779999000000004</v>
      </c>
      <c r="D903" s="5">
        <v>23.629999000000002</v>
      </c>
      <c r="E903" s="5">
        <f t="shared" si="56"/>
        <v>0.54292882931680486</v>
      </c>
      <c r="F903" s="5">
        <f t="shared" si="57"/>
        <v>-0.25502009047889002</v>
      </c>
      <c r="G903" s="5">
        <f t="shared" si="58"/>
        <v>10.822257897912884</v>
      </c>
      <c r="H903" s="5">
        <f t="shared" si="59"/>
        <v>1.3300605263397856</v>
      </c>
      <c r="J903" s="1"/>
    </row>
    <row r="904" spans="1:10">
      <c r="A904" s="4">
        <v>42765</v>
      </c>
      <c r="B904" s="9">
        <v>903</v>
      </c>
      <c r="C904" s="5">
        <v>65.129997000000003</v>
      </c>
      <c r="D904" s="5">
        <v>23.1</v>
      </c>
      <c r="E904" s="5">
        <f t="shared" si="56"/>
        <v>0.50650447604777882</v>
      </c>
      <c r="F904" s="5">
        <f t="shared" si="57"/>
        <v>-0.31632192662486774</v>
      </c>
      <c r="G904" s="5">
        <f t="shared" si="58"/>
        <v>10.444739743816115</v>
      </c>
      <c r="H904" s="5">
        <f t="shared" si="59"/>
        <v>-0.37751815409676936</v>
      </c>
      <c r="J904" s="1"/>
    </row>
    <row r="905" spans="1:10">
      <c r="A905" s="4">
        <v>42766</v>
      </c>
      <c r="B905" s="9">
        <v>904</v>
      </c>
      <c r="C905" s="5">
        <v>64.650002000000001</v>
      </c>
      <c r="D905" s="5">
        <v>23.139999</v>
      </c>
      <c r="E905" s="5">
        <f t="shared" si="56"/>
        <v>0.47960685504451089</v>
      </c>
      <c r="F905" s="5">
        <f t="shared" si="57"/>
        <v>-0.31169547988817042</v>
      </c>
      <c r="G905" s="5">
        <f t="shared" si="58"/>
        <v>9.9441804005771957</v>
      </c>
      <c r="H905" s="5">
        <f t="shared" si="59"/>
        <v>-0.50055934323891904</v>
      </c>
      <c r="J905" s="1"/>
    </row>
    <row r="906" spans="1:10">
      <c r="A906" s="4">
        <v>42767</v>
      </c>
      <c r="B906" s="9">
        <v>905</v>
      </c>
      <c r="C906" s="5">
        <v>63.580002</v>
      </c>
      <c r="D906" s="5">
        <v>23.360001</v>
      </c>
      <c r="E906" s="5">
        <f t="shared" si="56"/>
        <v>0.41964695030905197</v>
      </c>
      <c r="F906" s="5">
        <f t="shared" si="57"/>
        <v>-0.28624915535588369</v>
      </c>
      <c r="G906" s="5">
        <f t="shared" si="58"/>
        <v>8.7610726568523845</v>
      </c>
      <c r="H906" s="5">
        <f t="shared" si="59"/>
        <v>-1.1831077437248112</v>
      </c>
      <c r="J906" s="1"/>
    </row>
    <row r="907" spans="1:10">
      <c r="A907" s="4">
        <v>42768</v>
      </c>
      <c r="B907" s="9">
        <v>906</v>
      </c>
      <c r="C907" s="5">
        <v>63.169998</v>
      </c>
      <c r="D907" s="5">
        <v>23.33</v>
      </c>
      <c r="E907" s="5">
        <f t="shared" si="56"/>
        <v>0.39667143556030698</v>
      </c>
      <c r="F907" s="5">
        <f t="shared" si="57"/>
        <v>-0.28971919282051212</v>
      </c>
      <c r="G907" s="5">
        <f t="shared" si="58"/>
        <v>8.3664928139940855</v>
      </c>
      <c r="H907" s="5">
        <f t="shared" si="59"/>
        <v>-0.39457984285829895</v>
      </c>
      <c r="J907" s="1"/>
    </row>
    <row r="908" spans="1:10">
      <c r="A908" s="4">
        <v>42769</v>
      </c>
      <c r="B908" s="9">
        <v>907</v>
      </c>
      <c r="C908" s="5">
        <v>63.68</v>
      </c>
      <c r="D908" s="5">
        <v>23.08</v>
      </c>
      <c r="E908" s="5">
        <f t="shared" si="56"/>
        <v>0.42525056764899249</v>
      </c>
      <c r="F908" s="5">
        <f t="shared" si="57"/>
        <v>-0.3186352078252469</v>
      </c>
      <c r="G908" s="5">
        <f t="shared" si="58"/>
        <v>9.005025172496282</v>
      </c>
      <c r="H908" s="5">
        <f t="shared" si="59"/>
        <v>0.63853235850219647</v>
      </c>
      <c r="J908" s="1"/>
    </row>
    <row r="909" spans="1:10">
      <c r="A909" s="4">
        <v>42772</v>
      </c>
      <c r="B909" s="9">
        <v>908</v>
      </c>
      <c r="C909" s="5">
        <v>63.639999000000003</v>
      </c>
      <c r="D909" s="5">
        <v>23.01</v>
      </c>
      <c r="E909" s="5">
        <f t="shared" si="56"/>
        <v>0.42300901984588701</v>
      </c>
      <c r="F909" s="5">
        <f t="shared" si="57"/>
        <v>-0.32673169202657226</v>
      </c>
      <c r="G909" s="5">
        <f t="shared" si="58"/>
        <v>9.0010126728769038</v>
      </c>
      <c r="H909" s="5">
        <f t="shared" si="59"/>
        <v>-4.0124996193782181E-3</v>
      </c>
      <c r="J909" s="1"/>
    </row>
    <row r="910" spans="1:10">
      <c r="A910" s="4">
        <v>42773</v>
      </c>
      <c r="B910" s="9">
        <v>909</v>
      </c>
      <c r="C910" s="5">
        <v>63.43</v>
      </c>
      <c r="D910" s="5">
        <v>23.15</v>
      </c>
      <c r="E910" s="5">
        <f t="shared" si="56"/>
        <v>0.41124124411267032</v>
      </c>
      <c r="F910" s="5">
        <f t="shared" si="57"/>
        <v>-0.31053872362392115</v>
      </c>
      <c r="G910" s="5">
        <f t="shared" si="58"/>
        <v>8.7190366721156707</v>
      </c>
      <c r="H910" s="5">
        <f t="shared" si="59"/>
        <v>-0.28197600076123308</v>
      </c>
      <c r="J910" s="1"/>
    </row>
    <row r="911" spans="1:10">
      <c r="A911" s="4">
        <v>42774</v>
      </c>
      <c r="B911" s="9">
        <v>910</v>
      </c>
      <c r="C911" s="5">
        <v>63.34</v>
      </c>
      <c r="D911" s="5">
        <v>23.049999</v>
      </c>
      <c r="E911" s="5">
        <f t="shared" si="56"/>
        <v>0.40619788763959458</v>
      </c>
      <c r="F911" s="5">
        <f t="shared" si="57"/>
        <v>-0.32210524528987494</v>
      </c>
      <c r="G911" s="5">
        <f t="shared" si="58"/>
        <v>8.6804493296379874</v>
      </c>
      <c r="H911" s="5">
        <f t="shared" si="59"/>
        <v>-3.8587342477683251E-2</v>
      </c>
      <c r="J911" s="1"/>
    </row>
    <row r="912" spans="1:10">
      <c r="A912" s="4">
        <v>42775</v>
      </c>
      <c r="B912" s="9">
        <v>911</v>
      </c>
      <c r="C912" s="5">
        <v>64.059997999999993</v>
      </c>
      <c r="D912" s="5">
        <v>22.959999</v>
      </c>
      <c r="E912" s="5">
        <f t="shared" si="56"/>
        <v>0.44654462734961353</v>
      </c>
      <c r="F912" s="5">
        <f t="shared" si="57"/>
        <v>-0.3325150106915794</v>
      </c>
      <c r="G912" s="5">
        <f t="shared" si="58"/>
        <v>9.4467182586987661</v>
      </c>
      <c r="H912" s="5">
        <f t="shared" si="59"/>
        <v>0.7662689290607787</v>
      </c>
      <c r="J912" s="1"/>
    </row>
    <row r="913" spans="1:10">
      <c r="A913" s="4">
        <v>42776</v>
      </c>
      <c r="B913" s="9">
        <v>912</v>
      </c>
      <c r="C913" s="5">
        <v>64</v>
      </c>
      <c r="D913" s="5">
        <v>23.120000999999998</v>
      </c>
      <c r="E913" s="5">
        <f t="shared" si="56"/>
        <v>0.4431825017754849</v>
      </c>
      <c r="F913" s="5">
        <f t="shared" si="57"/>
        <v>-0.31400852976042931</v>
      </c>
      <c r="G913" s="5">
        <f t="shared" si="58"/>
        <v>9.3044598010145023</v>
      </c>
      <c r="H913" s="5">
        <f t="shared" si="59"/>
        <v>-0.14225845768426382</v>
      </c>
      <c r="J913" s="1"/>
    </row>
    <row r="914" spans="1:10">
      <c r="A914" s="4">
        <v>42779</v>
      </c>
      <c r="B914" s="9">
        <v>913</v>
      </c>
      <c r="C914" s="5">
        <v>64.720000999999996</v>
      </c>
      <c r="D914" s="5">
        <v>22.969999000000001</v>
      </c>
      <c r="E914" s="5">
        <f t="shared" si="56"/>
        <v>0.48352940959738672</v>
      </c>
      <c r="F914" s="5">
        <f t="shared" si="57"/>
        <v>-0.33135837009138985</v>
      </c>
      <c r="G914" s="5">
        <f t="shared" si="58"/>
        <v>10.101580044358684</v>
      </c>
      <c r="H914" s="5">
        <f t="shared" si="59"/>
        <v>0.79712024334418174</v>
      </c>
      <c r="J914" s="1"/>
    </row>
    <row r="915" spans="1:10">
      <c r="A915" s="4">
        <v>42780</v>
      </c>
      <c r="B915" s="9">
        <v>914</v>
      </c>
      <c r="C915" s="5">
        <v>64.569999999999993</v>
      </c>
      <c r="D915" s="5">
        <v>22.690000999999999</v>
      </c>
      <c r="E915" s="5">
        <f t="shared" si="56"/>
        <v>0.4751237594382991</v>
      </c>
      <c r="F915" s="5">
        <f t="shared" si="57"/>
        <v>-0.36374407556857308</v>
      </c>
      <c r="G915" s="5">
        <f t="shared" si="58"/>
        <v>10.095532017638277</v>
      </c>
      <c r="H915" s="5">
        <f t="shared" si="59"/>
        <v>-6.0480267204070515E-3</v>
      </c>
      <c r="J915" s="1"/>
    </row>
    <row r="916" spans="1:10">
      <c r="A916" s="4">
        <v>42781</v>
      </c>
      <c r="B916" s="9">
        <v>915</v>
      </c>
      <c r="C916" s="5">
        <v>64.529999000000004</v>
      </c>
      <c r="D916" s="5">
        <v>23.139999</v>
      </c>
      <c r="E916" s="5">
        <f t="shared" si="56"/>
        <v>0.47288221163519395</v>
      </c>
      <c r="F916" s="5">
        <f t="shared" si="57"/>
        <v>-0.31169547988817042</v>
      </c>
      <c r="G916" s="5">
        <f t="shared" si="58"/>
        <v>9.8241774005771987</v>
      </c>
      <c r="H916" s="5">
        <f t="shared" si="59"/>
        <v>-0.27135461706107833</v>
      </c>
      <c r="J916" s="1"/>
    </row>
    <row r="917" spans="1:10">
      <c r="A917" s="4">
        <v>42782</v>
      </c>
      <c r="B917" s="9">
        <v>916</v>
      </c>
      <c r="C917" s="5">
        <v>64.519997000000004</v>
      </c>
      <c r="D917" s="5">
        <v>24.49</v>
      </c>
      <c r="E917" s="5">
        <f t="shared" si="56"/>
        <v>0.47232172661915278</v>
      </c>
      <c r="F917" s="5">
        <f t="shared" si="57"/>
        <v>-0.15554888319854276</v>
      </c>
      <c r="G917" s="5">
        <f t="shared" si="58"/>
        <v>9.1201109505438893</v>
      </c>
      <c r="H917" s="5">
        <f t="shared" si="59"/>
        <v>-0.70406645003330937</v>
      </c>
      <c r="J917" s="1"/>
    </row>
    <row r="918" spans="1:10">
      <c r="A918" s="4">
        <v>42783</v>
      </c>
      <c r="B918" s="9">
        <v>917</v>
      </c>
      <c r="C918" s="5">
        <v>64.620002999999997</v>
      </c>
      <c r="D918" s="5">
        <v>24.66</v>
      </c>
      <c r="E918" s="5">
        <f t="shared" si="56"/>
        <v>0.47792579225744614</v>
      </c>
      <c r="F918" s="5">
        <f t="shared" si="57"/>
        <v>-0.13588599299532292</v>
      </c>
      <c r="G918" s="5">
        <f t="shared" si="58"/>
        <v>9.1327163067623829</v>
      </c>
      <c r="H918" s="5">
        <f t="shared" si="59"/>
        <v>1.2605356218493569E-2</v>
      </c>
      <c r="J918" s="1"/>
    </row>
    <row r="919" spans="1:10">
      <c r="A919" s="4">
        <v>42787</v>
      </c>
      <c r="B919" s="9">
        <v>918</v>
      </c>
      <c r="C919" s="5">
        <v>64.489998</v>
      </c>
      <c r="D919" s="5">
        <v>24.34</v>
      </c>
      <c r="E919" s="5">
        <f t="shared" si="56"/>
        <v>0.47064066383208808</v>
      </c>
      <c r="F919" s="5">
        <f t="shared" si="57"/>
        <v>-0.17289849220138345</v>
      </c>
      <c r="G919" s="5">
        <f t="shared" si="58"/>
        <v>9.1672301656452007</v>
      </c>
      <c r="H919" s="5">
        <f t="shared" si="59"/>
        <v>3.4513858882817772E-2</v>
      </c>
      <c r="J919" s="1"/>
    </row>
    <row r="920" spans="1:10">
      <c r="A920" s="4">
        <v>42788</v>
      </c>
      <c r="B920" s="9">
        <v>919</v>
      </c>
      <c r="C920" s="5">
        <v>64.360000999999997</v>
      </c>
      <c r="D920" s="5">
        <v>24.17</v>
      </c>
      <c r="E920" s="5">
        <f t="shared" si="56"/>
        <v>0.4633559837050828</v>
      </c>
      <c r="F920" s="5">
        <f t="shared" si="57"/>
        <v>-0.19256138240460288</v>
      </c>
      <c r="G920" s="5">
        <f t="shared" si="58"/>
        <v>9.1246338094266974</v>
      </c>
      <c r="H920" s="5">
        <f t="shared" si="59"/>
        <v>-4.2596356218503217E-2</v>
      </c>
      <c r="J920" s="1"/>
    </row>
    <row r="921" spans="1:10">
      <c r="A921" s="4">
        <v>42789</v>
      </c>
      <c r="B921" s="9">
        <v>920</v>
      </c>
      <c r="C921" s="5">
        <v>64.620002999999997</v>
      </c>
      <c r="D921" s="5">
        <v>23.74</v>
      </c>
      <c r="E921" s="5">
        <f t="shared" si="56"/>
        <v>0.47792579225744614</v>
      </c>
      <c r="F921" s="5">
        <f t="shared" si="57"/>
        <v>-0.24229692821274709</v>
      </c>
      <c r="G921" s="5">
        <f t="shared" si="58"/>
        <v>9.605708026050479</v>
      </c>
      <c r="H921" s="5">
        <f t="shared" si="59"/>
        <v>0.48107421662378158</v>
      </c>
      <c r="J921" s="1"/>
    </row>
    <row r="922" spans="1:10">
      <c r="A922" s="4">
        <v>42790</v>
      </c>
      <c r="B922" s="9">
        <v>921</v>
      </c>
      <c r="C922" s="5">
        <v>64.620002999999997</v>
      </c>
      <c r="D922" s="5">
        <v>23.58</v>
      </c>
      <c r="E922" s="5">
        <f t="shared" si="56"/>
        <v>0.47792579225744614</v>
      </c>
      <c r="F922" s="5">
        <f t="shared" si="57"/>
        <v>-0.26080317781577733</v>
      </c>
      <c r="G922" s="5">
        <f t="shared" si="58"/>
        <v>9.6879674554918864</v>
      </c>
      <c r="H922" s="5">
        <f t="shared" si="59"/>
        <v>8.2259429441407406E-2</v>
      </c>
      <c r="J922" s="1"/>
    </row>
    <row r="923" spans="1:10">
      <c r="A923" s="4">
        <v>42793</v>
      </c>
      <c r="B923" s="9">
        <v>922</v>
      </c>
      <c r="C923" s="5">
        <v>64.230002999999996</v>
      </c>
      <c r="D923" s="5">
        <v>23.18</v>
      </c>
      <c r="E923" s="5">
        <f t="shared" si="56"/>
        <v>0.45607124754078354</v>
      </c>
      <c r="F923" s="5">
        <f t="shared" si="57"/>
        <v>-0.30706880182335283</v>
      </c>
      <c r="G923" s="5">
        <f t="shared" si="58"/>
        <v>9.5036160290953973</v>
      </c>
      <c r="H923" s="5">
        <f t="shared" si="59"/>
        <v>-0.18435142639648916</v>
      </c>
      <c r="J923" s="1"/>
    </row>
    <row r="924" spans="1:10">
      <c r="A924" s="4">
        <v>42794</v>
      </c>
      <c r="B924" s="9">
        <v>923</v>
      </c>
      <c r="C924" s="5">
        <v>63.98</v>
      </c>
      <c r="D924" s="5">
        <v>22.5</v>
      </c>
      <c r="E924" s="5">
        <f t="shared" si="56"/>
        <v>0.44206175589257896</v>
      </c>
      <c r="F924" s="5">
        <f t="shared" si="57"/>
        <v>-0.38572036263623138</v>
      </c>
      <c r="G924" s="5">
        <f t="shared" si="58"/>
        <v>9.6032156042213828</v>
      </c>
      <c r="H924" s="5">
        <f t="shared" si="59"/>
        <v>9.9599575125985496E-2</v>
      </c>
      <c r="J924" s="1"/>
    </row>
    <row r="925" spans="1:10">
      <c r="A925" s="4">
        <v>42795</v>
      </c>
      <c r="B925" s="9">
        <v>924</v>
      </c>
      <c r="C925" s="5">
        <v>64.940002000000007</v>
      </c>
      <c r="D925" s="5">
        <v>23.35</v>
      </c>
      <c r="E925" s="5">
        <f t="shared" si="56"/>
        <v>0.49585767034664496</v>
      </c>
      <c r="F925" s="5">
        <f t="shared" si="57"/>
        <v>-0.28740591162013296</v>
      </c>
      <c r="G925" s="5">
        <f t="shared" si="58"/>
        <v>10.126214385313915</v>
      </c>
      <c r="H925" s="5">
        <f t="shared" si="59"/>
        <v>0.52299878109253228</v>
      </c>
      <c r="J925" s="1"/>
    </row>
    <row r="926" spans="1:10">
      <c r="A926" s="4">
        <v>42796</v>
      </c>
      <c r="B926" s="9">
        <v>925</v>
      </c>
      <c r="C926" s="5">
        <v>64.010002</v>
      </c>
      <c r="D926" s="5">
        <v>23.23</v>
      </c>
      <c r="E926" s="5">
        <f t="shared" si="56"/>
        <v>0.44374298679152607</v>
      </c>
      <c r="F926" s="5">
        <f t="shared" si="57"/>
        <v>-0.3012855988224058</v>
      </c>
      <c r="G926" s="5">
        <f t="shared" si="58"/>
        <v>9.2579089573949673</v>
      </c>
      <c r="H926" s="5">
        <f t="shared" si="59"/>
        <v>-0.86830542791894771</v>
      </c>
      <c r="J926" s="1"/>
    </row>
    <row r="927" spans="1:10">
      <c r="A927" s="4">
        <v>42797</v>
      </c>
      <c r="B927" s="9">
        <v>926</v>
      </c>
      <c r="C927" s="5">
        <v>64.25</v>
      </c>
      <c r="D927" s="5">
        <v>23.57</v>
      </c>
      <c r="E927" s="5">
        <f t="shared" si="56"/>
        <v>0.45719182531180708</v>
      </c>
      <c r="F927" s="5">
        <f t="shared" si="57"/>
        <v>-0.26195981841596649</v>
      </c>
      <c r="G927" s="5">
        <f t="shared" si="58"/>
        <v>9.3231056698319748</v>
      </c>
      <c r="H927" s="5">
        <f t="shared" si="59"/>
        <v>6.519671243700742E-2</v>
      </c>
      <c r="J927" s="1"/>
    </row>
    <row r="928" spans="1:10">
      <c r="A928" s="4">
        <v>42800</v>
      </c>
      <c r="B928" s="9">
        <v>927</v>
      </c>
      <c r="C928" s="5">
        <v>64.269997000000004</v>
      </c>
      <c r="D928" s="5">
        <v>23.57</v>
      </c>
      <c r="E928" s="5">
        <f t="shared" si="56"/>
        <v>0.45831240308283061</v>
      </c>
      <c r="F928" s="5">
        <f t="shared" si="57"/>
        <v>-0.26195981841596649</v>
      </c>
      <c r="G928" s="5">
        <f t="shared" si="58"/>
        <v>9.3431026698319783</v>
      </c>
      <c r="H928" s="5">
        <f t="shared" si="59"/>
        <v>1.9997000000003595E-2</v>
      </c>
      <c r="J928" s="1"/>
    </row>
    <row r="929" spans="1:10">
      <c r="A929" s="4">
        <v>42801</v>
      </c>
      <c r="B929" s="9">
        <v>928</v>
      </c>
      <c r="C929" s="5">
        <v>64.400002000000001</v>
      </c>
      <c r="D929" s="5">
        <v>23.49</v>
      </c>
      <c r="E929" s="5">
        <f t="shared" si="56"/>
        <v>0.46559753150818872</v>
      </c>
      <c r="F929" s="5">
        <f t="shared" si="57"/>
        <v>-0.27121294321748185</v>
      </c>
      <c r="G929" s="5">
        <f t="shared" si="58"/>
        <v>9.5142373845526791</v>
      </c>
      <c r="H929" s="5">
        <f t="shared" si="59"/>
        <v>0.17113471472070074</v>
      </c>
      <c r="J929" s="1"/>
    </row>
    <row r="930" spans="1:10">
      <c r="A930" s="4">
        <v>42802</v>
      </c>
      <c r="B930" s="9">
        <v>929</v>
      </c>
      <c r="C930" s="5">
        <v>64.989998</v>
      </c>
      <c r="D930" s="5">
        <v>23.43</v>
      </c>
      <c r="E930" s="5">
        <f t="shared" si="56"/>
        <v>0.49865931090473242</v>
      </c>
      <c r="F930" s="5">
        <f t="shared" si="57"/>
        <v>-0.27815278681861805</v>
      </c>
      <c r="G930" s="5">
        <f t="shared" si="58"/>
        <v>10.135080670593204</v>
      </c>
      <c r="H930" s="5">
        <f t="shared" si="59"/>
        <v>0.6208432860405253</v>
      </c>
      <c r="J930" s="1"/>
    </row>
    <row r="931" spans="1:10">
      <c r="A931" s="4">
        <v>42803</v>
      </c>
      <c r="B931" s="9">
        <v>930</v>
      </c>
      <c r="C931" s="5">
        <v>64.730002999999996</v>
      </c>
      <c r="D931" s="5">
        <v>22.85</v>
      </c>
      <c r="E931" s="5">
        <f t="shared" si="56"/>
        <v>0.48408989461342788</v>
      </c>
      <c r="F931" s="5">
        <f t="shared" si="57"/>
        <v>-0.34523794162960253</v>
      </c>
      <c r="G931" s="5">
        <f t="shared" si="58"/>
        <v>10.173276102318304</v>
      </c>
      <c r="H931" s="5">
        <f t="shared" si="59"/>
        <v>3.8195431725100093E-2</v>
      </c>
      <c r="J931" s="1"/>
    </row>
    <row r="932" spans="1:10">
      <c r="A932" s="4">
        <v>42804</v>
      </c>
      <c r="B932" s="9">
        <v>931</v>
      </c>
      <c r="C932" s="5">
        <v>64.930000000000007</v>
      </c>
      <c r="D932" s="5">
        <v>23.030000999999999</v>
      </c>
      <c r="E932" s="5">
        <f t="shared" si="56"/>
        <v>0.49529718533060374</v>
      </c>
      <c r="F932" s="5">
        <f t="shared" si="57"/>
        <v>-0.32441829516213377</v>
      </c>
      <c r="G932" s="5">
        <f t="shared" si="58"/>
        <v>10.280730730075298</v>
      </c>
      <c r="H932" s="5">
        <f t="shared" si="59"/>
        <v>0.10745462775699366</v>
      </c>
      <c r="J932" s="1"/>
    </row>
    <row r="933" spans="1:10">
      <c r="A933" s="4">
        <v>42807</v>
      </c>
      <c r="B933" s="9">
        <v>932</v>
      </c>
      <c r="C933" s="5">
        <v>64.709998999999996</v>
      </c>
      <c r="D933" s="5">
        <v>23.24</v>
      </c>
      <c r="E933" s="5">
        <f t="shared" si="56"/>
        <v>0.48296892458134549</v>
      </c>
      <c r="F933" s="5">
        <f t="shared" si="57"/>
        <v>-0.30012895822221664</v>
      </c>
      <c r="G933" s="5">
        <f t="shared" si="58"/>
        <v>9.9527647430548711</v>
      </c>
      <c r="H933" s="5">
        <f t="shared" si="59"/>
        <v>-0.32796598702042701</v>
      </c>
      <c r="J933" s="1"/>
    </row>
    <row r="934" spans="1:10">
      <c r="A934" s="4">
        <v>42808</v>
      </c>
      <c r="B934" s="9">
        <v>933</v>
      </c>
      <c r="C934" s="5">
        <v>64.410004000000001</v>
      </c>
      <c r="D934" s="5">
        <v>22.799999</v>
      </c>
      <c r="E934" s="5">
        <f t="shared" si="56"/>
        <v>0.46615801652422989</v>
      </c>
      <c r="F934" s="5">
        <f t="shared" si="57"/>
        <v>-0.35102126029460973</v>
      </c>
      <c r="G934" s="5">
        <f t="shared" si="58"/>
        <v>9.8789836881401811</v>
      </c>
      <c r="H934" s="5">
        <f t="shared" si="59"/>
        <v>-7.3781054914690003E-2</v>
      </c>
      <c r="J934" s="1"/>
    </row>
    <row r="935" spans="1:10">
      <c r="A935" s="4">
        <v>42809</v>
      </c>
      <c r="B935" s="9">
        <v>934</v>
      </c>
      <c r="C935" s="5">
        <v>64.75</v>
      </c>
      <c r="D935" s="5">
        <v>22.940000999999999</v>
      </c>
      <c r="E935" s="5">
        <f t="shared" si="56"/>
        <v>0.48521047238445142</v>
      </c>
      <c r="F935" s="5">
        <f t="shared" si="57"/>
        <v>-0.33482806056383829</v>
      </c>
      <c r="G935" s="5">
        <f t="shared" si="58"/>
        <v>10.14700165913608</v>
      </c>
      <c r="H935" s="5">
        <f t="shared" si="59"/>
        <v>0.26801797099589919</v>
      </c>
      <c r="J935" s="1"/>
    </row>
    <row r="936" spans="1:10">
      <c r="A936" s="4">
        <v>42810</v>
      </c>
      <c r="B936" s="9">
        <v>935</v>
      </c>
      <c r="C936" s="5">
        <v>64.639999000000003</v>
      </c>
      <c r="D936" s="5">
        <v>23.74</v>
      </c>
      <c r="E936" s="5">
        <f t="shared" si="56"/>
        <v>0.4790463139911757</v>
      </c>
      <c r="F936" s="5">
        <f t="shared" si="57"/>
        <v>-0.24229692821274709</v>
      </c>
      <c r="G936" s="5">
        <f t="shared" si="58"/>
        <v>9.6257040260504851</v>
      </c>
      <c r="H936" s="5">
        <f t="shared" si="59"/>
        <v>-0.52129763308559518</v>
      </c>
      <c r="J936" s="1"/>
    </row>
    <row r="937" spans="1:10">
      <c r="A937" s="4">
        <v>42811</v>
      </c>
      <c r="B937" s="9">
        <v>936</v>
      </c>
      <c r="C937" s="5">
        <v>64.870002999999997</v>
      </c>
      <c r="D937" s="5">
        <v>23.620000999999998</v>
      </c>
      <c r="E937" s="5">
        <f t="shared" si="56"/>
        <v>0.49193511579376831</v>
      </c>
      <c r="F937" s="5">
        <f t="shared" si="57"/>
        <v>-0.25617649975095974</v>
      </c>
      <c r="G937" s="5">
        <f t="shared" si="58"/>
        <v>9.9174020840100994</v>
      </c>
      <c r="H937" s="5">
        <f t="shared" si="59"/>
        <v>0.29169805795961423</v>
      </c>
      <c r="J937" s="1"/>
    </row>
    <row r="938" spans="1:10">
      <c r="A938" s="4">
        <v>42814</v>
      </c>
      <c r="B938" s="9">
        <v>937</v>
      </c>
      <c r="C938" s="5">
        <v>64.930000000000007</v>
      </c>
      <c r="D938" s="5">
        <v>23.48</v>
      </c>
      <c r="E938" s="5">
        <f t="shared" si="56"/>
        <v>0.49529718533060374</v>
      </c>
      <c r="F938" s="5">
        <f t="shared" si="57"/>
        <v>-0.27236958381767101</v>
      </c>
      <c r="G938" s="5">
        <f t="shared" si="58"/>
        <v>10.049376598892771</v>
      </c>
      <c r="H938" s="5">
        <f t="shared" si="59"/>
        <v>0.1319745148826712</v>
      </c>
      <c r="J938" s="1"/>
    </row>
    <row r="939" spans="1:10">
      <c r="A939" s="4">
        <v>42815</v>
      </c>
      <c r="B939" s="9">
        <v>938</v>
      </c>
      <c r="C939" s="5">
        <v>64.209998999999996</v>
      </c>
      <c r="D939" s="5">
        <v>22.18</v>
      </c>
      <c r="E939" s="5">
        <f t="shared" si="56"/>
        <v>0.45495027750870115</v>
      </c>
      <c r="F939" s="5">
        <f t="shared" si="57"/>
        <v>-0.42273286184229192</v>
      </c>
      <c r="G939" s="5">
        <f t="shared" si="58"/>
        <v>9.997733463104197</v>
      </c>
      <c r="H939" s="5">
        <f t="shared" si="59"/>
        <v>-5.1643135788573602E-2</v>
      </c>
      <c r="J939" s="1"/>
    </row>
    <row r="940" spans="1:10">
      <c r="A940" s="4">
        <v>42816</v>
      </c>
      <c r="B940" s="9">
        <v>939</v>
      </c>
      <c r="C940" s="5">
        <v>65.029999000000004</v>
      </c>
      <c r="D940" s="5">
        <v>22.42</v>
      </c>
      <c r="E940" s="5">
        <f t="shared" si="56"/>
        <v>0.50090085870783829</v>
      </c>
      <c r="F940" s="5">
        <f t="shared" si="57"/>
        <v>-0.3949734874377463</v>
      </c>
      <c r="G940" s="5">
        <f t="shared" si="58"/>
        <v>10.694344318942093</v>
      </c>
      <c r="H940" s="5">
        <f t="shared" si="59"/>
        <v>0.69661085583789628</v>
      </c>
      <c r="J940" s="1"/>
    </row>
    <row r="941" spans="1:10">
      <c r="A941" s="4">
        <v>42817</v>
      </c>
      <c r="B941" s="9">
        <v>940</v>
      </c>
      <c r="C941" s="5">
        <v>64.870002999999997</v>
      </c>
      <c r="D941" s="5">
        <v>22.24</v>
      </c>
      <c r="E941" s="5">
        <f t="shared" si="56"/>
        <v>0.49193511579376831</v>
      </c>
      <c r="F941" s="5">
        <f t="shared" si="57"/>
        <v>-0.41579301824115572</v>
      </c>
      <c r="G941" s="5">
        <f t="shared" si="58"/>
        <v>10.626890177063672</v>
      </c>
      <c r="H941" s="5">
        <f t="shared" si="59"/>
        <v>-6.7454141878421581E-2</v>
      </c>
      <c r="J941" s="1"/>
    </row>
    <row r="942" spans="1:10">
      <c r="A942" s="4">
        <v>42818</v>
      </c>
      <c r="B942" s="9">
        <v>941</v>
      </c>
      <c r="C942" s="5">
        <v>64.980002999999996</v>
      </c>
      <c r="D942" s="5">
        <v>22.41</v>
      </c>
      <c r="E942" s="5">
        <f t="shared" si="56"/>
        <v>0.49809921814975006</v>
      </c>
      <c r="F942" s="5">
        <f t="shared" si="57"/>
        <v>-0.3961301280379359</v>
      </c>
      <c r="G942" s="5">
        <f t="shared" si="58"/>
        <v>10.649489533282171</v>
      </c>
      <c r="H942" s="5">
        <f t="shared" si="59"/>
        <v>2.2599356218499622E-2</v>
      </c>
      <c r="J942" s="1"/>
    </row>
    <row r="943" spans="1:10">
      <c r="A943" s="4">
        <v>42821</v>
      </c>
      <c r="B943" s="9">
        <v>942</v>
      </c>
      <c r="C943" s="5">
        <v>65.099997999999999</v>
      </c>
      <c r="D943" s="5">
        <v>22.17</v>
      </c>
      <c r="E943" s="5">
        <f t="shared" si="56"/>
        <v>0.50482341326071412</v>
      </c>
      <c r="F943" s="5">
        <f t="shared" si="57"/>
        <v>-0.42388950244248108</v>
      </c>
      <c r="G943" s="5">
        <f t="shared" si="58"/>
        <v>10.892873677444285</v>
      </c>
      <c r="H943" s="5">
        <f t="shared" si="59"/>
        <v>0.24338414416211407</v>
      </c>
      <c r="J943" s="1"/>
    </row>
    <row r="944" spans="1:10">
      <c r="A944" s="4">
        <v>42822</v>
      </c>
      <c r="B944" s="9">
        <v>943</v>
      </c>
      <c r="C944" s="5">
        <v>65.290001000000004</v>
      </c>
      <c r="D944" s="5">
        <v>22.43</v>
      </c>
      <c r="E944" s="5">
        <f t="shared" si="56"/>
        <v>0.51547066726020163</v>
      </c>
      <c r="F944" s="5">
        <f t="shared" si="57"/>
        <v>-0.39381684683755713</v>
      </c>
      <c r="G944" s="5">
        <f t="shared" si="58"/>
        <v>10.949205104602008</v>
      </c>
      <c r="H944" s="5">
        <f t="shared" si="59"/>
        <v>5.6331427157722658E-2</v>
      </c>
      <c r="J944" s="1"/>
    </row>
    <row r="945" spans="1:10">
      <c r="A945" s="4">
        <v>42823</v>
      </c>
      <c r="B945" s="9">
        <v>944</v>
      </c>
      <c r="C945" s="5">
        <v>65.470000999999996</v>
      </c>
      <c r="D945" s="5">
        <v>22.24</v>
      </c>
      <c r="E945" s="5">
        <f t="shared" si="56"/>
        <v>0.52555738020635323</v>
      </c>
      <c r="F945" s="5">
        <f t="shared" si="57"/>
        <v>-0.41579301824115572</v>
      </c>
      <c r="G945" s="5">
        <f t="shared" si="58"/>
        <v>11.226888177063671</v>
      </c>
      <c r="H945" s="5">
        <f t="shared" si="59"/>
        <v>0.27768307246166302</v>
      </c>
      <c r="J945" s="1"/>
    </row>
    <row r="946" spans="1:10">
      <c r="A946" s="4">
        <v>42824</v>
      </c>
      <c r="B946" s="9">
        <v>945</v>
      </c>
      <c r="C946" s="5">
        <v>65.709998999999996</v>
      </c>
      <c r="D946" s="5">
        <v>22.059999000000001</v>
      </c>
      <c r="E946" s="5">
        <f t="shared" si="56"/>
        <v>0.53900621872663423</v>
      </c>
      <c r="F946" s="5">
        <f t="shared" si="57"/>
        <v>-0.43661266470862448</v>
      </c>
      <c r="G946" s="5">
        <f t="shared" si="58"/>
        <v>11.559428549306688</v>
      </c>
      <c r="H946" s="5">
        <f t="shared" si="59"/>
        <v>0.33254037224301669</v>
      </c>
      <c r="J946" s="1"/>
    </row>
    <row r="947" spans="1:10">
      <c r="A947" s="4">
        <v>42825</v>
      </c>
      <c r="B947" s="9">
        <v>946</v>
      </c>
      <c r="C947" s="5">
        <v>65.860000999999997</v>
      </c>
      <c r="D947" s="5">
        <v>21.93</v>
      </c>
      <c r="E947" s="5">
        <f t="shared" si="56"/>
        <v>0.54741192492301582</v>
      </c>
      <c r="F947" s="5">
        <f t="shared" si="57"/>
        <v>-0.4516488768470267</v>
      </c>
      <c r="G947" s="5">
        <f t="shared" si="58"/>
        <v>11.776265821606394</v>
      </c>
      <c r="H947" s="5">
        <f t="shared" si="59"/>
        <v>0.21683727229970629</v>
      </c>
      <c r="J947" s="1"/>
    </row>
    <row r="948" spans="1:10">
      <c r="A948" s="4">
        <v>42828</v>
      </c>
      <c r="B948" s="9">
        <v>947</v>
      </c>
      <c r="C948" s="5">
        <v>65.550003000000004</v>
      </c>
      <c r="D948" s="5">
        <v>22.129999000000002</v>
      </c>
      <c r="E948" s="5">
        <f t="shared" si="56"/>
        <v>0.53004047581256497</v>
      </c>
      <c r="F948" s="5">
        <f t="shared" si="57"/>
        <v>-0.42851618050729867</v>
      </c>
      <c r="G948" s="5">
        <f t="shared" si="58"/>
        <v>11.363444048926077</v>
      </c>
      <c r="H948" s="5">
        <f t="shared" si="59"/>
        <v>-0.41282177268031717</v>
      </c>
      <c r="J948" s="1"/>
    </row>
    <row r="949" spans="1:10">
      <c r="A949" s="4">
        <v>42829</v>
      </c>
      <c r="B949" s="9">
        <v>948</v>
      </c>
      <c r="C949" s="5">
        <v>65.730002999999996</v>
      </c>
      <c r="D949" s="5">
        <v>22.139999</v>
      </c>
      <c r="E949" s="5">
        <f t="shared" si="56"/>
        <v>0.54012718875871657</v>
      </c>
      <c r="F949" s="5">
        <f t="shared" si="57"/>
        <v>-0.42735953990710951</v>
      </c>
      <c r="G949" s="5">
        <f t="shared" si="58"/>
        <v>11.538302834585984</v>
      </c>
      <c r="H949" s="5">
        <f t="shared" si="59"/>
        <v>0.17485878565990731</v>
      </c>
      <c r="J949" s="1"/>
    </row>
    <row r="950" spans="1:10">
      <c r="A950" s="4">
        <v>42830</v>
      </c>
      <c r="B950" s="9">
        <v>949</v>
      </c>
      <c r="C950" s="5">
        <v>65.559997999999993</v>
      </c>
      <c r="D950" s="5">
        <v>22.610001</v>
      </c>
      <c r="E950" s="5">
        <f t="shared" si="56"/>
        <v>0.53060056856754656</v>
      </c>
      <c r="F950" s="5">
        <f t="shared" si="57"/>
        <v>-0.37299720037008799</v>
      </c>
      <c r="G950" s="5">
        <f t="shared" si="58"/>
        <v>11.126659732358974</v>
      </c>
      <c r="H950" s="5">
        <f t="shared" si="59"/>
        <v>-0.41164310222701062</v>
      </c>
      <c r="J950" s="1"/>
    </row>
    <row r="951" spans="1:10">
      <c r="A951" s="4">
        <v>42831</v>
      </c>
      <c r="B951" s="9">
        <v>950</v>
      </c>
      <c r="C951" s="5">
        <v>65.730002999999996</v>
      </c>
      <c r="D951" s="5">
        <v>22.9</v>
      </c>
      <c r="E951" s="5">
        <f t="shared" si="56"/>
        <v>0.54012718875871657</v>
      </c>
      <c r="F951" s="5">
        <f t="shared" si="57"/>
        <v>-0.33945473862865588</v>
      </c>
      <c r="G951" s="5">
        <f t="shared" si="58"/>
        <v>11.147570030617864</v>
      </c>
      <c r="H951" s="5">
        <f t="shared" si="59"/>
        <v>2.0910298258890236E-2</v>
      </c>
      <c r="J951" s="1"/>
    </row>
    <row r="952" spans="1:10">
      <c r="A952" s="4">
        <v>42832</v>
      </c>
      <c r="B952" s="9">
        <v>951</v>
      </c>
      <c r="C952" s="5">
        <v>65.680000000000007</v>
      </c>
      <c r="D952" s="5">
        <v>21.82</v>
      </c>
      <c r="E952" s="5">
        <f t="shared" si="56"/>
        <v>0.53732515593957031</v>
      </c>
      <c r="F952" s="5">
        <f t="shared" si="57"/>
        <v>-0.46437192344910994</v>
      </c>
      <c r="G952" s="5">
        <f t="shared" si="58"/>
        <v>11.652818179347378</v>
      </c>
      <c r="H952" s="5">
        <f t="shared" si="59"/>
        <v>0.50524814872951396</v>
      </c>
      <c r="J952" s="1"/>
    </row>
    <row r="953" spans="1:10">
      <c r="A953" s="4">
        <v>42835</v>
      </c>
      <c r="B953" s="9">
        <v>952</v>
      </c>
      <c r="C953" s="5">
        <v>65.529999000000004</v>
      </c>
      <c r="D953" s="5">
        <v>21.67</v>
      </c>
      <c r="E953" s="5">
        <f t="shared" si="56"/>
        <v>0.52891950578048263</v>
      </c>
      <c r="F953" s="5">
        <f t="shared" si="57"/>
        <v>-0.4817215324519506</v>
      </c>
      <c r="G953" s="5">
        <f t="shared" si="58"/>
        <v>11.57993539444869</v>
      </c>
      <c r="H953" s="5">
        <f t="shared" si="59"/>
        <v>-7.2882784898688158E-2</v>
      </c>
      <c r="J953" s="1"/>
    </row>
    <row r="954" spans="1:10">
      <c r="A954" s="4">
        <v>42836</v>
      </c>
      <c r="B954" s="9">
        <v>953</v>
      </c>
      <c r="C954" s="5">
        <v>65.480002999999996</v>
      </c>
      <c r="D954" s="5">
        <v>22.33</v>
      </c>
      <c r="E954" s="5">
        <f t="shared" si="56"/>
        <v>0.52611786522239434</v>
      </c>
      <c r="F954" s="5">
        <f t="shared" si="57"/>
        <v>-0.4053832528394512</v>
      </c>
      <c r="G954" s="5">
        <f t="shared" si="58"/>
        <v>11.190619248002875</v>
      </c>
      <c r="H954" s="5">
        <f t="shared" si="59"/>
        <v>-0.38931614644581458</v>
      </c>
      <c r="J954" s="1"/>
    </row>
    <row r="955" spans="1:10">
      <c r="A955" s="4">
        <v>42837</v>
      </c>
      <c r="B955" s="9">
        <v>954</v>
      </c>
      <c r="C955" s="5">
        <v>65.230002999999996</v>
      </c>
      <c r="D955" s="5">
        <v>22.780000999999999</v>
      </c>
      <c r="E955" s="5">
        <f t="shared" si="56"/>
        <v>0.51210854168607223</v>
      </c>
      <c r="F955" s="5">
        <f t="shared" si="57"/>
        <v>-0.35333431016686856</v>
      </c>
      <c r="G955" s="5">
        <f t="shared" si="58"/>
        <v>10.709264088577484</v>
      </c>
      <c r="H955" s="5">
        <f t="shared" si="59"/>
        <v>-0.48135515942539087</v>
      </c>
      <c r="J955" s="1"/>
    </row>
    <row r="956" spans="1:10">
      <c r="A956" s="4">
        <v>42838</v>
      </c>
      <c r="B956" s="9">
        <v>955</v>
      </c>
      <c r="C956" s="5">
        <v>64.949996999999996</v>
      </c>
      <c r="D956" s="5">
        <v>22.75</v>
      </c>
      <c r="E956" s="5">
        <f t="shared" si="56"/>
        <v>0.4964177631016265</v>
      </c>
      <c r="F956" s="5">
        <f t="shared" si="57"/>
        <v>-0.3568043476314966</v>
      </c>
      <c r="G956" s="5">
        <f t="shared" si="58"/>
        <v>10.444682245719186</v>
      </c>
      <c r="H956" s="5">
        <f t="shared" si="59"/>
        <v>-0.26458184285829844</v>
      </c>
      <c r="J956" s="1"/>
    </row>
    <row r="957" spans="1:10">
      <c r="A957" s="4">
        <v>42842</v>
      </c>
      <c r="B957" s="9">
        <v>956</v>
      </c>
      <c r="C957" s="5">
        <v>65.480002999999996</v>
      </c>
      <c r="D957" s="5">
        <v>24.27</v>
      </c>
      <c r="E957" s="5">
        <f t="shared" si="56"/>
        <v>0.52611786522239434</v>
      </c>
      <c r="F957" s="5">
        <f t="shared" si="57"/>
        <v>-0.18099497640270923</v>
      </c>
      <c r="G957" s="5">
        <f t="shared" si="58"/>
        <v>10.193223666025816</v>
      </c>
      <c r="H957" s="5">
        <f t="shared" si="59"/>
        <v>-0.25145857969337015</v>
      </c>
      <c r="J957" s="1"/>
    </row>
    <row r="958" spans="1:10">
      <c r="A958" s="4">
        <v>42843</v>
      </c>
      <c r="B958" s="9">
        <v>957</v>
      </c>
      <c r="C958" s="5">
        <v>65.389999000000003</v>
      </c>
      <c r="D958" s="5">
        <v>24.01</v>
      </c>
      <c r="E958" s="5">
        <f t="shared" si="56"/>
        <v>0.52107428460014216</v>
      </c>
      <c r="F958" s="5">
        <f t="shared" si="57"/>
        <v>-0.21106763200763318</v>
      </c>
      <c r="G958" s="5">
        <f t="shared" si="58"/>
        <v>10.236891238868111</v>
      </c>
      <c r="H958" s="5">
        <f t="shared" si="59"/>
        <v>4.3667572842295499E-2</v>
      </c>
      <c r="J958" s="1"/>
    </row>
    <row r="959" spans="1:10">
      <c r="A959" s="4">
        <v>42844</v>
      </c>
      <c r="B959" s="9">
        <v>958</v>
      </c>
      <c r="C959" s="5">
        <v>65.040001000000004</v>
      </c>
      <c r="D959" s="5">
        <v>23.32</v>
      </c>
      <c r="E959" s="5">
        <f t="shared" si="56"/>
        <v>0.50146134372387952</v>
      </c>
      <c r="F959" s="5">
        <f t="shared" si="57"/>
        <v>-0.29087583342070128</v>
      </c>
      <c r="G959" s="5">
        <f t="shared" si="58"/>
        <v>10.241637028334175</v>
      </c>
      <c r="H959" s="5">
        <f t="shared" si="59"/>
        <v>4.7457894660638544E-3</v>
      </c>
      <c r="J959" s="1"/>
    </row>
    <row r="960" spans="1:10">
      <c r="A960" s="4">
        <v>42845</v>
      </c>
      <c r="B960" s="9">
        <v>959</v>
      </c>
      <c r="C960" s="5">
        <v>65.5</v>
      </c>
      <c r="D960" s="5">
        <v>23.309999000000001</v>
      </c>
      <c r="E960" s="5">
        <f t="shared" si="56"/>
        <v>0.52723844299341793</v>
      </c>
      <c r="F960" s="5">
        <f t="shared" si="57"/>
        <v>-0.29203258968495061</v>
      </c>
      <c r="G960" s="5">
        <f t="shared" si="58"/>
        <v>10.706777756795695</v>
      </c>
      <c r="H960" s="5">
        <f t="shared" si="59"/>
        <v>0.46514072846152033</v>
      </c>
      <c r="J960" s="1"/>
    </row>
    <row r="961" spans="1:10">
      <c r="A961" s="4">
        <v>42846</v>
      </c>
      <c r="B961" s="9">
        <v>960</v>
      </c>
      <c r="C961" s="5">
        <v>66.400002000000001</v>
      </c>
      <c r="D961" s="5">
        <v>23.08</v>
      </c>
      <c r="E961" s="5">
        <f t="shared" si="56"/>
        <v>0.57767211979876609</v>
      </c>
      <c r="F961" s="5">
        <f t="shared" si="57"/>
        <v>-0.3186352078252469</v>
      </c>
      <c r="G961" s="5">
        <f t="shared" si="58"/>
        <v>11.725027172496283</v>
      </c>
      <c r="H961" s="5">
        <f t="shared" si="59"/>
        <v>1.0182494157005877</v>
      </c>
      <c r="J961" s="1"/>
    </row>
    <row r="962" spans="1:10">
      <c r="A962" s="4">
        <v>42849</v>
      </c>
      <c r="B962" s="9">
        <v>961</v>
      </c>
      <c r="C962" s="5">
        <v>67.529999000000004</v>
      </c>
      <c r="D962" s="5">
        <v>23.379999000000002</v>
      </c>
      <c r="E962" s="5">
        <f t="shared" si="56"/>
        <v>0.64099409407106001</v>
      </c>
      <c r="F962" s="5">
        <f t="shared" si="57"/>
        <v>-0.2839361054836248</v>
      </c>
      <c r="G962" s="5">
        <f t="shared" si="58"/>
        <v>12.70078825641508</v>
      </c>
      <c r="H962" s="5">
        <f t="shared" si="59"/>
        <v>0.97576108391879757</v>
      </c>
      <c r="J962" s="1"/>
    </row>
    <row r="963" spans="1:10">
      <c r="A963" s="4">
        <v>42850</v>
      </c>
      <c r="B963" s="9">
        <v>962</v>
      </c>
      <c r="C963" s="5">
        <v>67.919998000000007</v>
      </c>
      <c r="D963" s="5">
        <v>23.92</v>
      </c>
      <c r="E963" s="5">
        <f t="shared" ref="E963:E1026" si="60">(C963-AVERAGE(C$2:C$1261))/_xlfn.STDEV.S(C$2:C$1261)</f>
        <v>0.66284858275042857</v>
      </c>
      <c r="F963" s="5">
        <f t="shared" ref="F963:F1026" si="61">(D963-AVERAGE(D$2:D$1261))/_xlfn.STDEV.S(D$2:D$1261)</f>
        <v>-0.22147739740933767</v>
      </c>
      <c r="G963" s="5">
        <f t="shared" ref="G963:G1026" si="62">C963-($K$4+$J$4*D963)</f>
        <v>12.813161167928904</v>
      </c>
      <c r="H963" s="5">
        <f t="shared" si="59"/>
        <v>0.11237291151382323</v>
      </c>
      <c r="J963" s="1"/>
    </row>
    <row r="964" spans="1:10">
      <c r="A964" s="4">
        <v>42851</v>
      </c>
      <c r="B964" s="9">
        <v>963</v>
      </c>
      <c r="C964" s="5">
        <v>67.830001999999993</v>
      </c>
      <c r="D964" s="5">
        <v>24.860001</v>
      </c>
      <c r="E964" s="5">
        <f t="shared" si="60"/>
        <v>0.65780545042652849</v>
      </c>
      <c r="F964" s="5">
        <f t="shared" si="61"/>
        <v>-0.11275306532747505</v>
      </c>
      <c r="G964" s="5">
        <f t="shared" si="62"/>
        <v>12.239890505839185</v>
      </c>
      <c r="H964" s="5">
        <f t="shared" ref="H964:H1027" si="63">G964-G963</f>
        <v>-0.573270662089719</v>
      </c>
      <c r="J964" s="1"/>
    </row>
    <row r="965" spans="1:10">
      <c r="A965" s="4">
        <v>42852</v>
      </c>
      <c r="B965" s="9">
        <v>964</v>
      </c>
      <c r="C965" s="5">
        <v>68.269997000000004</v>
      </c>
      <c r="D965" s="5">
        <v>27.4</v>
      </c>
      <c r="E965" s="5">
        <f t="shared" si="60"/>
        <v>0.68246157966398535</v>
      </c>
      <c r="F965" s="5">
        <f t="shared" si="61"/>
        <v>0.18103353145657</v>
      </c>
      <c r="G965" s="5">
        <f t="shared" si="62"/>
        <v>11.374017577578293</v>
      </c>
      <c r="H965" s="5">
        <f t="shared" si="63"/>
        <v>-0.86587292826089168</v>
      </c>
      <c r="J965" s="1"/>
    </row>
    <row r="966" spans="1:10">
      <c r="A966" s="4">
        <v>42853</v>
      </c>
      <c r="B966" s="9">
        <v>965</v>
      </c>
      <c r="C966" s="5">
        <v>68.459998999999996</v>
      </c>
      <c r="D966" s="5">
        <v>27.26</v>
      </c>
      <c r="E966" s="5">
        <f t="shared" si="60"/>
        <v>0.69310877762617806</v>
      </c>
      <c r="F966" s="5">
        <f t="shared" si="61"/>
        <v>0.16484056305391889</v>
      </c>
      <c r="G966" s="5">
        <f t="shared" si="62"/>
        <v>11.635996578339515</v>
      </c>
      <c r="H966" s="5">
        <f t="shared" si="63"/>
        <v>0.26197900076122238</v>
      </c>
      <c r="J966" s="1"/>
    </row>
    <row r="967" spans="1:10">
      <c r="A967" s="4">
        <v>42856</v>
      </c>
      <c r="B967" s="9">
        <v>966</v>
      </c>
      <c r="C967" s="5">
        <v>69.410004000000001</v>
      </c>
      <c r="D967" s="5">
        <v>27.76</v>
      </c>
      <c r="E967" s="5">
        <f t="shared" si="60"/>
        <v>0.74634448725067326</v>
      </c>
      <c r="F967" s="5">
        <f t="shared" si="61"/>
        <v>0.22267259306338844</v>
      </c>
      <c r="G967" s="5">
        <f t="shared" si="62"/>
        <v>12.32894086133512</v>
      </c>
      <c r="H967" s="5">
        <f t="shared" si="63"/>
        <v>0.69294428299560451</v>
      </c>
      <c r="J967" s="1"/>
    </row>
    <row r="968" spans="1:10">
      <c r="A968" s="4">
        <v>42857</v>
      </c>
      <c r="B968" s="9">
        <v>967</v>
      </c>
      <c r="C968" s="5">
        <v>69.300003000000004</v>
      </c>
      <c r="D968" s="5">
        <v>26.790001</v>
      </c>
      <c r="E968" s="5">
        <f t="shared" si="60"/>
        <v>0.7401803288573976</v>
      </c>
      <c r="F968" s="5">
        <f t="shared" si="61"/>
        <v>0.11047857050907738</v>
      </c>
      <c r="G968" s="5">
        <f t="shared" si="62"/>
        <v>12.717637138202221</v>
      </c>
      <c r="H968" s="5">
        <f t="shared" si="63"/>
        <v>0.38869627686710118</v>
      </c>
      <c r="J968" s="1"/>
    </row>
    <row r="969" spans="1:10">
      <c r="A969" s="4">
        <v>42858</v>
      </c>
      <c r="B969" s="9">
        <v>968</v>
      </c>
      <c r="C969" s="5">
        <v>69.080001999999993</v>
      </c>
      <c r="D969" s="5">
        <v>27.209999</v>
      </c>
      <c r="E969" s="5">
        <f t="shared" si="60"/>
        <v>0.72785206810813929</v>
      </c>
      <c r="F969" s="5">
        <f t="shared" si="61"/>
        <v>0.15905724438891172</v>
      </c>
      <c r="G969" s="5">
        <f t="shared" si="62"/>
        <v>12.281706164161385</v>
      </c>
      <c r="H969" s="5">
        <f t="shared" si="63"/>
        <v>-0.43593097404083636</v>
      </c>
      <c r="J969" s="1"/>
    </row>
    <row r="970" spans="1:10">
      <c r="A970" s="4">
        <v>42859</v>
      </c>
      <c r="B970" s="9">
        <v>969</v>
      </c>
      <c r="C970" s="5">
        <v>68.809997999999993</v>
      </c>
      <c r="D970" s="5">
        <v>26.84</v>
      </c>
      <c r="E970" s="5">
        <f t="shared" si="60"/>
        <v>0.71272177453973473</v>
      </c>
      <c r="F970" s="5">
        <f t="shared" si="61"/>
        <v>0.11626165784596428</v>
      </c>
      <c r="G970" s="5">
        <f t="shared" si="62"/>
        <v>12.201926580623208</v>
      </c>
      <c r="H970" s="5">
        <f t="shared" si="63"/>
        <v>-7.9779583538176269E-2</v>
      </c>
      <c r="J970" s="1"/>
    </row>
    <row r="971" spans="1:10">
      <c r="A971" s="4">
        <v>42860</v>
      </c>
      <c r="B971" s="9">
        <v>970</v>
      </c>
      <c r="C971" s="5">
        <v>69</v>
      </c>
      <c r="D971" s="5">
        <v>27.440000999999999</v>
      </c>
      <c r="E971" s="5">
        <f t="shared" si="60"/>
        <v>0.72336897250192833</v>
      </c>
      <c r="F971" s="5">
        <f t="shared" si="61"/>
        <v>0.18566020952138762</v>
      </c>
      <c r="G971" s="5">
        <f t="shared" si="62"/>
        <v>12.083455206096502</v>
      </c>
      <c r="H971" s="5">
        <f t="shared" si="63"/>
        <v>-0.11847137452670609</v>
      </c>
      <c r="J971" s="1"/>
    </row>
    <row r="972" spans="1:10">
      <c r="A972" s="4">
        <v>42863</v>
      </c>
      <c r="B972" s="9">
        <v>971</v>
      </c>
      <c r="C972" s="5">
        <v>68.940002000000007</v>
      </c>
      <c r="D972" s="5">
        <v>27.66</v>
      </c>
      <c r="E972" s="5">
        <f t="shared" si="60"/>
        <v>0.7200068469277997</v>
      </c>
      <c r="F972" s="5">
        <f t="shared" si="61"/>
        <v>0.21110618706149437</v>
      </c>
      <c r="G972" s="5">
        <f t="shared" si="62"/>
        <v>11.910351004736007</v>
      </c>
      <c r="H972" s="5">
        <f t="shared" si="63"/>
        <v>-0.17310420136049487</v>
      </c>
      <c r="J972" s="1"/>
    </row>
    <row r="973" spans="1:10">
      <c r="A973" s="4">
        <v>42864</v>
      </c>
      <c r="B973" s="9">
        <v>972</v>
      </c>
      <c r="C973" s="5">
        <v>69.040001000000004</v>
      </c>
      <c r="D973" s="5">
        <v>27.379999000000002</v>
      </c>
      <c r="E973" s="5">
        <f t="shared" si="60"/>
        <v>0.72561052030503415</v>
      </c>
      <c r="F973" s="5">
        <f t="shared" si="61"/>
        <v>0.17872013459213154</v>
      </c>
      <c r="G973" s="5">
        <f t="shared" si="62"/>
        <v>12.154304520379895</v>
      </c>
      <c r="H973" s="5">
        <f t="shared" si="63"/>
        <v>0.2439535156438879</v>
      </c>
      <c r="J973" s="1"/>
    </row>
    <row r="974" spans="1:10">
      <c r="A974" s="4">
        <v>42865</v>
      </c>
      <c r="B974" s="9">
        <v>973</v>
      </c>
      <c r="C974" s="5">
        <v>69.309997999999993</v>
      </c>
      <c r="D974" s="5">
        <v>27.51</v>
      </c>
      <c r="E974" s="5">
        <f t="shared" si="60"/>
        <v>0.74074042161237907</v>
      </c>
      <c r="F974" s="5">
        <f t="shared" si="61"/>
        <v>0.19375657805865365</v>
      </c>
      <c r="G974" s="5">
        <f t="shared" si="62"/>
        <v>12.357465219837309</v>
      </c>
      <c r="H974" s="5">
        <f t="shared" si="63"/>
        <v>0.20316069945741333</v>
      </c>
      <c r="J974" s="1"/>
    </row>
    <row r="975" spans="1:10">
      <c r="A975" s="4">
        <v>42866</v>
      </c>
      <c r="B975" s="9">
        <v>974</v>
      </c>
      <c r="C975" s="5">
        <v>68.459998999999996</v>
      </c>
      <c r="D975" s="5">
        <v>27.65</v>
      </c>
      <c r="E975" s="5">
        <f t="shared" si="60"/>
        <v>0.69310877762617806</v>
      </c>
      <c r="F975" s="5">
        <f t="shared" si="61"/>
        <v>0.20994954646130479</v>
      </c>
      <c r="G975" s="5">
        <f t="shared" si="62"/>
        <v>11.435489219076089</v>
      </c>
      <c r="H975" s="5">
        <f t="shared" si="63"/>
        <v>-0.92197600076121944</v>
      </c>
      <c r="J975" s="1"/>
    </row>
    <row r="976" spans="1:10">
      <c r="A976" s="4">
        <v>42867</v>
      </c>
      <c r="B976" s="9">
        <v>975</v>
      </c>
      <c r="C976" s="5">
        <v>68.379997000000003</v>
      </c>
      <c r="D976" s="5">
        <v>28.059999000000001</v>
      </c>
      <c r="E976" s="5">
        <f t="shared" si="60"/>
        <v>0.6886256820199671</v>
      </c>
      <c r="F976" s="5">
        <f t="shared" si="61"/>
        <v>0.25737169540501009</v>
      </c>
      <c r="G976" s="5">
        <f t="shared" si="62"/>
        <v>11.144697945253917</v>
      </c>
      <c r="H976" s="5">
        <f t="shared" si="63"/>
        <v>-0.29079127382217251</v>
      </c>
      <c r="J976" s="1"/>
    </row>
    <row r="977" spans="1:10">
      <c r="A977" s="4">
        <v>42870</v>
      </c>
      <c r="B977" s="9">
        <v>976</v>
      </c>
      <c r="C977" s="5">
        <v>68.430000000000007</v>
      </c>
      <c r="D977" s="5">
        <v>28.9</v>
      </c>
      <c r="E977" s="5">
        <f t="shared" si="60"/>
        <v>0.69142771483911414</v>
      </c>
      <c r="F977" s="5">
        <f t="shared" si="61"/>
        <v>0.35452962148497863</v>
      </c>
      <c r="G977" s="5">
        <f t="shared" si="62"/>
        <v>10.762838426565096</v>
      </c>
      <c r="H977" s="5">
        <f t="shared" si="63"/>
        <v>-0.38185951868882029</v>
      </c>
      <c r="J977" s="1"/>
    </row>
    <row r="978" spans="1:10">
      <c r="A978" s="4">
        <v>42871</v>
      </c>
      <c r="B978" s="9">
        <v>977</v>
      </c>
      <c r="C978" s="5">
        <v>69.410004000000001</v>
      </c>
      <c r="D978" s="5">
        <v>28.99</v>
      </c>
      <c r="E978" s="5">
        <f t="shared" si="60"/>
        <v>0.74634448725067326</v>
      </c>
      <c r="F978" s="5">
        <f t="shared" si="61"/>
        <v>0.36493938688668315</v>
      </c>
      <c r="G978" s="5">
        <f t="shared" si="62"/>
        <v>11.696571497504301</v>
      </c>
      <c r="H978" s="5">
        <f t="shared" si="63"/>
        <v>0.93373307093920488</v>
      </c>
      <c r="J978" s="1"/>
    </row>
    <row r="979" spans="1:10">
      <c r="A979" s="4">
        <v>42872</v>
      </c>
      <c r="B979" s="9">
        <v>978</v>
      </c>
      <c r="C979" s="5">
        <v>67.480002999999996</v>
      </c>
      <c r="D979" s="5">
        <v>27.58</v>
      </c>
      <c r="E979" s="5">
        <f t="shared" si="60"/>
        <v>0.63819245351297171</v>
      </c>
      <c r="F979" s="5">
        <f t="shared" si="61"/>
        <v>0.20185306225997901</v>
      </c>
      <c r="G979" s="5">
        <f t="shared" si="62"/>
        <v>10.491481719456701</v>
      </c>
      <c r="H979" s="5">
        <f t="shared" si="63"/>
        <v>-1.2050897780476006</v>
      </c>
      <c r="J979" s="1"/>
    </row>
    <row r="980" spans="1:10">
      <c r="A980" s="4">
        <v>42873</v>
      </c>
      <c r="B980" s="9">
        <v>979</v>
      </c>
      <c r="C980" s="5">
        <v>67.709998999999996</v>
      </c>
      <c r="D980" s="5">
        <v>27.77</v>
      </c>
      <c r="E980" s="5">
        <f t="shared" si="60"/>
        <v>0.65108080701721149</v>
      </c>
      <c r="F980" s="5">
        <f t="shared" si="61"/>
        <v>0.2238292336635776</v>
      </c>
      <c r="G980" s="5">
        <f t="shared" si="62"/>
        <v>10.62379464699503</v>
      </c>
      <c r="H980" s="5">
        <f t="shared" si="63"/>
        <v>0.13231292753832946</v>
      </c>
      <c r="J980" s="1"/>
    </row>
    <row r="981" spans="1:10">
      <c r="A981" s="4">
        <v>42874</v>
      </c>
      <c r="B981" s="9">
        <v>980</v>
      </c>
      <c r="C981" s="5">
        <v>67.690002000000007</v>
      </c>
      <c r="D981" s="5">
        <v>28.51</v>
      </c>
      <c r="E981" s="5">
        <f t="shared" si="60"/>
        <v>0.64996022924618879</v>
      </c>
      <c r="F981" s="5">
        <f t="shared" si="61"/>
        <v>0.30942063807759274</v>
      </c>
      <c r="G981" s="5">
        <f t="shared" si="62"/>
        <v>10.22334778582853</v>
      </c>
      <c r="H981" s="5">
        <f t="shared" si="63"/>
        <v>-0.40044686116650041</v>
      </c>
      <c r="J981" s="1"/>
    </row>
    <row r="982" spans="1:10">
      <c r="A982" s="4">
        <v>42877</v>
      </c>
      <c r="B982" s="9">
        <v>981</v>
      </c>
      <c r="C982" s="5">
        <v>68.449996999999996</v>
      </c>
      <c r="D982" s="5">
        <v>28.629999000000002</v>
      </c>
      <c r="E982" s="5">
        <f t="shared" si="60"/>
        <v>0.69254829261013684</v>
      </c>
      <c r="F982" s="5">
        <f t="shared" si="61"/>
        <v>0.32330020961580541</v>
      </c>
      <c r="G982" s="5">
        <f t="shared" si="62"/>
        <v>10.921648727868899</v>
      </c>
      <c r="H982" s="5">
        <f t="shared" si="63"/>
        <v>0.69830094204036897</v>
      </c>
      <c r="J982" s="1"/>
    </row>
    <row r="983" spans="1:10">
      <c r="A983" s="4">
        <v>42878</v>
      </c>
      <c r="B983" s="9">
        <v>982</v>
      </c>
      <c r="C983" s="5">
        <v>68.680000000000007</v>
      </c>
      <c r="D983" s="5">
        <v>28.469999000000001</v>
      </c>
      <c r="E983" s="5">
        <f t="shared" si="60"/>
        <v>0.70543703837543625</v>
      </c>
      <c r="F983" s="5">
        <f t="shared" si="61"/>
        <v>0.30479396001277514</v>
      </c>
      <c r="G983" s="5">
        <f t="shared" si="62"/>
        <v>11.233911157310317</v>
      </c>
      <c r="H983" s="5">
        <f t="shared" si="63"/>
        <v>0.31226242944141802</v>
      </c>
      <c r="J983" s="1"/>
    </row>
    <row r="984" spans="1:10">
      <c r="A984" s="4">
        <v>42879</v>
      </c>
      <c r="B984" s="9">
        <v>983</v>
      </c>
      <c r="C984" s="5">
        <v>68.769997000000004</v>
      </c>
      <c r="D984" s="5">
        <v>28.469999000000001</v>
      </c>
      <c r="E984" s="5">
        <f t="shared" si="60"/>
        <v>0.71048022673662969</v>
      </c>
      <c r="F984" s="5">
        <f t="shared" si="61"/>
        <v>0.30479396001277514</v>
      </c>
      <c r="G984" s="5">
        <f t="shared" si="62"/>
        <v>11.323908157310314</v>
      </c>
      <c r="H984" s="5">
        <f t="shared" si="63"/>
        <v>8.9996999999996774E-2</v>
      </c>
      <c r="J984" s="1"/>
    </row>
    <row r="985" spans="1:10">
      <c r="A985" s="4">
        <v>42880</v>
      </c>
      <c r="B985" s="9">
        <v>984</v>
      </c>
      <c r="C985" s="5">
        <v>69.620002999999997</v>
      </c>
      <c r="D985" s="5">
        <v>27.82</v>
      </c>
      <c r="E985" s="5">
        <f t="shared" si="60"/>
        <v>0.75811226298388956</v>
      </c>
      <c r="F985" s="5">
        <f t="shared" si="61"/>
        <v>0.22961243666452463</v>
      </c>
      <c r="G985" s="5">
        <f t="shared" si="62"/>
        <v>12.50809257529459</v>
      </c>
      <c r="H985" s="5">
        <f t="shared" si="63"/>
        <v>1.1841844179842766</v>
      </c>
      <c r="J985" s="1"/>
    </row>
    <row r="986" spans="1:10">
      <c r="A986" s="4">
        <v>42881</v>
      </c>
      <c r="B986" s="9">
        <v>985</v>
      </c>
      <c r="C986" s="5">
        <v>69.959998999999996</v>
      </c>
      <c r="D986" s="5">
        <v>27.66</v>
      </c>
      <c r="E986" s="5">
        <f t="shared" si="60"/>
        <v>0.77716471884411109</v>
      </c>
      <c r="F986" s="5">
        <f t="shared" si="61"/>
        <v>0.21110618706149437</v>
      </c>
      <c r="G986" s="5">
        <f t="shared" si="62"/>
        <v>12.930348004735997</v>
      </c>
      <c r="H986" s="5">
        <f t="shared" si="63"/>
        <v>0.4222554294414067</v>
      </c>
      <c r="J986" s="1"/>
    </row>
    <row r="987" spans="1:10">
      <c r="A987" s="4">
        <v>42885</v>
      </c>
      <c r="B987" s="9">
        <v>986</v>
      </c>
      <c r="C987" s="5">
        <v>70.410004000000001</v>
      </c>
      <c r="D987" s="5">
        <v>27.190000999999999</v>
      </c>
      <c r="E987" s="5">
        <f t="shared" si="60"/>
        <v>0.80238178139596195</v>
      </c>
      <c r="F987" s="5">
        <f t="shared" si="61"/>
        <v>0.15674419451665283</v>
      </c>
      <c r="G987" s="5">
        <f t="shared" si="62"/>
        <v>13.621989564598699</v>
      </c>
      <c r="H987" s="5">
        <f t="shared" si="63"/>
        <v>0.69164155986270259</v>
      </c>
      <c r="J987" s="1"/>
    </row>
    <row r="988" spans="1:10">
      <c r="A988" s="4">
        <v>42886</v>
      </c>
      <c r="B988" s="9">
        <v>987</v>
      </c>
      <c r="C988" s="5">
        <v>69.839995999999999</v>
      </c>
      <c r="D988" s="5">
        <v>26.48</v>
      </c>
      <c r="E988" s="5">
        <f t="shared" si="60"/>
        <v>0.7704400754347942</v>
      </c>
      <c r="F988" s="5">
        <f t="shared" si="61"/>
        <v>7.4622596239146258E-2</v>
      </c>
      <c r="G988" s="5">
        <f t="shared" si="62"/>
        <v>13.417008296866378</v>
      </c>
      <c r="H988" s="5">
        <f t="shared" si="63"/>
        <v>-0.20498126773232173</v>
      </c>
      <c r="J988" s="1"/>
    </row>
    <row r="989" spans="1:10">
      <c r="A989" s="4">
        <v>42887</v>
      </c>
      <c r="B989" s="9">
        <v>988</v>
      </c>
      <c r="C989" s="5">
        <v>70.099997999999999</v>
      </c>
      <c r="D989" s="5">
        <v>27.09</v>
      </c>
      <c r="E989" s="5">
        <f t="shared" si="60"/>
        <v>0.78500988398715754</v>
      </c>
      <c r="F989" s="5">
        <f t="shared" si="61"/>
        <v>0.14517767285069905</v>
      </c>
      <c r="G989" s="5">
        <f t="shared" si="62"/>
        <v>13.363396222121011</v>
      </c>
      <c r="H989" s="5">
        <f t="shared" si="63"/>
        <v>-5.3612074745366556E-2</v>
      </c>
      <c r="J989" s="1"/>
    </row>
    <row r="990" spans="1:10">
      <c r="A990" s="4">
        <v>42888</v>
      </c>
      <c r="B990" s="9">
        <v>989</v>
      </c>
      <c r="C990" s="5">
        <v>71.760002</v>
      </c>
      <c r="D990" s="5">
        <v>26.32</v>
      </c>
      <c r="E990" s="5">
        <f t="shared" si="60"/>
        <v>0.87803201641751338</v>
      </c>
      <c r="F990" s="5">
        <f t="shared" si="61"/>
        <v>5.6116346636115991E-2</v>
      </c>
      <c r="G990" s="5">
        <f t="shared" si="62"/>
        <v>15.419273726307786</v>
      </c>
      <c r="H990" s="5">
        <f t="shared" si="63"/>
        <v>2.0558775041867747</v>
      </c>
      <c r="J990" s="1"/>
    </row>
    <row r="991" spans="1:10">
      <c r="A991" s="4">
        <v>42891</v>
      </c>
      <c r="B991" s="9">
        <v>990</v>
      </c>
      <c r="C991" s="5">
        <v>72.279999000000004</v>
      </c>
      <c r="D991" s="5">
        <v>27.17</v>
      </c>
      <c r="E991" s="5">
        <f t="shared" si="60"/>
        <v>0.9071712412611812</v>
      </c>
      <c r="F991" s="5">
        <f t="shared" si="61"/>
        <v>0.15443079765221437</v>
      </c>
      <c r="G991" s="5">
        <f t="shared" si="62"/>
        <v>15.502267507400312</v>
      </c>
      <c r="H991" s="5">
        <f t="shared" si="63"/>
        <v>8.2993781092525865E-2</v>
      </c>
      <c r="J991" s="1"/>
    </row>
    <row r="992" spans="1:10">
      <c r="A992" s="4">
        <v>42892</v>
      </c>
      <c r="B992" s="9">
        <v>991</v>
      </c>
      <c r="C992" s="5">
        <v>72.519997000000004</v>
      </c>
      <c r="D992" s="5">
        <v>26.860001</v>
      </c>
      <c r="E992" s="5">
        <f t="shared" si="60"/>
        <v>0.92062007978146221</v>
      </c>
      <c r="F992" s="5">
        <f t="shared" si="61"/>
        <v>0.11857505471040314</v>
      </c>
      <c r="G992" s="5">
        <f t="shared" si="62"/>
        <v>15.90164263782161</v>
      </c>
      <c r="H992" s="5">
        <f t="shared" si="63"/>
        <v>0.3993751304212978</v>
      </c>
      <c r="J992" s="1"/>
    </row>
    <row r="993" spans="1:10">
      <c r="A993" s="4">
        <v>42893</v>
      </c>
      <c r="B993" s="9">
        <v>992</v>
      </c>
      <c r="C993" s="5">
        <v>72.389999000000003</v>
      </c>
      <c r="D993" s="5">
        <v>26.74</v>
      </c>
      <c r="E993" s="5">
        <f t="shared" si="60"/>
        <v>0.91333534361716295</v>
      </c>
      <c r="F993" s="5">
        <f t="shared" si="61"/>
        <v>0.10469525184407019</v>
      </c>
      <c r="G993" s="5">
        <f t="shared" si="62"/>
        <v>15.8333397240241</v>
      </c>
      <c r="H993" s="5">
        <f t="shared" si="63"/>
        <v>-6.8302913797509746E-2</v>
      </c>
      <c r="J993" s="1"/>
    </row>
    <row r="994" spans="1:10">
      <c r="A994" s="4">
        <v>42894</v>
      </c>
      <c r="B994" s="9">
        <v>993</v>
      </c>
      <c r="C994" s="5">
        <v>71.949996999999996</v>
      </c>
      <c r="D994" s="5">
        <v>26.75</v>
      </c>
      <c r="E994" s="5">
        <f t="shared" si="60"/>
        <v>0.88867882211864724</v>
      </c>
      <c r="F994" s="5">
        <f t="shared" si="61"/>
        <v>0.10585189244425977</v>
      </c>
      <c r="G994" s="5">
        <f t="shared" si="62"/>
        <v>15.388196509684001</v>
      </c>
      <c r="H994" s="5">
        <f t="shared" si="63"/>
        <v>-0.44514321434009929</v>
      </c>
      <c r="J994" s="1"/>
    </row>
    <row r="995" spans="1:10">
      <c r="A995" s="4">
        <v>42895</v>
      </c>
      <c r="B995" s="9">
        <v>994</v>
      </c>
      <c r="C995" s="5">
        <v>70.319999999999993</v>
      </c>
      <c r="D995" s="5">
        <v>26.25</v>
      </c>
      <c r="E995" s="5">
        <f t="shared" si="60"/>
        <v>0.79733820077370898</v>
      </c>
      <c r="F995" s="5">
        <f t="shared" si="61"/>
        <v>4.8019862434790221E-2</v>
      </c>
      <c r="G995" s="5">
        <f t="shared" si="62"/>
        <v>14.015260226688397</v>
      </c>
      <c r="H995" s="5">
        <f t="shared" si="63"/>
        <v>-1.3729362829956031</v>
      </c>
      <c r="J995" s="1"/>
    </row>
    <row r="996" spans="1:10">
      <c r="A996" s="4">
        <v>42898</v>
      </c>
      <c r="B996" s="9">
        <v>995</v>
      </c>
      <c r="C996" s="5">
        <v>69.779999000000004</v>
      </c>
      <c r="D996" s="5">
        <v>25.940000999999999</v>
      </c>
      <c r="E996" s="5">
        <f t="shared" si="60"/>
        <v>0.76707800589795949</v>
      </c>
      <c r="F996" s="5">
        <f t="shared" si="61"/>
        <v>1.2164119492978978E-2</v>
      </c>
      <c r="G996" s="5">
        <f t="shared" si="62"/>
        <v>13.634636357109699</v>
      </c>
      <c r="H996" s="5">
        <f t="shared" si="63"/>
        <v>-0.38062386957869876</v>
      </c>
      <c r="J996" s="1"/>
    </row>
    <row r="997" spans="1:10">
      <c r="A997" s="4">
        <v>42899</v>
      </c>
      <c r="B997" s="9">
        <v>996</v>
      </c>
      <c r="C997" s="5">
        <v>70.650002000000001</v>
      </c>
      <c r="D997" s="5">
        <v>26.280000999999999</v>
      </c>
      <c r="E997" s="5">
        <f t="shared" si="60"/>
        <v>0.81583061991624295</v>
      </c>
      <c r="F997" s="5">
        <f t="shared" si="61"/>
        <v>5.1489899899418254E-2</v>
      </c>
      <c r="G997" s="5">
        <f t="shared" si="62"/>
        <v>14.329838069546703</v>
      </c>
      <c r="H997" s="5">
        <f t="shared" si="63"/>
        <v>0.69520171243700446</v>
      </c>
      <c r="J997" s="1"/>
    </row>
    <row r="998" spans="1:10">
      <c r="A998" s="4">
        <v>42900</v>
      </c>
      <c r="B998" s="9">
        <v>997</v>
      </c>
      <c r="C998" s="5">
        <v>70.269997000000004</v>
      </c>
      <c r="D998" s="5">
        <v>25.74</v>
      </c>
      <c r="E998" s="5">
        <f t="shared" si="60"/>
        <v>0.79453616795456272</v>
      </c>
      <c r="F998" s="5">
        <f t="shared" si="61"/>
        <v>-1.0968808174868895E-2</v>
      </c>
      <c r="G998" s="5">
        <f t="shared" si="62"/>
        <v>14.227459158032893</v>
      </c>
      <c r="H998" s="5">
        <f t="shared" si="63"/>
        <v>-0.10237891151381007</v>
      </c>
      <c r="J998" s="1"/>
    </row>
    <row r="999" spans="1:10">
      <c r="A999" s="4">
        <v>42901</v>
      </c>
      <c r="B999" s="9">
        <v>998</v>
      </c>
      <c r="C999" s="5">
        <v>69.900002000000001</v>
      </c>
      <c r="D999" s="5">
        <v>25.77</v>
      </c>
      <c r="E999" s="5">
        <f t="shared" si="60"/>
        <v>0.77380264930727638</v>
      </c>
      <c r="F999" s="5">
        <f t="shared" si="61"/>
        <v>-7.4988863743005911E-3</v>
      </c>
      <c r="G999" s="5">
        <f t="shared" si="62"/>
        <v>13.842040515012627</v>
      </c>
      <c r="H999" s="5">
        <f t="shared" si="63"/>
        <v>-0.38541864302026596</v>
      </c>
      <c r="J999" s="1"/>
    </row>
    <row r="1000" spans="1:10">
      <c r="A1000" s="4">
        <v>42902</v>
      </c>
      <c r="B1000" s="9">
        <v>999</v>
      </c>
      <c r="C1000" s="5">
        <v>70</v>
      </c>
      <c r="D1000" s="5">
        <v>25.57</v>
      </c>
      <c r="E1000" s="5">
        <f t="shared" si="60"/>
        <v>0.77940626664721702</v>
      </c>
      <c r="F1000" s="5">
        <f t="shared" si="61"/>
        <v>-3.0631698378088327E-2</v>
      </c>
      <c r="G1000" s="5">
        <f t="shared" si="62"/>
        <v>14.044862801814382</v>
      </c>
      <c r="H1000" s="5">
        <f t="shared" si="63"/>
        <v>0.20282228680175507</v>
      </c>
      <c r="J1000" s="1"/>
    </row>
    <row r="1001" spans="1:10">
      <c r="A1001" s="4">
        <v>42905</v>
      </c>
      <c r="B1001" s="9">
        <v>1000</v>
      </c>
      <c r="C1001" s="5">
        <v>70.870002999999997</v>
      </c>
      <c r="D1001" s="5">
        <v>26.6</v>
      </c>
      <c r="E1001" s="5">
        <f t="shared" si="60"/>
        <v>0.82815888066550036</v>
      </c>
      <c r="F1001" s="5">
        <f t="shared" si="61"/>
        <v>8.8502283441419069E-2</v>
      </c>
      <c r="G1001" s="5">
        <f t="shared" si="62"/>
        <v>14.385320724785316</v>
      </c>
      <c r="H1001" s="5">
        <f t="shared" si="63"/>
        <v>0.34045792297093413</v>
      </c>
      <c r="J1001" s="1"/>
    </row>
    <row r="1002" spans="1:10">
      <c r="A1002" s="4">
        <v>42906</v>
      </c>
      <c r="B1002" s="9">
        <v>1001</v>
      </c>
      <c r="C1002" s="5">
        <v>69.910004000000001</v>
      </c>
      <c r="D1002" s="5">
        <v>26.25</v>
      </c>
      <c r="E1002" s="5">
        <f t="shared" si="60"/>
        <v>0.7743631343233176</v>
      </c>
      <c r="F1002" s="5">
        <f t="shared" si="61"/>
        <v>4.8019862434790221E-2</v>
      </c>
      <c r="G1002" s="5">
        <f t="shared" si="62"/>
        <v>13.605264226688405</v>
      </c>
      <c r="H1002" s="5">
        <f t="shared" si="63"/>
        <v>-0.78005649809691135</v>
      </c>
      <c r="J1002" s="1"/>
    </row>
    <row r="1003" spans="1:10">
      <c r="A1003" s="4">
        <v>42907</v>
      </c>
      <c r="B1003" s="9">
        <v>1002</v>
      </c>
      <c r="C1003" s="5">
        <v>70.269997000000004</v>
      </c>
      <c r="D1003" s="5">
        <v>26.780000999999999</v>
      </c>
      <c r="E1003" s="5">
        <f t="shared" si="60"/>
        <v>0.79453616795456272</v>
      </c>
      <c r="F1003" s="5">
        <f t="shared" si="61"/>
        <v>0.1093219299088878</v>
      </c>
      <c r="G1003" s="5">
        <f t="shared" si="62"/>
        <v>13.692772352542306</v>
      </c>
      <c r="H1003" s="5">
        <f t="shared" si="63"/>
        <v>8.750812585390122E-2</v>
      </c>
      <c r="J1003" s="1"/>
    </row>
    <row r="1004" spans="1:10">
      <c r="A1004" s="4">
        <v>42908</v>
      </c>
      <c r="B1004" s="9">
        <v>1003</v>
      </c>
      <c r="C1004" s="5">
        <v>70.260002</v>
      </c>
      <c r="D1004" s="5">
        <v>26.93</v>
      </c>
      <c r="E1004" s="5">
        <f t="shared" si="60"/>
        <v>0.79397607519958036</v>
      </c>
      <c r="F1004" s="5">
        <f t="shared" si="61"/>
        <v>0.12667142324766878</v>
      </c>
      <c r="G1004" s="5">
        <f t="shared" si="62"/>
        <v>13.605659651562419</v>
      </c>
      <c r="H1004" s="5">
        <f t="shared" si="63"/>
        <v>-8.7112700979886881E-2</v>
      </c>
      <c r="J1004" s="1"/>
    </row>
    <row r="1005" spans="1:10">
      <c r="A1005" s="4">
        <v>42909</v>
      </c>
      <c r="B1005" s="9">
        <v>1004</v>
      </c>
      <c r="C1005" s="5">
        <v>71.209998999999996</v>
      </c>
      <c r="D1005" s="5">
        <v>27.549999</v>
      </c>
      <c r="E1005" s="5">
        <f t="shared" si="60"/>
        <v>0.84721133652572189</v>
      </c>
      <c r="F1005" s="5">
        <f t="shared" si="61"/>
        <v>0.198383024795351</v>
      </c>
      <c r="G1005" s="5">
        <f t="shared" si="62"/>
        <v>14.236901876598395</v>
      </c>
      <c r="H1005" s="5">
        <f t="shared" si="63"/>
        <v>0.63124222503597593</v>
      </c>
      <c r="J1005" s="1"/>
    </row>
    <row r="1006" spans="1:10">
      <c r="A1006" s="4">
        <v>42912</v>
      </c>
      <c r="B1006" s="9">
        <v>1005</v>
      </c>
      <c r="C1006" s="5">
        <v>70.529999000000004</v>
      </c>
      <c r="D1006" s="5">
        <v>27.17</v>
      </c>
      <c r="E1006" s="5">
        <f t="shared" si="60"/>
        <v>0.80910597650692606</v>
      </c>
      <c r="F1006" s="5">
        <f t="shared" si="61"/>
        <v>0.15443079765221437</v>
      </c>
      <c r="G1006" s="5">
        <f t="shared" si="62"/>
        <v>13.752267507400312</v>
      </c>
      <c r="H1006" s="5">
        <f t="shared" si="63"/>
        <v>-0.48463436919808345</v>
      </c>
      <c r="J1006" s="1"/>
    </row>
    <row r="1007" spans="1:10">
      <c r="A1007" s="4">
        <v>42913</v>
      </c>
      <c r="B1007" s="9">
        <v>1006</v>
      </c>
      <c r="C1007" s="5">
        <v>69.209998999999996</v>
      </c>
      <c r="D1007" s="5">
        <v>26.879999000000002</v>
      </c>
      <c r="E1007" s="5">
        <f t="shared" si="60"/>
        <v>0.73513674823514452</v>
      </c>
      <c r="F1007" s="5">
        <f t="shared" si="61"/>
        <v>0.12088810458266201</v>
      </c>
      <c r="G1007" s="5">
        <f t="shared" si="62"/>
        <v>12.581363237384288</v>
      </c>
      <c r="H1007" s="5">
        <f t="shared" si="63"/>
        <v>-1.1709042700160239</v>
      </c>
      <c r="J1007" s="1"/>
    </row>
    <row r="1008" spans="1:10">
      <c r="A1008" s="4">
        <v>42914</v>
      </c>
      <c r="B1008" s="9">
        <v>1007</v>
      </c>
      <c r="C1008" s="5">
        <v>69.800003000000004</v>
      </c>
      <c r="D1008" s="5">
        <v>27.620000999999998</v>
      </c>
      <c r="E1008" s="5">
        <f t="shared" si="60"/>
        <v>0.76819897593004194</v>
      </c>
      <c r="F1008" s="5">
        <f t="shared" si="61"/>
        <v>0.20647974032479663</v>
      </c>
      <c r="G1008" s="5">
        <f t="shared" si="62"/>
        <v>12.790916347974921</v>
      </c>
      <c r="H1008" s="5">
        <f t="shared" si="63"/>
        <v>0.2095531105906332</v>
      </c>
      <c r="J1008" s="1"/>
    </row>
    <row r="1009" spans="1:10">
      <c r="A1009" s="4">
        <v>42915</v>
      </c>
      <c r="B1009" s="9">
        <v>1008</v>
      </c>
      <c r="C1009" s="5">
        <v>68.489998</v>
      </c>
      <c r="D1009" s="5">
        <v>26.629999000000002</v>
      </c>
      <c r="E1009" s="5">
        <f t="shared" si="60"/>
        <v>0.69478984041324277</v>
      </c>
      <c r="F1009" s="5">
        <f t="shared" si="61"/>
        <v>9.1972089577927241E-2</v>
      </c>
      <c r="G1009" s="5">
        <f t="shared" si="62"/>
        <v>11.989892595886495</v>
      </c>
      <c r="H1009" s="5">
        <f t="shared" si="63"/>
        <v>-0.80102375208842602</v>
      </c>
      <c r="J1009" s="1"/>
    </row>
    <row r="1010" spans="1:10">
      <c r="A1010" s="4">
        <v>42916</v>
      </c>
      <c r="B1010" s="9">
        <v>1009</v>
      </c>
      <c r="C1010" s="5">
        <v>68.930000000000007</v>
      </c>
      <c r="D1010" s="5">
        <v>26.24</v>
      </c>
      <c r="E1010" s="5">
        <f t="shared" si="60"/>
        <v>0.71944636191175848</v>
      </c>
      <c r="F1010" s="5">
        <f t="shared" si="61"/>
        <v>4.6863221834600649E-2</v>
      </c>
      <c r="G1010" s="5">
        <f t="shared" si="62"/>
        <v>12.630401441028496</v>
      </c>
      <c r="H1010" s="5">
        <f t="shared" si="63"/>
        <v>0.64050884514200135</v>
      </c>
      <c r="J1010" s="1"/>
    </row>
    <row r="1011" spans="1:10">
      <c r="A1011" s="4">
        <v>42919</v>
      </c>
      <c r="B1011" s="9">
        <v>1010</v>
      </c>
      <c r="C1011" s="5">
        <v>68.169998000000007</v>
      </c>
      <c r="D1011" s="5">
        <v>26.129999000000002</v>
      </c>
      <c r="E1011" s="5">
        <f t="shared" si="60"/>
        <v>0.6768579062867508</v>
      </c>
      <c r="F1011" s="5">
        <f t="shared" si="61"/>
        <v>3.4140059568457691E-2</v>
      </c>
      <c r="G1011" s="5">
        <f t="shared" si="62"/>
        <v>11.926953312890902</v>
      </c>
      <c r="H1011" s="5">
        <f t="shared" si="63"/>
        <v>-0.70344812813759461</v>
      </c>
      <c r="J1011" s="1"/>
    </row>
    <row r="1012" spans="1:10">
      <c r="A1012" s="4">
        <v>42921</v>
      </c>
      <c r="B1012" s="9">
        <v>1011</v>
      </c>
      <c r="C1012" s="5">
        <v>69.080001999999993</v>
      </c>
      <c r="D1012" s="5">
        <v>25.969999000000001</v>
      </c>
      <c r="E1012" s="5">
        <f t="shared" si="60"/>
        <v>0.72785206810813929</v>
      </c>
      <c r="F1012" s="5">
        <f t="shared" si="61"/>
        <v>1.5633809965427417E-2</v>
      </c>
      <c r="G1012" s="5">
        <f t="shared" si="62"/>
        <v>12.919216742332296</v>
      </c>
      <c r="H1012" s="5">
        <f t="shared" si="63"/>
        <v>0.9922634294413939</v>
      </c>
      <c r="J1012" s="1"/>
    </row>
    <row r="1013" spans="1:10">
      <c r="A1013" s="4">
        <v>42922</v>
      </c>
      <c r="B1013" s="9">
        <v>1012</v>
      </c>
      <c r="C1013" s="5">
        <v>68.569999999999993</v>
      </c>
      <c r="D1013" s="5">
        <v>26.040001</v>
      </c>
      <c r="E1013" s="5">
        <f t="shared" si="60"/>
        <v>0.69927293601945373</v>
      </c>
      <c r="F1013" s="5">
        <f t="shared" si="61"/>
        <v>2.3730525494873051E-2</v>
      </c>
      <c r="G1013" s="5">
        <f t="shared" si="62"/>
        <v>12.373225213708807</v>
      </c>
      <c r="H1013" s="5">
        <f t="shared" si="63"/>
        <v>-0.54599152862348888</v>
      </c>
      <c r="J1013" s="1"/>
    </row>
    <row r="1014" spans="1:10">
      <c r="A1014" s="4">
        <v>42923</v>
      </c>
      <c r="B1014" s="9">
        <v>1013</v>
      </c>
      <c r="C1014" s="5">
        <v>69.459998999999996</v>
      </c>
      <c r="D1014" s="5">
        <v>26.25</v>
      </c>
      <c r="E1014" s="5">
        <f t="shared" si="60"/>
        <v>0.74914607177146675</v>
      </c>
      <c r="F1014" s="5">
        <f t="shared" si="61"/>
        <v>4.8019862434790221E-2</v>
      </c>
      <c r="G1014" s="5">
        <f t="shared" si="62"/>
        <v>13.155259226688401</v>
      </c>
      <c r="H1014" s="5">
        <f t="shared" si="63"/>
        <v>0.78203401297959374</v>
      </c>
      <c r="J1014" s="1"/>
    </row>
    <row r="1015" spans="1:10">
      <c r="A1015" s="4">
        <v>42926</v>
      </c>
      <c r="B1015" s="9">
        <v>1014</v>
      </c>
      <c r="C1015" s="5">
        <v>69.980002999999996</v>
      </c>
      <c r="D1015" s="5">
        <v>26.51</v>
      </c>
      <c r="E1015" s="5">
        <f t="shared" si="60"/>
        <v>0.77828568887619343</v>
      </c>
      <c r="F1015" s="5">
        <f t="shared" si="61"/>
        <v>7.8092518039714565E-2</v>
      </c>
      <c r="G1015" s="5">
        <f t="shared" si="62"/>
        <v>13.541591653846112</v>
      </c>
      <c r="H1015" s="5">
        <f t="shared" si="63"/>
        <v>0.38633242715771132</v>
      </c>
      <c r="J1015" s="1"/>
    </row>
    <row r="1016" spans="1:10">
      <c r="A1016" s="4">
        <v>42927</v>
      </c>
      <c r="B1016" s="9">
        <v>1015</v>
      </c>
      <c r="C1016" s="5">
        <v>69.989998</v>
      </c>
      <c r="D1016" s="5">
        <v>26.5</v>
      </c>
      <c r="E1016" s="5">
        <f t="shared" si="60"/>
        <v>0.77884578163117579</v>
      </c>
      <c r="F1016" s="5">
        <f t="shared" si="61"/>
        <v>7.6935877439524999E-2</v>
      </c>
      <c r="G1016" s="5">
        <f t="shared" si="62"/>
        <v>13.556727868186201</v>
      </c>
      <c r="H1016" s="5">
        <f t="shared" si="63"/>
        <v>1.5136214340088827E-2</v>
      </c>
      <c r="J1016" s="1"/>
    </row>
    <row r="1017" spans="1:10">
      <c r="A1017" s="4">
        <v>42928</v>
      </c>
      <c r="B1017" s="9">
        <v>1016</v>
      </c>
      <c r="C1017" s="5">
        <v>71.150002000000001</v>
      </c>
      <c r="D1017" s="5">
        <v>27.33</v>
      </c>
      <c r="E1017" s="5">
        <f t="shared" si="60"/>
        <v>0.84384926698888729</v>
      </c>
      <c r="F1017" s="5">
        <f t="shared" si="61"/>
        <v>0.17293704725524425</v>
      </c>
      <c r="G1017" s="5">
        <f t="shared" si="62"/>
        <v>14.290011077958908</v>
      </c>
      <c r="H1017" s="5">
        <f t="shared" si="63"/>
        <v>0.73328320977270778</v>
      </c>
      <c r="J1017" s="1"/>
    </row>
    <row r="1018" spans="1:10">
      <c r="A1018" s="4">
        <v>42929</v>
      </c>
      <c r="B1018" s="9">
        <v>1017</v>
      </c>
      <c r="C1018" s="5">
        <v>71.769997000000004</v>
      </c>
      <c r="D1018" s="5">
        <v>31.68</v>
      </c>
      <c r="E1018" s="5">
        <f t="shared" si="60"/>
        <v>0.87859210917249575</v>
      </c>
      <c r="F1018" s="5">
        <f t="shared" si="61"/>
        <v>0.67607570833762942</v>
      </c>
      <c r="G1018" s="5">
        <f t="shared" si="62"/>
        <v>12.673577840020641</v>
      </c>
      <c r="H1018" s="5">
        <f t="shared" si="63"/>
        <v>-1.6164332379382671</v>
      </c>
      <c r="J1018" s="1"/>
    </row>
    <row r="1019" spans="1:10">
      <c r="A1019" s="4">
        <v>42930</v>
      </c>
      <c r="B1019" s="9">
        <v>1018</v>
      </c>
      <c r="C1019" s="5">
        <v>72.779999000000004</v>
      </c>
      <c r="D1019" s="5">
        <v>31.620000999999998</v>
      </c>
      <c r="E1019" s="5">
        <f t="shared" si="60"/>
        <v>0.93518988833382555</v>
      </c>
      <c r="F1019" s="5">
        <f t="shared" si="61"/>
        <v>0.669135980400553</v>
      </c>
      <c r="G1019" s="5">
        <f t="shared" si="62"/>
        <v>13.714426611939743</v>
      </c>
      <c r="H1019" s="5">
        <f t="shared" si="63"/>
        <v>1.0408487719191015</v>
      </c>
      <c r="J1019" s="1"/>
    </row>
    <row r="1020" spans="1:10">
      <c r="A1020" s="4">
        <v>42933</v>
      </c>
      <c r="B1020" s="9">
        <v>1019</v>
      </c>
      <c r="C1020" s="5">
        <v>73.349997999999999</v>
      </c>
      <c r="D1020" s="5">
        <v>31.34</v>
      </c>
      <c r="E1020" s="5">
        <f t="shared" si="60"/>
        <v>0.96713108995934571</v>
      </c>
      <c r="F1020" s="5">
        <f t="shared" si="61"/>
        <v>0.63674992793119023</v>
      </c>
      <c r="G1020" s="5">
        <f t="shared" si="62"/>
        <v>14.42838012758363</v>
      </c>
      <c r="H1020" s="5">
        <f t="shared" si="63"/>
        <v>0.71395351564388676</v>
      </c>
      <c r="J1020" s="1"/>
    </row>
    <row r="1021" spans="1:10">
      <c r="A1021" s="4">
        <v>42934</v>
      </c>
      <c r="B1021" s="9">
        <v>1020</v>
      </c>
      <c r="C1021" s="5">
        <v>73.300003000000004</v>
      </c>
      <c r="D1021" s="5">
        <v>31.549999</v>
      </c>
      <c r="E1021" s="5">
        <f t="shared" si="60"/>
        <v>0.96432950543855223</v>
      </c>
      <c r="F1021" s="5">
        <f t="shared" si="61"/>
        <v>0.66103926487110731</v>
      </c>
      <c r="G1021" s="5">
        <f t="shared" si="62"/>
        <v>14.270420140563218</v>
      </c>
      <c r="H1021" s="5">
        <f t="shared" si="63"/>
        <v>-0.15795998702041203</v>
      </c>
      <c r="J1021" s="1"/>
    </row>
    <row r="1022" spans="1:10">
      <c r="A1022" s="4">
        <v>42935</v>
      </c>
      <c r="B1022" s="9">
        <v>1021</v>
      </c>
      <c r="C1022" s="5">
        <v>73.860000999999997</v>
      </c>
      <c r="D1022" s="5">
        <v>31.1</v>
      </c>
      <c r="E1022" s="5">
        <f t="shared" si="60"/>
        <v>0.9957102780853252</v>
      </c>
      <c r="F1022" s="5">
        <f t="shared" si="61"/>
        <v>0.608990553526645</v>
      </c>
      <c r="G1022" s="5">
        <f t="shared" si="62"/>
        <v>15.061772271745738</v>
      </c>
      <c r="H1022" s="5">
        <f t="shared" si="63"/>
        <v>0.79135213118252068</v>
      </c>
      <c r="J1022" s="1"/>
    </row>
    <row r="1023" spans="1:10">
      <c r="A1023" s="4">
        <v>42936</v>
      </c>
      <c r="B1023" s="9">
        <v>1022</v>
      </c>
      <c r="C1023" s="5">
        <v>74.220000999999996</v>
      </c>
      <c r="D1023" s="5">
        <v>31.360001</v>
      </c>
      <c r="E1023" s="5">
        <f t="shared" si="60"/>
        <v>1.0158837039776292</v>
      </c>
      <c r="F1023" s="5">
        <f t="shared" si="61"/>
        <v>0.63906332479562911</v>
      </c>
      <c r="G1023" s="5">
        <f t="shared" si="62"/>
        <v>15.288100184782017</v>
      </c>
      <c r="H1023" s="5">
        <f t="shared" si="63"/>
        <v>0.22632791303627897</v>
      </c>
      <c r="J1023" s="1"/>
    </row>
    <row r="1024" spans="1:10">
      <c r="A1024" s="4">
        <v>42937</v>
      </c>
      <c r="B1024" s="9">
        <v>1023</v>
      </c>
      <c r="C1024" s="5">
        <v>73.790001000000004</v>
      </c>
      <c r="D1024" s="5">
        <v>31.41</v>
      </c>
      <c r="E1024" s="5">
        <f t="shared" si="60"/>
        <v>0.99178766749515546</v>
      </c>
      <c r="F1024" s="5">
        <f t="shared" si="61"/>
        <v>0.64484641213251592</v>
      </c>
      <c r="G1024" s="5">
        <f t="shared" si="62"/>
        <v>14.832394627203016</v>
      </c>
      <c r="H1024" s="5">
        <f t="shared" si="63"/>
        <v>-0.45570555757900166</v>
      </c>
      <c r="J1024" s="1"/>
    </row>
    <row r="1025" spans="1:10">
      <c r="A1025" s="4">
        <v>42940</v>
      </c>
      <c r="B1025" s="9">
        <v>1024</v>
      </c>
      <c r="C1025" s="5">
        <v>73.599997999999999</v>
      </c>
      <c r="D1025" s="5">
        <v>31.84</v>
      </c>
      <c r="E1025" s="5">
        <f t="shared" si="60"/>
        <v>0.98114041349566783</v>
      </c>
      <c r="F1025" s="5">
        <f t="shared" si="61"/>
        <v>0.69458195794065969</v>
      </c>
      <c r="G1025" s="5">
        <f t="shared" si="62"/>
        <v>14.42131941057923</v>
      </c>
      <c r="H1025" s="5">
        <f t="shared" si="63"/>
        <v>-0.41107521662378588</v>
      </c>
      <c r="J1025" s="1"/>
    </row>
    <row r="1026" spans="1:10">
      <c r="A1026" s="4">
        <v>42941</v>
      </c>
      <c r="B1026" s="9">
        <v>1025</v>
      </c>
      <c r="C1026" s="5">
        <v>74.190002000000007</v>
      </c>
      <c r="D1026" s="5">
        <v>31.74</v>
      </c>
      <c r="E1026" s="5">
        <f t="shared" si="60"/>
        <v>1.0142026411905651</v>
      </c>
      <c r="F1026" s="5">
        <f t="shared" si="61"/>
        <v>0.68301555193876562</v>
      </c>
      <c r="G1026" s="5">
        <f t="shared" si="62"/>
        <v>15.062735553980119</v>
      </c>
      <c r="H1026" s="5">
        <f t="shared" si="63"/>
        <v>0.64141614340088893</v>
      </c>
      <c r="J1026" s="1"/>
    </row>
    <row r="1027" spans="1:10">
      <c r="A1027" s="4">
        <v>42942</v>
      </c>
      <c r="B1027" s="9">
        <v>1026</v>
      </c>
      <c r="C1027" s="5">
        <v>74.050003000000004</v>
      </c>
      <c r="D1027" s="5">
        <v>31.84</v>
      </c>
      <c r="E1027" s="5">
        <f t="shared" ref="E1027:E1090" si="64">(C1027-AVERAGE(C$2:C$1261))/_xlfn.STDEV.S(C$2:C$1261)</f>
        <v>1.0063574760475187</v>
      </c>
      <c r="F1027" s="5">
        <f t="shared" ref="F1027:F1090" si="65">(D1027-AVERAGE(D$2:D$1261))/_xlfn.STDEV.S(D$2:D$1261)</f>
        <v>0.69458195794065969</v>
      </c>
      <c r="G1027" s="5">
        <f t="shared" ref="G1027:G1090" si="66">C1027-($K$4+$J$4*D1027)</f>
        <v>14.871324410579234</v>
      </c>
      <c r="H1027" s="5">
        <f t="shared" si="63"/>
        <v>-0.1914111434008845</v>
      </c>
      <c r="J1027" s="1"/>
    </row>
    <row r="1028" spans="1:10">
      <c r="A1028" s="4">
        <v>42943</v>
      </c>
      <c r="B1028" s="9">
        <v>1027</v>
      </c>
      <c r="C1028" s="5">
        <v>73.160004000000001</v>
      </c>
      <c r="D1028" s="5">
        <v>30.76</v>
      </c>
      <c r="E1028" s="5">
        <f t="shared" si="64"/>
        <v>0.95648434029550577</v>
      </c>
      <c r="F1028" s="5">
        <f t="shared" si="65"/>
        <v>0.56966477312020569</v>
      </c>
      <c r="G1028" s="5">
        <f t="shared" si="66"/>
        <v>14.536576559308735</v>
      </c>
      <c r="H1028" s="5">
        <f t="shared" ref="H1028:H1091" si="67">G1028-G1027</f>
        <v>-0.33474785127049955</v>
      </c>
      <c r="J1028" s="1"/>
    </row>
    <row r="1029" spans="1:10">
      <c r="A1029" s="4">
        <v>42944</v>
      </c>
      <c r="B1029" s="9">
        <v>1028</v>
      </c>
      <c r="C1029" s="5">
        <v>73.040001000000004</v>
      </c>
      <c r="D1029" s="5">
        <v>29.530000999999999</v>
      </c>
      <c r="E1029" s="5">
        <f t="shared" si="64"/>
        <v>0.94975969688618889</v>
      </c>
      <c r="F1029" s="5">
        <f t="shared" si="65"/>
        <v>0.42739809496097031</v>
      </c>
      <c r="G1029" s="5">
        <f t="shared" si="66"/>
        <v>15.048942409018125</v>
      </c>
      <c r="H1029" s="5">
        <f t="shared" si="67"/>
        <v>0.51236584970938992</v>
      </c>
      <c r="J1029" s="1"/>
    </row>
    <row r="1030" spans="1:10">
      <c r="A1030" s="4">
        <v>42947</v>
      </c>
      <c r="B1030" s="9">
        <v>1029</v>
      </c>
      <c r="C1030" s="5">
        <v>72.699996999999996</v>
      </c>
      <c r="D1030" s="5">
        <v>28.98</v>
      </c>
      <c r="E1030" s="5">
        <f t="shared" si="64"/>
        <v>0.93070679272761381</v>
      </c>
      <c r="F1030" s="5">
        <f t="shared" si="65"/>
        <v>0.36378274628649399</v>
      </c>
      <c r="G1030" s="5">
        <f t="shared" si="66"/>
        <v>14.991705711844389</v>
      </c>
      <c r="H1030" s="5">
        <f t="shared" si="67"/>
        <v>-5.7236697173735251E-2</v>
      </c>
      <c r="J1030" s="1"/>
    </row>
    <row r="1031" spans="1:10">
      <c r="A1031" s="4">
        <v>42948</v>
      </c>
      <c r="B1031" s="9">
        <v>1030</v>
      </c>
      <c r="C1031" s="5">
        <v>72.580001999999993</v>
      </c>
      <c r="D1031" s="5">
        <v>28.98</v>
      </c>
      <c r="E1031" s="5">
        <f t="shared" si="64"/>
        <v>0.92398259761664969</v>
      </c>
      <c r="F1031" s="5">
        <f t="shared" si="65"/>
        <v>0.36378274628649399</v>
      </c>
      <c r="G1031" s="5">
        <f t="shared" si="66"/>
        <v>14.871710711844386</v>
      </c>
      <c r="H1031" s="5">
        <f t="shared" si="67"/>
        <v>-0.11999500000000296</v>
      </c>
      <c r="J1031" s="1"/>
    </row>
    <row r="1032" spans="1:10">
      <c r="A1032" s="4">
        <v>42949</v>
      </c>
      <c r="B1032" s="9">
        <v>1031</v>
      </c>
      <c r="C1032" s="5">
        <v>72.260002</v>
      </c>
      <c r="D1032" s="5">
        <v>28.360001</v>
      </c>
      <c r="E1032" s="5">
        <f t="shared" si="64"/>
        <v>0.90605066349015773</v>
      </c>
      <c r="F1032" s="5">
        <f t="shared" si="65"/>
        <v>0.29207114473881179</v>
      </c>
      <c r="G1032" s="5">
        <f t="shared" si="66"/>
        <v>14.870465486808406</v>
      </c>
      <c r="H1032" s="5">
        <f t="shared" si="67"/>
        <v>-1.2452250359800132E-3</v>
      </c>
      <c r="J1032" s="1"/>
    </row>
    <row r="1033" spans="1:10">
      <c r="A1033" s="4">
        <v>42950</v>
      </c>
      <c r="B1033" s="9">
        <v>1032</v>
      </c>
      <c r="C1033" s="5">
        <v>72.150002000000001</v>
      </c>
      <c r="D1033" s="5">
        <v>29.16</v>
      </c>
      <c r="E1033" s="5">
        <f t="shared" si="64"/>
        <v>0.89988656113417598</v>
      </c>
      <c r="F1033" s="5">
        <f t="shared" si="65"/>
        <v>0.38460227708990302</v>
      </c>
      <c r="G1033" s="5">
        <f t="shared" si="66"/>
        <v>14.349168853722809</v>
      </c>
      <c r="H1033" s="5">
        <f t="shared" si="67"/>
        <v>-0.5212966330855977</v>
      </c>
      <c r="J1033" s="1"/>
    </row>
    <row r="1034" spans="1:10">
      <c r="A1034" s="4">
        <v>42951</v>
      </c>
      <c r="B1034" s="9">
        <v>1033</v>
      </c>
      <c r="C1034" s="5">
        <v>72.680000000000007</v>
      </c>
      <c r="D1034" s="5">
        <v>29.610001</v>
      </c>
      <c r="E1034" s="5">
        <f t="shared" si="64"/>
        <v>0.92958621495659099</v>
      </c>
      <c r="F1034" s="5">
        <f t="shared" si="65"/>
        <v>0.43665121976248567</v>
      </c>
      <c r="G1034" s="5">
        <f t="shared" si="66"/>
        <v>14.647811694297417</v>
      </c>
      <c r="H1034" s="5">
        <f t="shared" si="67"/>
        <v>0.29864284057460821</v>
      </c>
      <c r="J1034" s="1"/>
    </row>
    <row r="1035" spans="1:10">
      <c r="A1035" s="4">
        <v>42954</v>
      </c>
      <c r="B1035" s="9">
        <v>1034</v>
      </c>
      <c r="C1035" s="5">
        <v>72.400002000000001</v>
      </c>
      <c r="D1035" s="5">
        <v>29.959999</v>
      </c>
      <c r="E1035" s="5">
        <f t="shared" si="64"/>
        <v>0.91389588467049809</v>
      </c>
      <c r="F1035" s="5">
        <f t="shared" si="65"/>
        <v>0.47713340944099419</v>
      </c>
      <c r="G1035" s="5">
        <f t="shared" si="66"/>
        <v>14.187872220637203</v>
      </c>
      <c r="H1035" s="5">
        <f t="shared" si="67"/>
        <v>-0.45993947366021359</v>
      </c>
      <c r="J1035" s="1"/>
    </row>
    <row r="1036" spans="1:10">
      <c r="A1036" s="4">
        <v>42955</v>
      </c>
      <c r="B1036" s="9">
        <v>1035</v>
      </c>
      <c r="C1036" s="5">
        <v>72.790001000000004</v>
      </c>
      <c r="D1036" s="5">
        <v>29.84</v>
      </c>
      <c r="E1036" s="5">
        <f t="shared" si="64"/>
        <v>0.93575037334986677</v>
      </c>
      <c r="F1036" s="5">
        <f t="shared" si="65"/>
        <v>0.46325383790278157</v>
      </c>
      <c r="G1036" s="5">
        <f t="shared" si="66"/>
        <v>14.639565278596827</v>
      </c>
      <c r="H1036" s="5">
        <f t="shared" si="67"/>
        <v>0.45169305795962345</v>
      </c>
      <c r="J1036" s="1"/>
    </row>
    <row r="1037" spans="1:10">
      <c r="A1037" s="4">
        <v>42956</v>
      </c>
      <c r="B1037" s="9">
        <v>1036</v>
      </c>
      <c r="C1037" s="5">
        <v>72.470000999999996</v>
      </c>
      <c r="D1037" s="5">
        <v>30.690000999999999</v>
      </c>
      <c r="E1037" s="5">
        <f t="shared" si="64"/>
        <v>0.91781843922337392</v>
      </c>
      <c r="F1037" s="5">
        <f t="shared" si="65"/>
        <v>0.56156840458293966</v>
      </c>
      <c r="G1037" s="5">
        <f t="shared" si="66"/>
        <v>13.88256154556791</v>
      </c>
      <c r="H1037" s="5">
        <f t="shared" si="67"/>
        <v>-0.75700373302891677</v>
      </c>
      <c r="J1037" s="1"/>
    </row>
    <row r="1038" spans="1:10">
      <c r="A1038" s="4">
        <v>42957</v>
      </c>
      <c r="B1038" s="9">
        <v>1037</v>
      </c>
      <c r="C1038" s="5">
        <v>71.410004000000001</v>
      </c>
      <c r="D1038" s="5">
        <v>29.280000999999999</v>
      </c>
      <c r="E1038" s="5">
        <f t="shared" si="64"/>
        <v>0.85841907554125063</v>
      </c>
      <c r="F1038" s="5">
        <f t="shared" si="65"/>
        <v>0.39848207995623552</v>
      </c>
      <c r="G1038" s="5">
        <f t="shared" si="66"/>
        <v>13.547475767520318</v>
      </c>
      <c r="H1038" s="5">
        <f t="shared" si="67"/>
        <v>-0.33508577804759199</v>
      </c>
      <c r="J1038" s="1"/>
    </row>
    <row r="1039" spans="1:10">
      <c r="A1039" s="4">
        <v>42958</v>
      </c>
      <c r="B1039" s="9">
        <v>1038</v>
      </c>
      <c r="C1039" s="5">
        <v>72.5</v>
      </c>
      <c r="D1039" s="5">
        <v>29.049999</v>
      </c>
      <c r="E1039" s="5">
        <f t="shared" si="64"/>
        <v>0.91949950201043862</v>
      </c>
      <c r="F1039" s="5">
        <f t="shared" si="65"/>
        <v>0.37187911482375963</v>
      </c>
      <c r="G1039" s="5">
        <f t="shared" si="66"/>
        <v>14.755720725585206</v>
      </c>
      <c r="H1039" s="5">
        <f t="shared" si="67"/>
        <v>1.2082449580648884</v>
      </c>
      <c r="J1039" s="1"/>
    </row>
    <row r="1040" spans="1:10">
      <c r="A1040" s="4">
        <v>42961</v>
      </c>
      <c r="B1040" s="9">
        <v>1039</v>
      </c>
      <c r="C1040" s="5">
        <v>73.589995999999999</v>
      </c>
      <c r="D1040" s="5">
        <v>29.73</v>
      </c>
      <c r="E1040" s="5">
        <f t="shared" si="64"/>
        <v>0.98057992847962672</v>
      </c>
      <c r="F1040" s="5">
        <f t="shared" si="65"/>
        <v>0.45053079130069829</v>
      </c>
      <c r="G1040" s="5">
        <f t="shared" si="66"/>
        <v>15.496113636337796</v>
      </c>
      <c r="H1040" s="5">
        <f t="shared" si="67"/>
        <v>0.74039291075258973</v>
      </c>
      <c r="J1040" s="1"/>
    </row>
    <row r="1041" spans="1:10">
      <c r="A1041" s="4">
        <v>42962</v>
      </c>
      <c r="B1041" s="9">
        <v>1040</v>
      </c>
      <c r="C1041" s="5">
        <v>73.220000999999996</v>
      </c>
      <c r="D1041" s="5">
        <v>30.25</v>
      </c>
      <c r="E1041" s="5">
        <f t="shared" si="64"/>
        <v>0.95984640983234049</v>
      </c>
      <c r="F1041" s="5">
        <f t="shared" si="65"/>
        <v>0.51067610251054663</v>
      </c>
      <c r="G1041" s="5">
        <f t="shared" si="66"/>
        <v>14.858775490653215</v>
      </c>
      <c r="H1041" s="5">
        <f t="shared" si="67"/>
        <v>-0.63733814568458058</v>
      </c>
      <c r="J1041" s="1"/>
    </row>
    <row r="1042" spans="1:10">
      <c r="A1042" s="4">
        <v>42963</v>
      </c>
      <c r="B1042" s="9">
        <v>1041</v>
      </c>
      <c r="C1042" s="5">
        <v>73.650002000000001</v>
      </c>
      <c r="D1042" s="5">
        <v>30.950001</v>
      </c>
      <c r="E1042" s="5">
        <f t="shared" si="64"/>
        <v>0.98394250235210901</v>
      </c>
      <c r="F1042" s="5">
        <f t="shared" si="65"/>
        <v>0.591641060187864</v>
      </c>
      <c r="G1042" s="5">
        <f t="shared" si="66"/>
        <v>14.928890972725625</v>
      </c>
      <c r="H1042" s="5">
        <f t="shared" si="67"/>
        <v>7.0115482072409918E-2</v>
      </c>
      <c r="J1042" s="1"/>
    </row>
    <row r="1043" spans="1:10">
      <c r="A1043" s="4">
        <v>42964</v>
      </c>
      <c r="B1043" s="9">
        <v>1042</v>
      </c>
      <c r="C1043" s="5">
        <v>72.400002000000001</v>
      </c>
      <c r="D1043" s="5">
        <v>30.34</v>
      </c>
      <c r="E1043" s="5">
        <f t="shared" si="64"/>
        <v>0.91389588467049809</v>
      </c>
      <c r="F1043" s="5">
        <f t="shared" si="65"/>
        <v>0.52108586791225109</v>
      </c>
      <c r="G1043" s="5">
        <f t="shared" si="66"/>
        <v>13.992505561592431</v>
      </c>
      <c r="H1043" s="5">
        <f t="shared" si="67"/>
        <v>-0.93638541113319462</v>
      </c>
      <c r="J1043" s="1"/>
    </row>
    <row r="1044" spans="1:10">
      <c r="A1044" s="4">
        <v>42965</v>
      </c>
      <c r="B1044" s="9">
        <v>1043</v>
      </c>
      <c r="C1044" s="5">
        <v>72.489998</v>
      </c>
      <c r="D1044" s="5">
        <v>29.809999000000001</v>
      </c>
      <c r="E1044" s="5">
        <f t="shared" si="64"/>
        <v>0.91893901699439751</v>
      </c>
      <c r="F1044" s="5">
        <f t="shared" si="65"/>
        <v>0.45978380043815353</v>
      </c>
      <c r="G1044" s="5">
        <f t="shared" si="66"/>
        <v>14.354986435738525</v>
      </c>
      <c r="H1044" s="5">
        <f t="shared" si="67"/>
        <v>0.36248087414609387</v>
      </c>
      <c r="J1044" s="1"/>
    </row>
    <row r="1045" spans="1:10">
      <c r="A1045" s="4">
        <v>42968</v>
      </c>
      <c r="B1045" s="9">
        <v>1044</v>
      </c>
      <c r="C1045" s="5">
        <v>72.150002000000001</v>
      </c>
      <c r="D1045" s="5">
        <v>29.719999000000001</v>
      </c>
      <c r="E1045" s="5">
        <f t="shared" si="64"/>
        <v>0.89988656113417598</v>
      </c>
      <c r="F1045" s="5">
        <f t="shared" si="65"/>
        <v>0.44937403503644902</v>
      </c>
      <c r="G1045" s="5">
        <f t="shared" si="66"/>
        <v>14.061261364799314</v>
      </c>
      <c r="H1045" s="5">
        <f t="shared" si="67"/>
        <v>-0.2937250709392103</v>
      </c>
      <c r="J1045" s="1"/>
    </row>
    <row r="1046" spans="1:10">
      <c r="A1046" s="4">
        <v>42969</v>
      </c>
      <c r="B1046" s="9">
        <v>1045</v>
      </c>
      <c r="C1046" s="5">
        <v>73.160004000000001</v>
      </c>
      <c r="D1046" s="5">
        <v>30.08</v>
      </c>
      <c r="E1046" s="5">
        <f t="shared" si="64"/>
        <v>0.95648434029550577</v>
      </c>
      <c r="F1046" s="5">
        <f t="shared" si="65"/>
        <v>0.49101321230732675</v>
      </c>
      <c r="G1046" s="5">
        <f t="shared" si="66"/>
        <v>14.886179134434713</v>
      </c>
      <c r="H1046" s="5">
        <f t="shared" si="67"/>
        <v>0.8249177696353982</v>
      </c>
      <c r="J1046" s="1"/>
    </row>
    <row r="1047" spans="1:10">
      <c r="A1047" s="4">
        <v>42970</v>
      </c>
      <c r="B1047" s="9">
        <v>1046</v>
      </c>
      <c r="C1047" s="5">
        <v>72.720000999999996</v>
      </c>
      <c r="D1047" s="5">
        <v>29.940000999999999</v>
      </c>
      <c r="E1047" s="5">
        <f t="shared" si="64"/>
        <v>0.93182776275969614</v>
      </c>
      <c r="F1047" s="5">
        <f t="shared" si="65"/>
        <v>0.47482035956873536</v>
      </c>
      <c r="G1047" s="5">
        <f t="shared" si="66"/>
        <v>14.518152621074506</v>
      </c>
      <c r="H1047" s="5">
        <f t="shared" si="67"/>
        <v>-0.36802651336020631</v>
      </c>
      <c r="J1047" s="1"/>
    </row>
    <row r="1048" spans="1:10">
      <c r="A1048" s="4">
        <v>42971</v>
      </c>
      <c r="B1048" s="9">
        <v>1047</v>
      </c>
      <c r="C1048" s="5">
        <v>72.690002000000007</v>
      </c>
      <c r="D1048" s="5">
        <v>29.879999000000002</v>
      </c>
      <c r="E1048" s="5">
        <f t="shared" si="64"/>
        <v>0.93014669997263222</v>
      </c>
      <c r="F1048" s="5">
        <f t="shared" si="65"/>
        <v>0.46788028463947928</v>
      </c>
      <c r="G1048" s="5">
        <f t="shared" si="66"/>
        <v>14.519001935357913</v>
      </c>
      <c r="H1048" s="5">
        <f t="shared" si="67"/>
        <v>8.4931428340695447E-4</v>
      </c>
      <c r="J1048" s="1"/>
    </row>
    <row r="1049" spans="1:10">
      <c r="A1049" s="4">
        <v>42972</v>
      </c>
      <c r="B1049" s="9">
        <v>1048</v>
      </c>
      <c r="C1049" s="5">
        <v>72.819999999999993</v>
      </c>
      <c r="D1049" s="5">
        <v>29.75</v>
      </c>
      <c r="E1049" s="5">
        <f t="shared" si="64"/>
        <v>0.9374314361369307</v>
      </c>
      <c r="F1049" s="5">
        <f t="shared" si="65"/>
        <v>0.45284407250107706</v>
      </c>
      <c r="G1049" s="5">
        <f t="shared" si="66"/>
        <v>14.715835207657612</v>
      </c>
      <c r="H1049" s="5">
        <f t="shared" si="67"/>
        <v>0.19683327229969905</v>
      </c>
      <c r="J1049" s="1"/>
    </row>
    <row r="1050" spans="1:10">
      <c r="A1050" s="4">
        <v>42975</v>
      </c>
      <c r="B1050" s="9">
        <v>1049</v>
      </c>
      <c r="C1050" s="5">
        <v>72.830001999999993</v>
      </c>
      <c r="D1050" s="5">
        <v>29.469999000000001</v>
      </c>
      <c r="E1050" s="5">
        <f t="shared" si="64"/>
        <v>0.93799192115297181</v>
      </c>
      <c r="F1050" s="5">
        <f t="shared" si="65"/>
        <v>0.42045802003171423</v>
      </c>
      <c r="G1050" s="5">
        <f t="shared" si="66"/>
        <v>14.869791723301503</v>
      </c>
      <c r="H1050" s="5">
        <f t="shared" si="67"/>
        <v>0.15395651564389112</v>
      </c>
      <c r="J1050" s="1"/>
    </row>
    <row r="1051" spans="1:10">
      <c r="A1051" s="4">
        <v>42976</v>
      </c>
      <c r="B1051" s="9">
        <v>1050</v>
      </c>
      <c r="C1051" s="5">
        <v>73.050003000000004</v>
      </c>
      <c r="D1051" s="5">
        <v>29.49</v>
      </c>
      <c r="E1051" s="5">
        <f t="shared" si="64"/>
        <v>0.95032018190223011</v>
      </c>
      <c r="F1051" s="5">
        <f t="shared" si="65"/>
        <v>0.42277141689615272</v>
      </c>
      <c r="G1051" s="5">
        <f t="shared" si="66"/>
        <v>15.079509780499905</v>
      </c>
      <c r="H1051" s="5">
        <f t="shared" si="67"/>
        <v>0.2097180571984012</v>
      </c>
      <c r="J1051" s="1"/>
    </row>
    <row r="1052" spans="1:10">
      <c r="A1052" s="4">
        <v>42977</v>
      </c>
      <c r="B1052" s="9">
        <v>1051</v>
      </c>
      <c r="C1052" s="5">
        <v>74.010002</v>
      </c>
      <c r="D1052" s="5">
        <v>29.85</v>
      </c>
      <c r="E1052" s="5">
        <f t="shared" si="64"/>
        <v>1.0041159282444128</v>
      </c>
      <c r="F1052" s="5">
        <f t="shared" si="65"/>
        <v>0.46441047850297112</v>
      </c>
      <c r="G1052" s="5">
        <f t="shared" si="66"/>
        <v>15.854425064256738</v>
      </c>
      <c r="H1052" s="5">
        <f t="shared" si="67"/>
        <v>0.77491528375683316</v>
      </c>
      <c r="J1052" s="1"/>
    </row>
    <row r="1053" spans="1:10">
      <c r="A1053" s="4">
        <v>42978</v>
      </c>
      <c r="B1053" s="9">
        <v>1052</v>
      </c>
      <c r="C1053" s="5">
        <v>74.769997000000004</v>
      </c>
      <c r="D1053" s="5">
        <v>30.01</v>
      </c>
      <c r="E1053" s="5">
        <f t="shared" si="64"/>
        <v>1.0467039916083618</v>
      </c>
      <c r="F1053" s="5">
        <f t="shared" si="65"/>
        <v>0.48291672810600139</v>
      </c>
      <c r="G1053" s="5">
        <f t="shared" si="66"/>
        <v>16.532160634815334</v>
      </c>
      <c r="H1053" s="5">
        <f t="shared" si="67"/>
        <v>0.67773557055859612</v>
      </c>
      <c r="J1053" s="1"/>
    </row>
    <row r="1054" spans="1:10">
      <c r="A1054" s="4">
        <v>42979</v>
      </c>
      <c r="B1054" s="9">
        <v>1053</v>
      </c>
      <c r="C1054" s="5">
        <v>73.940002000000007</v>
      </c>
      <c r="D1054" s="5">
        <v>32.209999000000003</v>
      </c>
      <c r="E1054" s="5">
        <f t="shared" si="64"/>
        <v>1.000193317654243</v>
      </c>
      <c r="F1054" s="5">
        <f t="shared" si="65"/>
        <v>0.73737754448360759</v>
      </c>
      <c r="G1054" s="5">
        <f t="shared" si="66"/>
        <v>14.57109899411742</v>
      </c>
      <c r="H1054" s="5">
        <f t="shared" si="67"/>
        <v>-1.9610616406979133</v>
      </c>
      <c r="J1054" s="1"/>
    </row>
    <row r="1055" spans="1:10">
      <c r="A1055" s="4">
        <v>42983</v>
      </c>
      <c r="B1055" s="9">
        <v>1054</v>
      </c>
      <c r="C1055" s="5">
        <v>73.610000999999997</v>
      </c>
      <c r="D1055" s="5">
        <v>32.349997999999999</v>
      </c>
      <c r="E1055" s="5">
        <f t="shared" si="64"/>
        <v>0.98170095454900308</v>
      </c>
      <c r="F1055" s="5">
        <f t="shared" si="65"/>
        <v>0.75357039722219854</v>
      </c>
      <c r="G1055" s="5">
        <f t="shared" si="66"/>
        <v>14.169121507477612</v>
      </c>
      <c r="H1055" s="5">
        <f t="shared" si="67"/>
        <v>-0.40197748663980803</v>
      </c>
      <c r="J1055" s="1"/>
    </row>
    <row r="1056" spans="1:10">
      <c r="A1056" s="4">
        <v>42984</v>
      </c>
      <c r="B1056" s="9">
        <v>1055</v>
      </c>
      <c r="C1056" s="5">
        <v>73.400002000000001</v>
      </c>
      <c r="D1056" s="5">
        <v>32.099997999999999</v>
      </c>
      <c r="E1056" s="5">
        <f t="shared" si="64"/>
        <v>0.96993317881578678</v>
      </c>
      <c r="F1056" s="5">
        <f t="shared" si="65"/>
        <v>0.72465438221746381</v>
      </c>
      <c r="G1056" s="5">
        <f t="shared" si="66"/>
        <v>14.08765286597982</v>
      </c>
      <c r="H1056" s="5">
        <f t="shared" si="67"/>
        <v>-8.146864149779276E-2</v>
      </c>
      <c r="J1056" s="1"/>
    </row>
    <row r="1057" spans="1:10">
      <c r="A1057" s="4">
        <v>42985</v>
      </c>
      <c r="B1057" s="9">
        <v>1056</v>
      </c>
      <c r="C1057" s="5">
        <v>74.339995999999999</v>
      </c>
      <c r="D1057" s="5">
        <v>33.009998000000003</v>
      </c>
      <c r="E1057" s="5">
        <f t="shared" si="64"/>
        <v>1.0226078990885932</v>
      </c>
      <c r="F1057" s="5">
        <f t="shared" si="65"/>
        <v>0.82990867683469882</v>
      </c>
      <c r="G1057" s="5">
        <f t="shared" si="66"/>
        <v>14.559796361031808</v>
      </c>
      <c r="H1057" s="5">
        <f t="shared" si="67"/>
        <v>0.47214349505198783</v>
      </c>
      <c r="J1057" s="1"/>
    </row>
    <row r="1058" spans="1:10">
      <c r="A1058" s="4">
        <v>42986</v>
      </c>
      <c r="B1058" s="9">
        <v>1057</v>
      </c>
      <c r="C1058" s="5">
        <v>73.980002999999996</v>
      </c>
      <c r="D1058" s="5">
        <v>31.870000999999998</v>
      </c>
      <c r="E1058" s="5">
        <f t="shared" si="64"/>
        <v>1.0024348654573481</v>
      </c>
      <c r="F1058" s="5">
        <f t="shared" si="65"/>
        <v>0.69805199540528773</v>
      </c>
      <c r="G1058" s="5">
        <f t="shared" si="66"/>
        <v>14.785900253437532</v>
      </c>
      <c r="H1058" s="5">
        <f t="shared" si="67"/>
        <v>0.22610389240572459</v>
      </c>
      <c r="J1058" s="1"/>
    </row>
    <row r="1059" spans="1:10">
      <c r="A1059" s="4">
        <v>42989</v>
      </c>
      <c r="B1059" s="9">
        <v>1058</v>
      </c>
      <c r="C1059" s="5">
        <v>74.760002</v>
      </c>
      <c r="D1059" s="5">
        <v>33.110000999999997</v>
      </c>
      <c r="E1059" s="5">
        <f t="shared" si="64"/>
        <v>1.0461438988533793</v>
      </c>
      <c r="F1059" s="5">
        <f t="shared" si="65"/>
        <v>0.8414754298287721</v>
      </c>
      <c r="G1059" s="5">
        <f t="shared" si="66"/>
        <v>14.928388675266632</v>
      </c>
      <c r="H1059" s="5">
        <f t="shared" si="67"/>
        <v>0.14248842182909982</v>
      </c>
      <c r="J1059" s="1"/>
    </row>
    <row r="1060" spans="1:10">
      <c r="A1060" s="4">
        <v>42990</v>
      </c>
      <c r="B1060" s="9">
        <v>1059</v>
      </c>
      <c r="C1060" s="5">
        <v>74.680000000000007</v>
      </c>
      <c r="D1060" s="5">
        <v>33.080002</v>
      </c>
      <c r="E1060" s="5">
        <f t="shared" si="64"/>
        <v>1.0416608032471684</v>
      </c>
      <c r="F1060" s="5">
        <f t="shared" si="65"/>
        <v>0.83800562369226428</v>
      </c>
      <c r="G1060" s="5">
        <f t="shared" si="66"/>
        <v>14.86380980416547</v>
      </c>
      <c r="H1060" s="5">
        <f t="shared" si="67"/>
        <v>-6.4578871101161894E-2</v>
      </c>
      <c r="J1060" s="1"/>
    </row>
    <row r="1061" spans="1:10">
      <c r="A1061" s="4">
        <v>42991</v>
      </c>
      <c r="B1061" s="9">
        <v>1060</v>
      </c>
      <c r="C1061" s="5">
        <v>75.209998999999996</v>
      </c>
      <c r="D1061" s="5">
        <v>32.439999</v>
      </c>
      <c r="E1061" s="5">
        <f t="shared" si="64"/>
        <v>1.0713605131068766</v>
      </c>
      <c r="F1061" s="5">
        <f t="shared" si="65"/>
        <v>0.76398027828796322</v>
      </c>
      <c r="G1061" s="5">
        <f t="shared" si="66"/>
        <v>15.722848064295391</v>
      </c>
      <c r="H1061" s="5">
        <f t="shared" si="67"/>
        <v>0.85903826012992113</v>
      </c>
      <c r="J1061" s="1"/>
    </row>
    <row r="1062" spans="1:10">
      <c r="A1062" s="4">
        <v>42992</v>
      </c>
      <c r="B1062" s="9">
        <v>1061</v>
      </c>
      <c r="C1062" s="5">
        <v>74.769997000000004</v>
      </c>
      <c r="D1062" s="5">
        <v>32.200001</v>
      </c>
      <c r="E1062" s="5">
        <f t="shared" si="64"/>
        <v>1.0467039916083618</v>
      </c>
      <c r="F1062" s="5">
        <f t="shared" si="65"/>
        <v>0.73622113521153787</v>
      </c>
      <c r="G1062" s="5">
        <f t="shared" si="66"/>
        <v>15.406234180214639</v>
      </c>
      <c r="H1062" s="5">
        <f t="shared" si="67"/>
        <v>-0.31661388408075197</v>
      </c>
      <c r="J1062" s="1"/>
    </row>
    <row r="1063" spans="1:10">
      <c r="A1063" s="4">
        <v>42993</v>
      </c>
      <c r="B1063" s="9">
        <v>1062</v>
      </c>
      <c r="C1063" s="5">
        <v>75.309997999999993</v>
      </c>
      <c r="D1063" s="5">
        <v>32.639999000000003</v>
      </c>
      <c r="E1063" s="5">
        <f t="shared" si="64"/>
        <v>1.0769641864841111</v>
      </c>
      <c r="F1063" s="5">
        <f t="shared" si="65"/>
        <v>0.78711309029175136</v>
      </c>
      <c r="G1063" s="5">
        <f t="shared" si="66"/>
        <v>15.720022777493625</v>
      </c>
      <c r="H1063" s="5">
        <f t="shared" si="67"/>
        <v>0.313788597278986</v>
      </c>
      <c r="J1063" s="1"/>
    </row>
    <row r="1064" spans="1:10">
      <c r="A1064" s="4">
        <v>42996</v>
      </c>
      <c r="B1064" s="9">
        <v>1063</v>
      </c>
      <c r="C1064" s="5">
        <v>75.160004000000001</v>
      </c>
      <c r="D1064" s="5">
        <v>32.32</v>
      </c>
      <c r="E1064" s="5">
        <f t="shared" si="64"/>
        <v>1.0685589285860833</v>
      </c>
      <c r="F1064" s="5">
        <f t="shared" si="65"/>
        <v>0.75010070674975049</v>
      </c>
      <c r="G1064" s="5">
        <f t="shared" si="66"/>
        <v>15.734547122255009</v>
      </c>
      <c r="H1064" s="5">
        <f t="shared" si="67"/>
        <v>1.4524344761383645E-2</v>
      </c>
      <c r="J1064" s="1"/>
    </row>
    <row r="1065" spans="1:10">
      <c r="A1065" s="4">
        <v>42997</v>
      </c>
      <c r="B1065" s="9">
        <v>1064</v>
      </c>
      <c r="C1065" s="5">
        <v>75.440002000000007</v>
      </c>
      <c r="D1065" s="5">
        <v>32.240001999999997</v>
      </c>
      <c r="E1065" s="5">
        <f t="shared" si="64"/>
        <v>1.0842492588721762</v>
      </c>
      <c r="F1065" s="5">
        <f t="shared" si="65"/>
        <v>0.74084781327635507</v>
      </c>
      <c r="G1065" s="5">
        <f t="shared" si="66"/>
        <v>16.055673808732855</v>
      </c>
      <c r="H1065" s="5">
        <f t="shared" si="67"/>
        <v>0.32112668647784659</v>
      </c>
      <c r="J1065" s="1"/>
    </row>
    <row r="1066" spans="1:10">
      <c r="A1066" s="4">
        <v>42998</v>
      </c>
      <c r="B1066" s="9">
        <v>1065</v>
      </c>
      <c r="C1066" s="5">
        <v>74.940002000000007</v>
      </c>
      <c r="D1066" s="5">
        <v>32.029998999999997</v>
      </c>
      <c r="E1066" s="5">
        <f t="shared" si="64"/>
        <v>1.0562306117995317</v>
      </c>
      <c r="F1066" s="5">
        <f t="shared" si="65"/>
        <v>0.71655801368019778</v>
      </c>
      <c r="G1066" s="5">
        <f t="shared" si="66"/>
        <v>15.663640852239006</v>
      </c>
      <c r="H1066" s="5">
        <f t="shared" si="67"/>
        <v>-0.39203295649384984</v>
      </c>
      <c r="J1066" s="1"/>
    </row>
    <row r="1067" spans="1:10">
      <c r="A1067" s="4">
        <v>42999</v>
      </c>
      <c r="B1067" s="9">
        <v>1066</v>
      </c>
      <c r="C1067" s="5">
        <v>74.209998999999996</v>
      </c>
      <c r="D1067" s="5">
        <v>32.630001</v>
      </c>
      <c r="E1067" s="5">
        <f t="shared" si="64"/>
        <v>1.0153232189615879</v>
      </c>
      <c r="F1067" s="5">
        <f t="shared" si="65"/>
        <v>0.78595668101968164</v>
      </c>
      <c r="G1067" s="5">
        <f t="shared" si="66"/>
        <v>14.62516396359085</v>
      </c>
      <c r="H1067" s="5">
        <f t="shared" si="67"/>
        <v>-1.0384768886481552</v>
      </c>
      <c r="J1067" s="1"/>
    </row>
    <row r="1068" spans="1:10">
      <c r="A1068" s="4">
        <v>43000</v>
      </c>
      <c r="B1068" s="9">
        <v>1067</v>
      </c>
      <c r="C1068" s="5">
        <v>74.410004000000001</v>
      </c>
      <c r="D1068" s="5">
        <v>33.200001</v>
      </c>
      <c r="E1068" s="5">
        <f t="shared" si="64"/>
        <v>1.0265309579771167</v>
      </c>
      <c r="F1068" s="5">
        <f t="shared" si="65"/>
        <v>0.85188519523047701</v>
      </c>
      <c r="G1068" s="5">
        <f t="shared" si="66"/>
        <v>14.532119746205836</v>
      </c>
      <c r="H1068" s="5">
        <f t="shared" si="67"/>
        <v>-9.3044217385013894E-2</v>
      </c>
      <c r="J1068" s="1"/>
    </row>
    <row r="1069" spans="1:10">
      <c r="A1069" s="4">
        <v>43003</v>
      </c>
      <c r="B1069" s="9">
        <v>1068</v>
      </c>
      <c r="C1069" s="5">
        <v>73.260002</v>
      </c>
      <c r="D1069" s="5">
        <v>32.490001999999997</v>
      </c>
      <c r="E1069" s="5">
        <f t="shared" si="64"/>
        <v>0.9620879576354463</v>
      </c>
      <c r="F1069" s="5">
        <f t="shared" si="65"/>
        <v>0.7697638282810898</v>
      </c>
      <c r="G1069" s="5">
        <f t="shared" si="66"/>
        <v>13.747143450230652</v>
      </c>
      <c r="H1069" s="5">
        <f t="shared" si="67"/>
        <v>-0.78497629597518426</v>
      </c>
      <c r="J1069" s="1"/>
    </row>
    <row r="1070" spans="1:10">
      <c r="A1070" s="4">
        <v>43004</v>
      </c>
      <c r="B1070" s="9">
        <v>1069</v>
      </c>
      <c r="C1070" s="5">
        <v>73.260002</v>
      </c>
      <c r="D1070" s="5">
        <v>31.709999</v>
      </c>
      <c r="E1070" s="5">
        <f t="shared" si="64"/>
        <v>0.9620879576354463</v>
      </c>
      <c r="F1070" s="5">
        <f t="shared" si="65"/>
        <v>0.67954551447413758</v>
      </c>
      <c r="G1070" s="5">
        <f t="shared" si="66"/>
        <v>14.148159711121806</v>
      </c>
      <c r="H1070" s="5">
        <f t="shared" si="67"/>
        <v>0.40101626089115427</v>
      </c>
      <c r="J1070" s="1"/>
    </row>
    <row r="1071" spans="1:10">
      <c r="A1071" s="4">
        <v>43005</v>
      </c>
      <c r="B1071" s="9">
        <v>1070</v>
      </c>
      <c r="C1071" s="5">
        <v>73.849997999999999</v>
      </c>
      <c r="D1071" s="5">
        <v>32.340000000000003</v>
      </c>
      <c r="E1071" s="5">
        <f t="shared" si="64"/>
        <v>0.99514973703199006</v>
      </c>
      <c r="F1071" s="5">
        <f t="shared" si="65"/>
        <v>0.7524139879501297</v>
      </c>
      <c r="G1071" s="5">
        <f t="shared" si="66"/>
        <v>14.414258693574837</v>
      </c>
      <c r="H1071" s="5">
        <f t="shared" si="67"/>
        <v>0.26609898245303043</v>
      </c>
      <c r="J1071" s="1"/>
    </row>
    <row r="1072" spans="1:10">
      <c r="A1072" s="4">
        <v>43006</v>
      </c>
      <c r="B1072" s="9">
        <v>1071</v>
      </c>
      <c r="C1072" s="5">
        <v>73.870002999999997</v>
      </c>
      <c r="D1072" s="5">
        <v>32.369999</v>
      </c>
      <c r="E1072" s="5">
        <f t="shared" si="64"/>
        <v>0.99627076310136642</v>
      </c>
      <c r="F1072" s="5">
        <f t="shared" si="65"/>
        <v>0.75588379408663742</v>
      </c>
      <c r="G1072" s="5">
        <f t="shared" si="66"/>
        <v>14.418840564676003</v>
      </c>
      <c r="H1072" s="5">
        <f t="shared" si="67"/>
        <v>4.5818711011662572E-3</v>
      </c>
      <c r="J1072" s="1"/>
    </row>
    <row r="1073" spans="1:10">
      <c r="A1073" s="4">
        <v>43007</v>
      </c>
      <c r="B1073" s="9">
        <v>1072</v>
      </c>
      <c r="C1073" s="5">
        <v>74.489998</v>
      </c>
      <c r="D1073" s="5">
        <v>32.950001</v>
      </c>
      <c r="E1073" s="5">
        <f t="shared" si="64"/>
        <v>1.0310136052849748</v>
      </c>
      <c r="F1073" s="5">
        <f t="shared" si="65"/>
        <v>0.82296918022574217</v>
      </c>
      <c r="G1073" s="5">
        <f t="shared" si="66"/>
        <v>14.740644104708039</v>
      </c>
      <c r="H1073" s="5">
        <f t="shared" si="67"/>
        <v>0.32180354003203604</v>
      </c>
      <c r="J1073" s="1"/>
    </row>
    <row r="1074" spans="1:10">
      <c r="A1074" s="4">
        <v>43010</v>
      </c>
      <c r="B1074" s="9">
        <v>1073</v>
      </c>
      <c r="C1074" s="5">
        <v>74.610000999999997</v>
      </c>
      <c r="D1074" s="5">
        <v>32.959999000000003</v>
      </c>
      <c r="E1074" s="5">
        <f t="shared" si="64"/>
        <v>1.0377382486942917</v>
      </c>
      <c r="F1074" s="5">
        <f t="shared" si="65"/>
        <v>0.82412558949781189</v>
      </c>
      <c r="G1074" s="5">
        <f t="shared" si="66"/>
        <v>14.855506918610814</v>
      </c>
      <c r="H1074" s="5">
        <f t="shared" si="67"/>
        <v>0.11486281390277497</v>
      </c>
      <c r="J1074" s="1"/>
    </row>
    <row r="1075" spans="1:10">
      <c r="A1075" s="4">
        <v>43011</v>
      </c>
      <c r="B1075" s="9">
        <v>1074</v>
      </c>
      <c r="C1075" s="5">
        <v>74.260002</v>
      </c>
      <c r="D1075" s="5">
        <v>34.18</v>
      </c>
      <c r="E1075" s="5">
        <f t="shared" si="64"/>
        <v>1.0181252517807351</v>
      </c>
      <c r="F1075" s="5">
        <f t="shared" si="65"/>
        <v>0.96523585838497716</v>
      </c>
      <c r="G1075" s="5">
        <f t="shared" si="66"/>
        <v>13.878279254998652</v>
      </c>
      <c r="H1075" s="5">
        <f t="shared" si="67"/>
        <v>-0.97722766361216173</v>
      </c>
      <c r="J1075" s="1"/>
    </row>
    <row r="1076" spans="1:10">
      <c r="A1076" s="4">
        <v>43012</v>
      </c>
      <c r="B1076" s="9">
        <v>1075</v>
      </c>
      <c r="C1076" s="5">
        <v>74.690002000000007</v>
      </c>
      <c r="D1076" s="5">
        <v>33.43</v>
      </c>
      <c r="E1076" s="5">
        <f t="shared" si="64"/>
        <v>1.0422212882632096</v>
      </c>
      <c r="F1076" s="5">
        <f t="shared" si="65"/>
        <v>0.87848781337077286</v>
      </c>
      <c r="G1076" s="5">
        <f t="shared" si="66"/>
        <v>14.693870330505256</v>
      </c>
      <c r="H1076" s="5">
        <f t="shared" si="67"/>
        <v>0.81559107550660315</v>
      </c>
      <c r="J1076" s="1"/>
    </row>
    <row r="1077" spans="1:10">
      <c r="A1077" s="4">
        <v>43013</v>
      </c>
      <c r="B1077" s="9">
        <v>1076</v>
      </c>
      <c r="C1077" s="5">
        <v>75.970000999999996</v>
      </c>
      <c r="D1077" s="5">
        <v>33.759998000000003</v>
      </c>
      <c r="E1077" s="5">
        <f t="shared" si="64"/>
        <v>1.1139489687318844</v>
      </c>
      <c r="F1077" s="5">
        <f t="shared" si="65"/>
        <v>0.91665672184890312</v>
      </c>
      <c r="G1077" s="5">
        <f t="shared" si="66"/>
        <v>15.804210285525208</v>
      </c>
      <c r="H1077" s="5">
        <f t="shared" si="67"/>
        <v>1.1103399550199526</v>
      </c>
      <c r="J1077" s="1"/>
    </row>
    <row r="1078" spans="1:10">
      <c r="A1078" s="4">
        <v>43014</v>
      </c>
      <c r="B1078" s="9">
        <v>1077</v>
      </c>
      <c r="C1078" s="5">
        <v>76</v>
      </c>
      <c r="D1078" s="5">
        <v>32.509998000000003</v>
      </c>
      <c r="E1078" s="5">
        <f t="shared" si="64"/>
        <v>1.1156300315189491</v>
      </c>
      <c r="F1078" s="5">
        <f t="shared" si="65"/>
        <v>0.77207664682522925</v>
      </c>
      <c r="G1078" s="5">
        <f t="shared" si="66"/>
        <v>16.476861078036208</v>
      </c>
      <c r="H1078" s="5">
        <f t="shared" si="67"/>
        <v>0.67265079251099991</v>
      </c>
      <c r="J1078" s="1"/>
    </row>
    <row r="1079" spans="1:10">
      <c r="A1079" s="4">
        <v>43017</v>
      </c>
      <c r="B1079" s="9">
        <v>1078</v>
      </c>
      <c r="C1079" s="5">
        <v>76.290001000000004</v>
      </c>
      <c r="D1079" s="5">
        <v>32.470001000000003</v>
      </c>
      <c r="E1079" s="5">
        <f t="shared" si="64"/>
        <v>1.1318809028583772</v>
      </c>
      <c r="F1079" s="5">
        <f t="shared" si="65"/>
        <v>0.76745043141665181</v>
      </c>
      <c r="G1079" s="5">
        <f t="shared" si="66"/>
        <v>16.787425393032265</v>
      </c>
      <c r="H1079" s="5">
        <f t="shared" si="67"/>
        <v>0.31056431499605708</v>
      </c>
      <c r="J1079" s="1"/>
    </row>
    <row r="1080" spans="1:10">
      <c r="A1080" s="4">
        <v>43018</v>
      </c>
      <c r="B1080" s="9">
        <v>1079</v>
      </c>
      <c r="C1080" s="5">
        <v>76.290001000000004</v>
      </c>
      <c r="D1080" s="5">
        <v>31.709999</v>
      </c>
      <c r="E1080" s="5">
        <f t="shared" si="64"/>
        <v>1.1318809028583772</v>
      </c>
      <c r="F1080" s="5">
        <f t="shared" si="65"/>
        <v>0.67954551447413758</v>
      </c>
      <c r="G1080" s="5">
        <f t="shared" si="66"/>
        <v>17.17815871112181</v>
      </c>
      <c r="H1080" s="5">
        <f t="shared" si="67"/>
        <v>0.39073331808954492</v>
      </c>
      <c r="J1080" s="1"/>
    </row>
    <row r="1081" spans="1:10">
      <c r="A1081" s="4">
        <v>43019</v>
      </c>
      <c r="B1081" s="9">
        <v>1080</v>
      </c>
      <c r="C1081" s="5">
        <v>76.419998000000007</v>
      </c>
      <c r="D1081" s="5">
        <v>31.83</v>
      </c>
      <c r="E1081" s="5">
        <f t="shared" si="64"/>
        <v>1.1391655829853824</v>
      </c>
      <c r="F1081" s="5">
        <f t="shared" si="65"/>
        <v>0.69342531734047019</v>
      </c>
      <c r="G1081" s="5">
        <f t="shared" si="66"/>
        <v>17.24646062491933</v>
      </c>
      <c r="H1081" s="5">
        <f t="shared" si="67"/>
        <v>6.8301913797519376E-2</v>
      </c>
      <c r="J1081" s="1"/>
    </row>
    <row r="1082" spans="1:10">
      <c r="A1082" s="4">
        <v>43020</v>
      </c>
      <c r="B1082" s="9">
        <v>1081</v>
      </c>
      <c r="C1082" s="5">
        <v>77.120002999999997</v>
      </c>
      <c r="D1082" s="5">
        <v>32.340000000000003</v>
      </c>
      <c r="E1082" s="5">
        <f t="shared" si="64"/>
        <v>1.1783919690735547</v>
      </c>
      <c r="F1082" s="5">
        <f t="shared" si="65"/>
        <v>0.7524139879501297</v>
      </c>
      <c r="G1082" s="5">
        <f t="shared" si="66"/>
        <v>17.684263693574835</v>
      </c>
      <c r="H1082" s="5">
        <f t="shared" si="67"/>
        <v>0.437803068655505</v>
      </c>
      <c r="J1082" s="1"/>
    </row>
    <row r="1083" spans="1:10">
      <c r="A1083" s="4">
        <v>43021</v>
      </c>
      <c r="B1083" s="9">
        <v>1082</v>
      </c>
      <c r="C1083" s="5">
        <v>77.489998</v>
      </c>
      <c r="D1083" s="5">
        <v>32.439999</v>
      </c>
      <c r="E1083" s="5">
        <f t="shared" si="64"/>
        <v>1.1991254877208408</v>
      </c>
      <c r="F1083" s="5">
        <f t="shared" si="65"/>
        <v>0.76398027828796322</v>
      </c>
      <c r="G1083" s="5">
        <f t="shared" si="66"/>
        <v>18.002847064295395</v>
      </c>
      <c r="H1083" s="5">
        <f t="shared" si="67"/>
        <v>0.31858337072056031</v>
      </c>
      <c r="J1083" s="1"/>
    </row>
    <row r="1084" spans="1:10">
      <c r="A1084" s="4">
        <v>43024</v>
      </c>
      <c r="B1084" s="9">
        <v>1083</v>
      </c>
      <c r="C1084" s="5">
        <v>77.650002000000001</v>
      </c>
      <c r="D1084" s="5">
        <v>31.889999</v>
      </c>
      <c r="E1084" s="5">
        <f t="shared" si="64"/>
        <v>1.2080916789332636</v>
      </c>
      <c r="F1084" s="5">
        <f t="shared" si="65"/>
        <v>0.70036504527754662</v>
      </c>
      <c r="G1084" s="5">
        <f t="shared" si="66"/>
        <v>18.445617853000229</v>
      </c>
      <c r="H1084" s="5">
        <f t="shared" si="67"/>
        <v>0.44277078870483422</v>
      </c>
      <c r="J1084" s="1"/>
    </row>
    <row r="1085" spans="1:10">
      <c r="A1085" s="4">
        <v>43025</v>
      </c>
      <c r="B1085" s="9">
        <v>1084</v>
      </c>
      <c r="C1085" s="5">
        <v>77.589995999999999</v>
      </c>
      <c r="D1085" s="5">
        <v>31.75</v>
      </c>
      <c r="E1085" s="5">
        <f t="shared" si="64"/>
        <v>1.2047291050607813</v>
      </c>
      <c r="F1085" s="5">
        <f t="shared" si="65"/>
        <v>0.68417219253895523</v>
      </c>
      <c r="G1085" s="5">
        <f t="shared" si="66"/>
        <v>18.457588339640026</v>
      </c>
      <c r="H1085" s="5">
        <f t="shared" si="67"/>
        <v>1.1970486639796718E-2</v>
      </c>
      <c r="J1085" s="1"/>
    </row>
    <row r="1086" spans="1:10">
      <c r="A1086" s="4">
        <v>43026</v>
      </c>
      <c r="B1086" s="9">
        <v>1085</v>
      </c>
      <c r="C1086" s="5">
        <v>77.610000999999997</v>
      </c>
      <c r="D1086" s="5">
        <v>32.32</v>
      </c>
      <c r="E1086" s="5">
        <f t="shared" si="64"/>
        <v>1.2058501311301577</v>
      </c>
      <c r="F1086" s="5">
        <f t="shared" si="65"/>
        <v>0.75010070674975049</v>
      </c>
      <c r="G1086" s="5">
        <f t="shared" si="66"/>
        <v>18.184544122255005</v>
      </c>
      <c r="H1086" s="5">
        <f t="shared" si="67"/>
        <v>-0.27304421738502072</v>
      </c>
      <c r="J1086" s="1"/>
    </row>
    <row r="1087" spans="1:10">
      <c r="A1087" s="4">
        <v>43027</v>
      </c>
      <c r="B1087" s="9">
        <v>1086</v>
      </c>
      <c r="C1087" s="5">
        <v>77.910004000000001</v>
      </c>
      <c r="D1087" s="5">
        <v>31.639999</v>
      </c>
      <c r="E1087" s="5">
        <f t="shared" si="64"/>
        <v>1.222661487485627</v>
      </c>
      <c r="F1087" s="5">
        <f t="shared" si="65"/>
        <v>0.67144903027281189</v>
      </c>
      <c r="G1087" s="5">
        <f t="shared" si="66"/>
        <v>18.834150211502433</v>
      </c>
      <c r="H1087" s="5">
        <f t="shared" si="67"/>
        <v>0.64960608924742758</v>
      </c>
      <c r="J1087" s="1"/>
    </row>
    <row r="1088" spans="1:10">
      <c r="A1088" s="4">
        <v>43028</v>
      </c>
      <c r="B1088" s="9">
        <v>1087</v>
      </c>
      <c r="C1088" s="5">
        <v>78.809997999999993</v>
      </c>
      <c r="D1088" s="5">
        <v>31.16</v>
      </c>
      <c r="E1088" s="5">
        <f t="shared" si="64"/>
        <v>1.2730947159926216</v>
      </c>
      <c r="F1088" s="5">
        <f t="shared" si="65"/>
        <v>0.61593039712778119</v>
      </c>
      <c r="G1088" s="5">
        <f t="shared" si="66"/>
        <v>19.980921985705208</v>
      </c>
      <c r="H1088" s="5">
        <f t="shared" si="67"/>
        <v>1.1467717742027759</v>
      </c>
      <c r="J1088" s="1"/>
    </row>
    <row r="1089" spans="1:10">
      <c r="A1089" s="4">
        <v>43031</v>
      </c>
      <c r="B1089" s="9">
        <v>1088</v>
      </c>
      <c r="C1089" s="5">
        <v>78.830001999999993</v>
      </c>
      <c r="D1089" s="5">
        <v>30.77</v>
      </c>
      <c r="E1089" s="5">
        <f t="shared" si="64"/>
        <v>1.2742156860247038</v>
      </c>
      <c r="F1089" s="5">
        <f t="shared" si="65"/>
        <v>0.57082141372039485</v>
      </c>
      <c r="G1089" s="5">
        <f t="shared" si="66"/>
        <v>20.201433344968635</v>
      </c>
      <c r="H1089" s="5">
        <f t="shared" si="67"/>
        <v>0.22051135926342624</v>
      </c>
      <c r="J1089" s="1"/>
    </row>
    <row r="1090" spans="1:10">
      <c r="A1090" s="4">
        <v>43032</v>
      </c>
      <c r="B1090" s="9">
        <v>1089</v>
      </c>
      <c r="C1090" s="5">
        <v>78.860000999999997</v>
      </c>
      <c r="D1090" s="5">
        <v>32.82</v>
      </c>
      <c r="E1090" s="5">
        <f t="shared" si="64"/>
        <v>1.2758967488117687</v>
      </c>
      <c r="F1090" s="5">
        <f t="shared" si="65"/>
        <v>0.80793273675922006</v>
      </c>
      <c r="G1090" s="5">
        <f t="shared" si="66"/>
        <v>19.177483405250612</v>
      </c>
      <c r="H1090" s="5">
        <f t="shared" si="67"/>
        <v>-1.0239499397180225</v>
      </c>
      <c r="J1090" s="1"/>
    </row>
    <row r="1091" spans="1:10">
      <c r="A1091" s="4">
        <v>43033</v>
      </c>
      <c r="B1091" s="9">
        <v>1090</v>
      </c>
      <c r="C1091" s="5">
        <v>78.629997000000003</v>
      </c>
      <c r="D1091" s="5">
        <v>32.009998000000003</v>
      </c>
      <c r="E1091" s="5">
        <f t="shared" ref="E1091:E1154" si="68">(C1091-AVERAGE(C$2:C$1261))/_xlfn.STDEV.S(C$2:C$1261)</f>
        <v>1.263007947009176</v>
      </c>
      <c r="F1091" s="5">
        <f t="shared" ref="F1091:F1154" si="69">(D1091-AVERAGE(D$2:D$1261))/_xlfn.STDEV.S(D$2:D$1261)</f>
        <v>0.71424461681575968</v>
      </c>
      <c r="G1091" s="5">
        <f t="shared" ref="G1091:G1154" si="70">C1091-($K$4+$J$4*D1091)</f>
        <v>19.363918795040604</v>
      </c>
      <c r="H1091" s="5">
        <f t="shared" si="67"/>
        <v>0.18643538978999175</v>
      </c>
      <c r="J1091" s="1"/>
    </row>
    <row r="1092" spans="1:10">
      <c r="A1092" s="4">
        <v>43034</v>
      </c>
      <c r="B1092" s="9">
        <v>1091</v>
      </c>
      <c r="C1092" s="5">
        <v>78.760002</v>
      </c>
      <c r="D1092" s="5">
        <v>32.68</v>
      </c>
      <c r="E1092" s="5">
        <f t="shared" si="68"/>
        <v>1.2702930754345341</v>
      </c>
      <c r="F1092" s="5">
        <f t="shared" si="69"/>
        <v>0.79173976835656856</v>
      </c>
      <c r="G1092" s="5">
        <f t="shared" si="70"/>
        <v>19.149461406011845</v>
      </c>
      <c r="H1092" s="5">
        <f t="shared" ref="H1092:H1155" si="71">G1092-G1091</f>
        <v>-0.21445738902875888</v>
      </c>
      <c r="J1092" s="1"/>
    </row>
    <row r="1093" spans="1:10">
      <c r="A1093" s="4">
        <v>43035</v>
      </c>
      <c r="B1093" s="9">
        <v>1092</v>
      </c>
      <c r="C1093" s="5">
        <v>83.809997999999993</v>
      </c>
      <c r="D1093" s="5">
        <v>32.380001</v>
      </c>
      <c r="E1093" s="5">
        <f t="shared" si="68"/>
        <v>1.553281186719065</v>
      </c>
      <c r="F1093" s="5">
        <f t="shared" si="69"/>
        <v>0.75704066601494691</v>
      </c>
      <c r="G1093" s="5">
        <f t="shared" si="70"/>
        <v>24.353693322093044</v>
      </c>
      <c r="H1093" s="5">
        <f t="shared" si="71"/>
        <v>5.2042319160811985</v>
      </c>
      <c r="J1093" s="1"/>
    </row>
    <row r="1094" spans="1:10">
      <c r="A1094" s="4">
        <v>43038</v>
      </c>
      <c r="B1094" s="9">
        <v>1093</v>
      </c>
      <c r="C1094" s="5">
        <v>83.889999000000003</v>
      </c>
      <c r="D1094" s="5">
        <v>33.099997999999999</v>
      </c>
      <c r="E1094" s="5">
        <f t="shared" si="68"/>
        <v>1.5577642262879827</v>
      </c>
      <c r="F1094" s="5">
        <f t="shared" si="69"/>
        <v>0.84031844223640284</v>
      </c>
      <c r="G1094" s="5">
        <f t="shared" si="70"/>
        <v>24.063528431971022</v>
      </c>
      <c r="H1094" s="5">
        <f t="shared" si="71"/>
        <v>-0.29016489012202129</v>
      </c>
      <c r="J1094" s="1"/>
    </row>
    <row r="1095" spans="1:10">
      <c r="A1095" s="4">
        <v>43039</v>
      </c>
      <c r="B1095" s="9">
        <v>1094</v>
      </c>
      <c r="C1095" s="5">
        <v>83.18</v>
      </c>
      <c r="D1095" s="5">
        <v>33.830002</v>
      </c>
      <c r="E1095" s="5">
        <f t="shared" si="68"/>
        <v>1.5179778034821221</v>
      </c>
      <c r="F1095" s="5">
        <f t="shared" si="69"/>
        <v>0.92475366870646858</v>
      </c>
      <c r="G1095" s="5">
        <f t="shared" si="70"/>
        <v>22.978218728658874</v>
      </c>
      <c r="H1095" s="5">
        <f t="shared" si="71"/>
        <v>-1.0853097033121486</v>
      </c>
      <c r="J1095" s="1"/>
    </row>
    <row r="1096" spans="1:10">
      <c r="A1096" s="4">
        <v>43040</v>
      </c>
      <c r="B1096" s="9">
        <v>1095</v>
      </c>
      <c r="C1096" s="5">
        <v>83.18</v>
      </c>
      <c r="D1096" s="5">
        <v>34.029998999999997</v>
      </c>
      <c r="E1096" s="5">
        <f t="shared" si="68"/>
        <v>1.5179778034821221</v>
      </c>
      <c r="F1096" s="5">
        <f t="shared" si="69"/>
        <v>0.94788613371807595</v>
      </c>
      <c r="G1096" s="5">
        <f t="shared" si="70"/>
        <v>22.875395984221413</v>
      </c>
      <c r="H1096" s="5">
        <f t="shared" si="71"/>
        <v>-0.10282274443746076</v>
      </c>
      <c r="J1096" s="1"/>
    </row>
    <row r="1097" spans="1:10">
      <c r="A1097" s="4">
        <v>43041</v>
      </c>
      <c r="B1097" s="9">
        <v>1096</v>
      </c>
      <c r="C1097" s="5">
        <v>84.050003000000004</v>
      </c>
      <c r="D1097" s="5">
        <v>33.439999</v>
      </c>
      <c r="E1097" s="5">
        <f t="shared" si="68"/>
        <v>1.5667304175004055</v>
      </c>
      <c r="F1097" s="5">
        <f t="shared" si="69"/>
        <v>0.87964433830690225</v>
      </c>
      <c r="G1097" s="5">
        <f t="shared" si="70"/>
        <v>24.048730630286599</v>
      </c>
      <c r="H1097" s="5">
        <f t="shared" si="71"/>
        <v>1.1733346460651859</v>
      </c>
      <c r="J1097" s="1"/>
    </row>
    <row r="1098" spans="1:10">
      <c r="A1098" s="4">
        <v>43042</v>
      </c>
      <c r="B1098" s="9">
        <v>1097</v>
      </c>
      <c r="C1098" s="5">
        <v>84.139999000000003</v>
      </c>
      <c r="D1098" s="5">
        <v>33.009998000000003</v>
      </c>
      <c r="E1098" s="5">
        <f t="shared" si="68"/>
        <v>1.5717735498243048</v>
      </c>
      <c r="F1098" s="5">
        <f t="shared" si="69"/>
        <v>0.82990867683469882</v>
      </c>
      <c r="G1098" s="5">
        <f t="shared" si="70"/>
        <v>24.359799361031811</v>
      </c>
      <c r="H1098" s="5">
        <f t="shared" si="71"/>
        <v>0.31106873074521246</v>
      </c>
      <c r="J1098" s="1"/>
    </row>
    <row r="1099" spans="1:10">
      <c r="A1099" s="4">
        <v>43045</v>
      </c>
      <c r="B1099" s="9">
        <v>1098</v>
      </c>
      <c r="C1099" s="5">
        <v>84.470000999999996</v>
      </c>
      <c r="D1099" s="5">
        <v>33.549999</v>
      </c>
      <c r="E1099" s="5">
        <f t="shared" si="68"/>
        <v>1.5902659689668381</v>
      </c>
      <c r="F1099" s="5">
        <f t="shared" si="69"/>
        <v>0.89236738490898559</v>
      </c>
      <c r="G1099" s="5">
        <f t="shared" si="70"/>
        <v>24.412175272545625</v>
      </c>
      <c r="H1099" s="5">
        <f t="shared" si="71"/>
        <v>5.2375911513813378E-2</v>
      </c>
      <c r="J1099" s="1"/>
    </row>
    <row r="1100" spans="1:10">
      <c r="A1100" s="4">
        <v>43046</v>
      </c>
      <c r="B1100" s="9">
        <v>1099</v>
      </c>
      <c r="C1100" s="5">
        <v>84.269997000000004</v>
      </c>
      <c r="D1100" s="5">
        <v>32.580002</v>
      </c>
      <c r="E1100" s="5">
        <f t="shared" si="68"/>
        <v>1.5790582859886042</v>
      </c>
      <c r="F1100" s="5">
        <f t="shared" si="69"/>
        <v>0.78017359368279471</v>
      </c>
      <c r="G1100" s="5">
        <f t="shared" si="70"/>
        <v>24.71086752116986</v>
      </c>
      <c r="H1100" s="5">
        <f t="shared" si="71"/>
        <v>0.29869224862423494</v>
      </c>
      <c r="J1100" s="1"/>
    </row>
    <row r="1101" spans="1:10">
      <c r="A1101" s="4">
        <v>43047</v>
      </c>
      <c r="B1101" s="9">
        <v>1100</v>
      </c>
      <c r="C1101" s="5">
        <v>84.559997999999993</v>
      </c>
      <c r="D1101" s="5">
        <v>32.720001000000003</v>
      </c>
      <c r="E1101" s="5">
        <f t="shared" si="68"/>
        <v>1.5953091573280314</v>
      </c>
      <c r="F1101" s="5">
        <f t="shared" si="69"/>
        <v>0.79636644642138654</v>
      </c>
      <c r="G1101" s="5">
        <f t="shared" si="70"/>
        <v>24.928892034530051</v>
      </c>
      <c r="H1101" s="5">
        <f t="shared" si="71"/>
        <v>0.21802451336019146</v>
      </c>
      <c r="J1101" s="1"/>
    </row>
    <row r="1102" spans="1:10">
      <c r="A1102" s="4">
        <v>43048</v>
      </c>
      <c r="B1102" s="9">
        <v>1101</v>
      </c>
      <c r="C1102" s="5">
        <v>84.089995999999999</v>
      </c>
      <c r="D1102" s="5">
        <v>31.92</v>
      </c>
      <c r="E1102" s="5">
        <f t="shared" si="68"/>
        <v>1.5689715170051579</v>
      </c>
      <c r="F1102" s="5">
        <f t="shared" si="69"/>
        <v>0.7038350827421751</v>
      </c>
      <c r="G1102" s="5">
        <f t="shared" si="70"/>
        <v>24.870187695858533</v>
      </c>
      <c r="H1102" s="5">
        <f t="shared" si="71"/>
        <v>-5.870433867151803E-2</v>
      </c>
      <c r="J1102" s="1"/>
    </row>
    <row r="1103" spans="1:10">
      <c r="A1103" s="4">
        <v>43049</v>
      </c>
      <c r="B1103" s="9">
        <v>1102</v>
      </c>
      <c r="C1103" s="5">
        <v>83.870002999999997</v>
      </c>
      <c r="D1103" s="5">
        <v>30.99</v>
      </c>
      <c r="E1103" s="5">
        <f t="shared" si="68"/>
        <v>1.5566437045542532</v>
      </c>
      <c r="F1103" s="5">
        <f t="shared" si="69"/>
        <v>0.59626750692456132</v>
      </c>
      <c r="G1103" s="5">
        <f t="shared" si="70"/>
        <v>25.128327629486705</v>
      </c>
      <c r="H1103" s="5">
        <f t="shared" si="71"/>
        <v>0.258139933628172</v>
      </c>
      <c r="J1103" s="1"/>
    </row>
    <row r="1104" spans="1:10">
      <c r="A1104" s="4">
        <v>43052</v>
      </c>
      <c r="B1104" s="9">
        <v>1103</v>
      </c>
      <c r="C1104" s="5">
        <v>83.93</v>
      </c>
      <c r="D1104" s="5">
        <v>31.620000999999998</v>
      </c>
      <c r="E1104" s="5">
        <f t="shared" si="68"/>
        <v>1.5600057740910886</v>
      </c>
      <c r="F1104" s="5">
        <f t="shared" si="69"/>
        <v>0.669135980400553</v>
      </c>
      <c r="G1104" s="5">
        <f t="shared" si="70"/>
        <v>24.864427611939746</v>
      </c>
      <c r="H1104" s="5">
        <f t="shared" si="71"/>
        <v>-0.26390001754695902</v>
      </c>
      <c r="J1104" s="1"/>
    </row>
    <row r="1105" spans="1:10">
      <c r="A1105" s="4">
        <v>43053</v>
      </c>
      <c r="B1105" s="9">
        <v>1104</v>
      </c>
      <c r="C1105" s="5">
        <v>84.050003000000004</v>
      </c>
      <c r="D1105" s="5">
        <v>31.25</v>
      </c>
      <c r="E1105" s="5">
        <f t="shared" si="68"/>
        <v>1.5667304175004055</v>
      </c>
      <c r="F1105" s="5">
        <f t="shared" si="69"/>
        <v>0.62634016252948566</v>
      </c>
      <c r="G1105" s="5">
        <f t="shared" si="70"/>
        <v>25.174656056644423</v>
      </c>
      <c r="H1105" s="5">
        <f t="shared" si="71"/>
        <v>0.31022844470467703</v>
      </c>
      <c r="J1105" s="1"/>
    </row>
    <row r="1106" spans="1:10">
      <c r="A1106" s="4">
        <v>43054</v>
      </c>
      <c r="B1106" s="9">
        <v>1105</v>
      </c>
      <c r="C1106" s="5">
        <v>82.980002999999996</v>
      </c>
      <c r="D1106" s="5">
        <v>31.24</v>
      </c>
      <c r="E1106" s="5">
        <f t="shared" si="68"/>
        <v>1.5067705127649462</v>
      </c>
      <c r="F1106" s="5">
        <f t="shared" si="69"/>
        <v>0.62518352192929616</v>
      </c>
      <c r="G1106" s="5">
        <f t="shared" si="70"/>
        <v>24.109797270984508</v>
      </c>
      <c r="H1106" s="5">
        <f t="shared" si="71"/>
        <v>-1.064858785659915</v>
      </c>
      <c r="J1106" s="1"/>
    </row>
    <row r="1107" spans="1:10">
      <c r="A1107" s="4">
        <v>43055</v>
      </c>
      <c r="B1107" s="9">
        <v>1106</v>
      </c>
      <c r="C1107" s="5">
        <v>83.199996999999996</v>
      </c>
      <c r="D1107" s="5">
        <v>32.400002000000001</v>
      </c>
      <c r="E1107" s="5">
        <f t="shared" si="68"/>
        <v>1.5190983812531449</v>
      </c>
      <c r="F1107" s="5">
        <f t="shared" si="69"/>
        <v>0.75935406287938578</v>
      </c>
      <c r="G1107" s="5">
        <f t="shared" si="70"/>
        <v>23.733409379291437</v>
      </c>
      <c r="H1107" s="5">
        <f t="shared" si="71"/>
        <v>-0.37638789169307074</v>
      </c>
      <c r="J1107" s="1"/>
    </row>
    <row r="1108" spans="1:10">
      <c r="A1108" s="4">
        <v>43056</v>
      </c>
      <c r="B1108" s="9">
        <v>1107</v>
      </c>
      <c r="C1108" s="5">
        <v>82.400002000000001</v>
      </c>
      <c r="D1108" s="5">
        <v>33.189999</v>
      </c>
      <c r="E1108" s="5">
        <f t="shared" si="68"/>
        <v>1.4742688261233849</v>
      </c>
      <c r="F1108" s="5">
        <f t="shared" si="69"/>
        <v>0.85072832330216752</v>
      </c>
      <c r="G1108" s="5">
        <f t="shared" si="70"/>
        <v>22.527259988788799</v>
      </c>
      <c r="H1108" s="5">
        <f t="shared" si="71"/>
        <v>-1.2061493905026381</v>
      </c>
      <c r="J1108" s="1"/>
    </row>
    <row r="1109" spans="1:10">
      <c r="A1109" s="4">
        <v>43059</v>
      </c>
      <c r="B1109" s="9">
        <v>1108</v>
      </c>
      <c r="C1109" s="5">
        <v>82.529999000000004</v>
      </c>
      <c r="D1109" s="5">
        <v>33.709999000000003</v>
      </c>
      <c r="E1109" s="5">
        <f t="shared" si="68"/>
        <v>1.4815535062503902</v>
      </c>
      <c r="F1109" s="5">
        <f t="shared" si="69"/>
        <v>0.91087363451201619</v>
      </c>
      <c r="G1109" s="5">
        <f t="shared" si="70"/>
        <v>22.389913843104225</v>
      </c>
      <c r="H1109" s="5">
        <f t="shared" si="71"/>
        <v>-0.13734614568457459</v>
      </c>
      <c r="J1109" s="1"/>
    </row>
    <row r="1110" spans="1:10">
      <c r="A1110" s="4">
        <v>43060</v>
      </c>
      <c r="B1110" s="9">
        <v>1109</v>
      </c>
      <c r="C1110" s="5">
        <v>83.720000999999996</v>
      </c>
      <c r="D1110" s="5">
        <v>34.279998999999997</v>
      </c>
      <c r="E1110" s="5">
        <f t="shared" si="68"/>
        <v>1.5482379983578716</v>
      </c>
      <c r="F1110" s="5">
        <f t="shared" si="69"/>
        <v>0.97680214872281068</v>
      </c>
      <c r="G1110" s="5">
        <f t="shared" si="70"/>
        <v>23.286866625719206</v>
      </c>
      <c r="H1110" s="5">
        <f t="shared" si="71"/>
        <v>0.89695278261498146</v>
      </c>
      <c r="J1110" s="1"/>
    </row>
    <row r="1111" spans="1:10">
      <c r="A1111" s="4">
        <v>43061</v>
      </c>
      <c r="B1111" s="9">
        <v>1110</v>
      </c>
      <c r="C1111" s="5">
        <v>83.110000999999997</v>
      </c>
      <c r="D1111" s="5">
        <v>33.900002000000001</v>
      </c>
      <c r="E1111" s="5">
        <f t="shared" si="68"/>
        <v>1.5140552489292456</v>
      </c>
      <c r="F1111" s="5">
        <f t="shared" si="69"/>
        <v>0.93285015290779438</v>
      </c>
      <c r="G1111" s="5">
        <f t="shared" si="70"/>
        <v>22.872231228278238</v>
      </c>
      <c r="H1111" s="5">
        <f t="shared" si="71"/>
        <v>-0.41463539744096778</v>
      </c>
      <c r="J1111" s="1"/>
    </row>
    <row r="1112" spans="1:10">
      <c r="A1112" s="4">
        <v>43063</v>
      </c>
      <c r="B1112" s="9">
        <v>1111</v>
      </c>
      <c r="C1112" s="5">
        <v>83.260002</v>
      </c>
      <c r="D1112" s="5">
        <v>35</v>
      </c>
      <c r="E1112" s="5">
        <f t="shared" si="68"/>
        <v>1.522460899088333</v>
      </c>
      <c r="F1112" s="5">
        <f t="shared" si="69"/>
        <v>1.0600803876005074</v>
      </c>
      <c r="G1112" s="5">
        <f t="shared" si="70"/>
        <v>22.456699679111438</v>
      </c>
      <c r="H1112" s="5">
        <f t="shared" si="71"/>
        <v>-0.41553154916680057</v>
      </c>
      <c r="J1112" s="1"/>
    </row>
    <row r="1113" spans="1:10">
      <c r="A1113" s="4">
        <v>43066</v>
      </c>
      <c r="B1113" s="9">
        <v>1112</v>
      </c>
      <c r="C1113" s="5">
        <v>83.870002999999997</v>
      </c>
      <c r="D1113" s="5">
        <v>34.43</v>
      </c>
      <c r="E1113" s="5">
        <f t="shared" si="68"/>
        <v>1.5566437045542532</v>
      </c>
      <c r="F1113" s="5">
        <f t="shared" si="69"/>
        <v>0.994151873389712</v>
      </c>
      <c r="G1113" s="5">
        <f t="shared" si="70"/>
        <v>23.359749896496453</v>
      </c>
      <c r="H1113" s="5">
        <f t="shared" si="71"/>
        <v>0.90305021738501523</v>
      </c>
      <c r="J1113" s="1"/>
    </row>
    <row r="1114" spans="1:10">
      <c r="A1114" s="4">
        <v>43067</v>
      </c>
      <c r="B1114" s="9">
        <v>1113</v>
      </c>
      <c r="C1114" s="5">
        <v>84.879997000000003</v>
      </c>
      <c r="D1114" s="5">
        <v>34.490001999999997</v>
      </c>
      <c r="E1114" s="5">
        <f t="shared" si="68"/>
        <v>1.6132410354172302</v>
      </c>
      <c r="F1114" s="5">
        <f t="shared" si="69"/>
        <v>1.001091948318968</v>
      </c>
      <c r="G1114" s="5">
        <f t="shared" si="70"/>
        <v>24.338895582213063</v>
      </c>
      <c r="H1114" s="5">
        <f t="shared" si="71"/>
        <v>0.97914568571660965</v>
      </c>
      <c r="J1114" s="1"/>
    </row>
    <row r="1115" spans="1:10">
      <c r="A1115" s="4">
        <v>43068</v>
      </c>
      <c r="B1115" s="9">
        <v>1114</v>
      </c>
      <c r="C1115" s="5">
        <v>83.339995999999999</v>
      </c>
      <c r="D1115" s="5">
        <v>32.950001</v>
      </c>
      <c r="E1115" s="5">
        <f t="shared" si="68"/>
        <v>1.5269435463961913</v>
      </c>
      <c r="F1115" s="5">
        <f t="shared" si="69"/>
        <v>0.82296918022574217</v>
      </c>
      <c r="G1115" s="5">
        <f t="shared" si="70"/>
        <v>23.590642104708039</v>
      </c>
      <c r="H1115" s="5">
        <f t="shared" si="71"/>
        <v>-0.74825347750502402</v>
      </c>
      <c r="J1115" s="1"/>
    </row>
    <row r="1116" spans="1:10">
      <c r="A1116" s="4">
        <v>43069</v>
      </c>
      <c r="B1116" s="9">
        <v>1115</v>
      </c>
      <c r="C1116" s="5">
        <v>84.169998000000007</v>
      </c>
      <c r="D1116" s="5">
        <v>33.110000999999997</v>
      </c>
      <c r="E1116" s="5">
        <f t="shared" si="68"/>
        <v>1.5734546126113695</v>
      </c>
      <c r="F1116" s="5">
        <f t="shared" si="69"/>
        <v>0.8414754298287721</v>
      </c>
      <c r="G1116" s="5">
        <f t="shared" si="70"/>
        <v>24.338384675266639</v>
      </c>
      <c r="H1116" s="5">
        <f t="shared" si="71"/>
        <v>0.74774257055860005</v>
      </c>
      <c r="J1116" s="1"/>
    </row>
    <row r="1117" spans="1:10">
      <c r="A1117" s="4">
        <v>43070</v>
      </c>
      <c r="B1117" s="9">
        <v>1116</v>
      </c>
      <c r="C1117" s="5">
        <v>84.260002</v>
      </c>
      <c r="D1117" s="5">
        <v>32.529998999999997</v>
      </c>
      <c r="E1117" s="5">
        <f t="shared" si="68"/>
        <v>1.5784981932336217</v>
      </c>
      <c r="F1117" s="5">
        <f t="shared" si="69"/>
        <v>0.77439004368966735</v>
      </c>
      <c r="G1117" s="5">
        <f t="shared" si="70"/>
        <v>24.726580135234599</v>
      </c>
      <c r="H1117" s="5">
        <f t="shared" si="71"/>
        <v>0.38819545996796023</v>
      </c>
      <c r="J1117" s="1"/>
    </row>
    <row r="1118" spans="1:10">
      <c r="A1118" s="4">
        <v>43073</v>
      </c>
      <c r="B1118" s="9">
        <v>1117</v>
      </c>
      <c r="C1118" s="5">
        <v>81.080001999999993</v>
      </c>
      <c r="D1118" s="5">
        <v>32.029998999999997</v>
      </c>
      <c r="E1118" s="5">
        <f t="shared" si="68"/>
        <v>1.4002995978516035</v>
      </c>
      <c r="F1118" s="5">
        <f t="shared" si="69"/>
        <v>0.71655801368019778</v>
      </c>
      <c r="G1118" s="5">
        <f t="shared" si="70"/>
        <v>21.803640852238992</v>
      </c>
      <c r="H1118" s="5">
        <f t="shared" si="71"/>
        <v>-2.9229392829956069</v>
      </c>
      <c r="J1118" s="1"/>
    </row>
    <row r="1119" spans="1:10">
      <c r="A1119" s="4">
        <v>43074</v>
      </c>
      <c r="B1119" s="9">
        <v>1118</v>
      </c>
      <c r="C1119" s="5">
        <v>81.589995999999999</v>
      </c>
      <c r="D1119" s="5">
        <v>32.369999</v>
      </c>
      <c r="E1119" s="5">
        <f t="shared" si="68"/>
        <v>1.4288782816419361</v>
      </c>
      <c r="F1119" s="5">
        <f t="shared" si="69"/>
        <v>0.75588379408663742</v>
      </c>
      <c r="G1119" s="5">
        <f t="shared" si="70"/>
        <v>22.138833564676005</v>
      </c>
      <c r="H1119" s="5">
        <f t="shared" si="71"/>
        <v>0.33519271243701354</v>
      </c>
      <c r="J1119" s="1"/>
    </row>
    <row r="1120" spans="1:10">
      <c r="A1120" s="4">
        <v>43075</v>
      </c>
      <c r="B1120" s="9">
        <v>1119</v>
      </c>
      <c r="C1120" s="5">
        <v>82.779999000000004</v>
      </c>
      <c r="D1120" s="5">
        <v>32.619999</v>
      </c>
      <c r="E1120" s="5">
        <f t="shared" si="68"/>
        <v>1.4955628297867123</v>
      </c>
      <c r="F1120" s="5">
        <f t="shared" si="69"/>
        <v>0.78479980909137226</v>
      </c>
      <c r="G1120" s="5">
        <f t="shared" si="70"/>
        <v>23.200306206173806</v>
      </c>
      <c r="H1120" s="5">
        <f t="shared" si="71"/>
        <v>1.0614726414978009</v>
      </c>
      <c r="J1120" s="1"/>
    </row>
    <row r="1121" spans="1:10">
      <c r="A1121" s="4">
        <v>43076</v>
      </c>
      <c r="B1121" s="9">
        <v>1120</v>
      </c>
      <c r="C1121" s="5">
        <v>82.489998</v>
      </c>
      <c r="D1121" s="5">
        <v>33.020000000000003</v>
      </c>
      <c r="E1121" s="5">
        <f t="shared" si="68"/>
        <v>1.4793119584472842</v>
      </c>
      <c r="F1121" s="5">
        <f t="shared" si="69"/>
        <v>0.8310655487630082</v>
      </c>
      <c r="G1121" s="5">
        <f t="shared" si="70"/>
        <v>22.704656118448852</v>
      </c>
      <c r="H1121" s="5">
        <f t="shared" si="71"/>
        <v>-0.49565008772495389</v>
      </c>
      <c r="J1121" s="1"/>
    </row>
    <row r="1122" spans="1:10">
      <c r="A1122" s="4">
        <v>43077</v>
      </c>
      <c r="B1122" s="9">
        <v>1121</v>
      </c>
      <c r="C1122" s="5">
        <v>84.160004000000001</v>
      </c>
      <c r="D1122" s="5">
        <v>32.889999000000003</v>
      </c>
      <c r="E1122" s="5">
        <f t="shared" si="68"/>
        <v>1.5728945758936812</v>
      </c>
      <c r="F1122" s="5">
        <f t="shared" si="69"/>
        <v>0.81602910529648609</v>
      </c>
      <c r="G1122" s="5">
        <f t="shared" si="70"/>
        <v>24.441498418991429</v>
      </c>
      <c r="H1122" s="5">
        <f t="shared" si="71"/>
        <v>1.7368423005425768</v>
      </c>
      <c r="J1122" s="1"/>
    </row>
    <row r="1123" spans="1:10">
      <c r="A1123" s="4">
        <v>43080</v>
      </c>
      <c r="B1123" s="9">
        <v>1122</v>
      </c>
      <c r="C1123" s="5">
        <v>85.230002999999996</v>
      </c>
      <c r="D1123" s="5">
        <v>33.290000999999997</v>
      </c>
      <c r="E1123" s="5">
        <f t="shared" si="68"/>
        <v>1.6328544245918457</v>
      </c>
      <c r="F1123" s="5">
        <f t="shared" si="69"/>
        <v>0.86229496063218103</v>
      </c>
      <c r="G1123" s="5">
        <f t="shared" si="70"/>
        <v>25.305847817145043</v>
      </c>
      <c r="H1123" s="5">
        <f t="shared" si="71"/>
        <v>0.86434939815361389</v>
      </c>
      <c r="J1123" s="1"/>
    </row>
    <row r="1124" spans="1:10">
      <c r="A1124" s="4">
        <v>43081</v>
      </c>
      <c r="B1124" s="9">
        <v>1123</v>
      </c>
      <c r="C1124" s="5">
        <v>85.580001999999993</v>
      </c>
      <c r="D1124" s="5">
        <v>32.889999000000003</v>
      </c>
      <c r="E1124" s="5">
        <f t="shared" si="68"/>
        <v>1.6524674215054025</v>
      </c>
      <c r="F1124" s="5">
        <f t="shared" si="69"/>
        <v>0.81602910529648609</v>
      </c>
      <c r="G1124" s="5">
        <f t="shared" si="70"/>
        <v>25.861496418991422</v>
      </c>
      <c r="H1124" s="5">
        <f t="shared" si="71"/>
        <v>0.55564860184637865</v>
      </c>
      <c r="J1124" s="1"/>
    </row>
    <row r="1125" spans="1:10">
      <c r="A1125" s="4">
        <v>43082</v>
      </c>
      <c r="B1125" s="9">
        <v>1124</v>
      </c>
      <c r="C1125" s="5">
        <v>85.349997999999999</v>
      </c>
      <c r="D1125" s="5">
        <v>32.720001000000003</v>
      </c>
      <c r="E1125" s="5">
        <f t="shared" si="68"/>
        <v>1.6395786197028099</v>
      </c>
      <c r="F1125" s="5">
        <f t="shared" si="69"/>
        <v>0.79636644642138654</v>
      </c>
      <c r="G1125" s="5">
        <f t="shared" si="70"/>
        <v>25.718892034530057</v>
      </c>
      <c r="H1125" s="5">
        <f t="shared" si="71"/>
        <v>-0.14260438446136448</v>
      </c>
      <c r="J1125" s="1"/>
    </row>
    <row r="1126" spans="1:10">
      <c r="A1126" s="4">
        <v>43083</v>
      </c>
      <c r="B1126" s="9">
        <v>1125</v>
      </c>
      <c r="C1126" s="5">
        <v>84.690002000000007</v>
      </c>
      <c r="D1126" s="5">
        <v>32.049999</v>
      </c>
      <c r="E1126" s="5">
        <f t="shared" si="68"/>
        <v>1.6025942297160962</v>
      </c>
      <c r="F1126" s="5">
        <f t="shared" si="69"/>
        <v>0.71887129488057688</v>
      </c>
      <c r="G1126" s="5">
        <f t="shared" si="70"/>
        <v>25.403358423558828</v>
      </c>
      <c r="H1126" s="5">
        <f t="shared" si="71"/>
        <v>-0.31553361097122945</v>
      </c>
      <c r="J1126" s="1"/>
    </row>
    <row r="1127" spans="1:10">
      <c r="A1127" s="4">
        <v>43084</v>
      </c>
      <c r="B1127" s="9">
        <v>1126</v>
      </c>
      <c r="C1127" s="5">
        <v>86.849997999999999</v>
      </c>
      <c r="D1127" s="5">
        <v>32.049999</v>
      </c>
      <c r="E1127" s="5">
        <f t="shared" si="68"/>
        <v>1.7236345609207429</v>
      </c>
      <c r="F1127" s="5">
        <f t="shared" si="69"/>
        <v>0.71887129488057688</v>
      </c>
      <c r="G1127" s="5">
        <f t="shared" si="70"/>
        <v>27.56335442355882</v>
      </c>
      <c r="H1127" s="5">
        <f t="shared" si="71"/>
        <v>2.1599959999999925</v>
      </c>
      <c r="J1127" s="1"/>
    </row>
    <row r="1128" spans="1:10">
      <c r="A1128" s="4">
        <v>43087</v>
      </c>
      <c r="B1128" s="9">
        <v>1127</v>
      </c>
      <c r="C1128" s="5">
        <v>86.379997000000003</v>
      </c>
      <c r="D1128" s="5">
        <v>32.32</v>
      </c>
      <c r="E1128" s="5">
        <f t="shared" si="68"/>
        <v>1.6972969766351633</v>
      </c>
      <c r="F1128" s="5">
        <f t="shared" si="69"/>
        <v>0.75010070674975049</v>
      </c>
      <c r="G1128" s="5">
        <f t="shared" si="70"/>
        <v>26.954540122255011</v>
      </c>
      <c r="H1128" s="5">
        <f t="shared" si="71"/>
        <v>-0.6088143013038092</v>
      </c>
      <c r="J1128" s="1"/>
    </row>
    <row r="1129" spans="1:10">
      <c r="A1129" s="4">
        <v>43088</v>
      </c>
      <c r="B1129" s="9">
        <v>1128</v>
      </c>
      <c r="C1129" s="5">
        <v>85.830001999999993</v>
      </c>
      <c r="D1129" s="5">
        <v>32.259998000000003</v>
      </c>
      <c r="E1129" s="5">
        <f t="shared" si="68"/>
        <v>1.6664767450417246</v>
      </c>
      <c r="F1129" s="5">
        <f t="shared" si="69"/>
        <v>0.74316063182049452</v>
      </c>
      <c r="G1129" s="5">
        <f t="shared" si="70"/>
        <v>26.435393436538398</v>
      </c>
      <c r="H1129" s="5">
        <f t="shared" si="71"/>
        <v>-0.51914668571661338</v>
      </c>
      <c r="J1129" s="1"/>
    </row>
    <row r="1130" spans="1:10">
      <c r="A1130" s="4">
        <v>43089</v>
      </c>
      <c r="B1130" s="9">
        <v>1129</v>
      </c>
      <c r="C1130" s="5">
        <v>85.519997000000004</v>
      </c>
      <c r="D1130" s="5">
        <v>32.009998000000003</v>
      </c>
      <c r="E1130" s="5">
        <f t="shared" si="68"/>
        <v>1.649104903670215</v>
      </c>
      <c r="F1130" s="5">
        <f t="shared" si="69"/>
        <v>0.71424461681575968</v>
      </c>
      <c r="G1130" s="5">
        <f t="shared" si="70"/>
        <v>26.253918795040605</v>
      </c>
      <c r="H1130" s="5">
        <f t="shared" si="71"/>
        <v>-0.18147464149779324</v>
      </c>
      <c r="J1130" s="1"/>
    </row>
    <row r="1131" spans="1:10">
      <c r="A1131" s="4">
        <v>43090</v>
      </c>
      <c r="B1131" s="9">
        <v>1130</v>
      </c>
      <c r="C1131" s="5">
        <v>85.5</v>
      </c>
      <c r="D1131" s="5">
        <v>31.440000999999999</v>
      </c>
      <c r="E1131" s="5">
        <f t="shared" si="68"/>
        <v>1.6479843258991915</v>
      </c>
      <c r="F1131" s="5">
        <f t="shared" si="69"/>
        <v>0.64831644959714396</v>
      </c>
      <c r="G1131" s="5">
        <f t="shared" si="70"/>
        <v>26.526969470061317</v>
      </c>
      <c r="H1131" s="5">
        <f t="shared" si="71"/>
        <v>0.27305067502071267</v>
      </c>
      <c r="J1131" s="1"/>
    </row>
    <row r="1132" spans="1:10">
      <c r="A1132" s="4">
        <v>43091</v>
      </c>
      <c r="B1132" s="9">
        <v>1131</v>
      </c>
      <c r="C1132" s="5">
        <v>85.510002</v>
      </c>
      <c r="D1132" s="5">
        <v>31.66</v>
      </c>
      <c r="E1132" s="5">
        <f t="shared" si="68"/>
        <v>1.6485448109152328</v>
      </c>
      <c r="F1132" s="5">
        <f t="shared" si="69"/>
        <v>0.67376242713725076</v>
      </c>
      <c r="G1132" s="5">
        <f t="shared" si="70"/>
        <v>26.423865268700816</v>
      </c>
      <c r="H1132" s="5">
        <f t="shared" si="71"/>
        <v>-0.10310420136050169</v>
      </c>
      <c r="J1132" s="1"/>
    </row>
    <row r="1133" spans="1:10">
      <c r="A1133" s="4">
        <v>43095</v>
      </c>
      <c r="B1133" s="9">
        <v>1132</v>
      </c>
      <c r="C1133" s="5">
        <v>85.400002000000001</v>
      </c>
      <c r="D1133" s="5">
        <v>32.200001</v>
      </c>
      <c r="E1133" s="5">
        <f t="shared" si="68"/>
        <v>1.642380708559251</v>
      </c>
      <c r="F1133" s="5">
        <f t="shared" si="69"/>
        <v>0.73622113521153787</v>
      </c>
      <c r="G1133" s="5">
        <f t="shared" si="70"/>
        <v>26.036239180214636</v>
      </c>
      <c r="H1133" s="5">
        <f t="shared" si="71"/>
        <v>-0.3876260884861793</v>
      </c>
      <c r="J1133" s="1"/>
    </row>
    <row r="1134" spans="1:10">
      <c r="A1134" s="4">
        <v>43096</v>
      </c>
      <c r="B1134" s="9">
        <v>1133</v>
      </c>
      <c r="C1134" s="5">
        <v>85.709998999999996</v>
      </c>
      <c r="D1134" s="5">
        <v>32.450001</v>
      </c>
      <c r="E1134" s="5">
        <f t="shared" si="68"/>
        <v>1.6597521016324077</v>
      </c>
      <c r="F1134" s="5">
        <f t="shared" si="69"/>
        <v>0.7651371502162726</v>
      </c>
      <c r="G1134" s="5">
        <f t="shared" si="70"/>
        <v>26.217705821712428</v>
      </c>
      <c r="H1134" s="5">
        <f t="shared" si="71"/>
        <v>0.18146664149779212</v>
      </c>
      <c r="J1134" s="1"/>
    </row>
    <row r="1135" spans="1:10">
      <c r="A1135" s="4">
        <v>43097</v>
      </c>
      <c r="B1135" s="9">
        <v>1134</v>
      </c>
      <c r="C1135" s="5">
        <v>85.720000999999996</v>
      </c>
      <c r="D1135" s="5">
        <v>32.560001</v>
      </c>
      <c r="E1135" s="5">
        <f t="shared" si="68"/>
        <v>1.6603125866484489</v>
      </c>
      <c r="F1135" s="5">
        <f t="shared" si="69"/>
        <v>0.77786019681835583</v>
      </c>
      <c r="G1135" s="5">
        <f t="shared" si="70"/>
        <v>26.171154463971462</v>
      </c>
      <c r="H1135" s="5">
        <f t="shared" si="71"/>
        <v>-4.6551357740966637E-2</v>
      </c>
      <c r="J1135" s="1"/>
    </row>
    <row r="1136" spans="1:10">
      <c r="A1136" s="4">
        <v>43098</v>
      </c>
      <c r="B1136" s="9">
        <v>1135</v>
      </c>
      <c r="C1136" s="5">
        <v>85.540001000000004</v>
      </c>
      <c r="D1136" s="5">
        <v>32.75</v>
      </c>
      <c r="E1136" s="5">
        <f t="shared" si="68"/>
        <v>1.6502258737022975</v>
      </c>
      <c r="F1136" s="5">
        <f t="shared" si="69"/>
        <v>0.79983625255789437</v>
      </c>
      <c r="G1136" s="5">
        <f t="shared" si="70"/>
        <v>25.89347190563123</v>
      </c>
      <c r="H1136" s="5">
        <f t="shared" si="71"/>
        <v>-0.27768255834023137</v>
      </c>
      <c r="J1136" s="1"/>
    </row>
    <row r="1137" spans="1:10">
      <c r="A1137" s="4">
        <v>43102</v>
      </c>
      <c r="B1137" s="9">
        <v>1136</v>
      </c>
      <c r="C1137" s="5">
        <v>85.949996999999996</v>
      </c>
      <c r="D1137" s="5">
        <v>33.639999000000003</v>
      </c>
      <c r="E1137" s="5">
        <f t="shared" si="68"/>
        <v>1.6732009401526888</v>
      </c>
      <c r="F1137" s="5">
        <f t="shared" si="69"/>
        <v>0.9027771503106905</v>
      </c>
      <c r="G1137" s="5">
        <f t="shared" si="70"/>
        <v>25.845900343484828</v>
      </c>
      <c r="H1137" s="5">
        <f t="shared" si="71"/>
        <v>-4.7571562146401902E-2</v>
      </c>
      <c r="J1137" s="1"/>
    </row>
    <row r="1138" spans="1:10">
      <c r="A1138" s="4">
        <v>43103</v>
      </c>
      <c r="B1138" s="9">
        <v>1137</v>
      </c>
      <c r="C1138" s="5">
        <v>86.349997999999999</v>
      </c>
      <c r="D1138" s="5">
        <v>34.159999999999997</v>
      </c>
      <c r="E1138" s="5">
        <f t="shared" si="68"/>
        <v>1.6956159138480986</v>
      </c>
      <c r="F1138" s="5">
        <f t="shared" si="69"/>
        <v>0.96292257718459806</v>
      </c>
      <c r="G1138" s="5">
        <f t="shared" si="70"/>
        <v>25.978557683678829</v>
      </c>
      <c r="H1138" s="5">
        <f t="shared" si="71"/>
        <v>0.13265734019400099</v>
      </c>
      <c r="J1138" s="1"/>
    </row>
    <row r="1139" spans="1:10">
      <c r="A1139" s="4">
        <v>43104</v>
      </c>
      <c r="B1139" s="9">
        <v>1138</v>
      </c>
      <c r="C1139" s="5">
        <v>87.110000999999997</v>
      </c>
      <c r="D1139" s="5">
        <v>34.220001000000003</v>
      </c>
      <c r="E1139" s="5">
        <f t="shared" si="68"/>
        <v>1.7382044255104001</v>
      </c>
      <c r="F1139" s="5">
        <f t="shared" si="69"/>
        <v>0.96986253644979525</v>
      </c>
      <c r="G1139" s="5">
        <f t="shared" si="70"/>
        <v>26.707712883516862</v>
      </c>
      <c r="H1139" s="5">
        <f t="shared" si="71"/>
        <v>0.72915519983803279</v>
      </c>
      <c r="J1139" s="1"/>
    </row>
    <row r="1140" spans="1:10">
      <c r="A1140" s="4">
        <v>43105</v>
      </c>
      <c r="B1140" s="9">
        <v>1139</v>
      </c>
      <c r="C1140" s="5">
        <v>88.190002000000007</v>
      </c>
      <c r="D1140" s="5">
        <v>34.25</v>
      </c>
      <c r="E1140" s="5">
        <f t="shared" si="68"/>
        <v>1.7987247592246067</v>
      </c>
      <c r="F1140" s="5">
        <f t="shared" si="69"/>
        <v>0.97333234258630297</v>
      </c>
      <c r="G1140" s="5">
        <f t="shared" si="70"/>
        <v>27.772290754618041</v>
      </c>
      <c r="H1140" s="5">
        <f t="shared" si="71"/>
        <v>1.0645778711011786</v>
      </c>
      <c r="J1140" s="1"/>
    </row>
    <row r="1141" spans="1:10">
      <c r="A1141" s="4">
        <v>43108</v>
      </c>
      <c r="B1141" s="9">
        <v>1140</v>
      </c>
      <c r="C1141" s="5">
        <v>88.279999000000004</v>
      </c>
      <c r="D1141" s="5">
        <v>34.630001</v>
      </c>
      <c r="E1141" s="5">
        <f t="shared" si="68"/>
        <v>1.8037679475857999</v>
      </c>
      <c r="F1141" s="5">
        <f t="shared" si="69"/>
        <v>1.0172848010575599</v>
      </c>
      <c r="G1141" s="5">
        <f t="shared" si="70"/>
        <v>27.666921095573258</v>
      </c>
      <c r="H1141" s="5">
        <f t="shared" si="71"/>
        <v>-0.10536965904478279</v>
      </c>
      <c r="J1141" s="1"/>
    </row>
    <row r="1142" spans="1:10">
      <c r="A1142" s="4">
        <v>43109</v>
      </c>
      <c r="B1142" s="9">
        <v>1141</v>
      </c>
      <c r="C1142" s="5">
        <v>88.220000999999996</v>
      </c>
      <c r="D1142" s="5">
        <v>34.340000000000003</v>
      </c>
      <c r="E1142" s="5">
        <f t="shared" si="68"/>
        <v>1.8004058220116705</v>
      </c>
      <c r="F1142" s="5">
        <f t="shared" si="69"/>
        <v>0.98374210798800787</v>
      </c>
      <c r="G1142" s="5">
        <f t="shared" si="70"/>
        <v>27.756018825557234</v>
      </c>
      <c r="H1142" s="5">
        <f t="shared" si="71"/>
        <v>8.9097729983976137E-2</v>
      </c>
      <c r="J1142" s="1"/>
    </row>
    <row r="1143" spans="1:10">
      <c r="A1143" s="4">
        <v>43110</v>
      </c>
      <c r="B1143" s="9">
        <v>1142</v>
      </c>
      <c r="C1143" s="5">
        <v>87.82</v>
      </c>
      <c r="D1143" s="5">
        <v>34.540000999999997</v>
      </c>
      <c r="E1143" s="5">
        <f t="shared" si="68"/>
        <v>1.7779908483162608</v>
      </c>
      <c r="F1143" s="5">
        <f t="shared" si="69"/>
        <v>1.0068750356558549</v>
      </c>
      <c r="G1143" s="5">
        <f t="shared" si="70"/>
        <v>27.253193024634044</v>
      </c>
      <c r="H1143" s="5">
        <f t="shared" si="71"/>
        <v>-0.50282580092319051</v>
      </c>
      <c r="J1143" s="1"/>
    </row>
    <row r="1144" spans="1:10">
      <c r="A1144" s="4">
        <v>43111</v>
      </c>
      <c r="B1144" s="9">
        <v>1143</v>
      </c>
      <c r="C1144" s="5">
        <v>88.080001999999993</v>
      </c>
      <c r="D1144" s="5">
        <v>34.580002</v>
      </c>
      <c r="E1144" s="5">
        <f t="shared" si="68"/>
        <v>1.7925606568686241</v>
      </c>
      <c r="F1144" s="5">
        <f t="shared" si="69"/>
        <v>1.011501713720673</v>
      </c>
      <c r="G1144" s="5">
        <f t="shared" si="70"/>
        <v>27.492629653152264</v>
      </c>
      <c r="H1144" s="5">
        <f t="shared" si="71"/>
        <v>0.23943662851822012</v>
      </c>
      <c r="J1144" s="1"/>
    </row>
    <row r="1145" spans="1:10">
      <c r="A1145" s="4">
        <v>43112</v>
      </c>
      <c r="B1145" s="9">
        <v>1144</v>
      </c>
      <c r="C1145" s="5">
        <v>89.599997999999999</v>
      </c>
      <c r="D1145" s="5">
        <v>34.599997999999999</v>
      </c>
      <c r="E1145" s="5">
        <f t="shared" si="68"/>
        <v>1.8777371198202868</v>
      </c>
      <c r="F1145" s="5">
        <f t="shared" si="69"/>
        <v>1.0138145322648116</v>
      </c>
      <c r="G1145" s="5">
        <f t="shared" si="70"/>
        <v>29.002345280957826</v>
      </c>
      <c r="H1145" s="5">
        <f t="shared" si="71"/>
        <v>1.5097156278055621</v>
      </c>
      <c r="J1145" s="1"/>
    </row>
    <row r="1146" spans="1:10">
      <c r="A1146" s="4">
        <v>43116</v>
      </c>
      <c r="B1146" s="9">
        <v>1145</v>
      </c>
      <c r="C1146" s="5">
        <v>88.349997999999999</v>
      </c>
      <c r="D1146" s="5">
        <v>35.18</v>
      </c>
      <c r="E1146" s="5">
        <f t="shared" si="68"/>
        <v>1.8076905021386758</v>
      </c>
      <c r="F1146" s="5">
        <f t="shared" si="69"/>
        <v>1.0808999184039163</v>
      </c>
      <c r="G1146" s="5">
        <f t="shared" si="70"/>
        <v>27.454153820989859</v>
      </c>
      <c r="H1146" s="5">
        <f t="shared" si="71"/>
        <v>-1.5481914599679669</v>
      </c>
      <c r="J1146" s="1"/>
    </row>
    <row r="1147" spans="1:10">
      <c r="A1147" s="4">
        <v>43117</v>
      </c>
      <c r="B1147" s="9">
        <v>1146</v>
      </c>
      <c r="C1147" s="5">
        <v>90.139999000000003</v>
      </c>
      <c r="D1147" s="5">
        <v>36.5</v>
      </c>
      <c r="E1147" s="5">
        <f t="shared" si="68"/>
        <v>1.907997314696037</v>
      </c>
      <c r="F1147" s="5">
        <f t="shared" si="69"/>
        <v>1.233576477628916</v>
      </c>
      <c r="G1147" s="5">
        <f t="shared" si="70"/>
        <v>28.565514528098248</v>
      </c>
      <c r="H1147" s="5">
        <f t="shared" si="71"/>
        <v>1.1113607071083891</v>
      </c>
      <c r="J1147" s="1"/>
    </row>
    <row r="1148" spans="1:10">
      <c r="A1148" s="4">
        <v>43118</v>
      </c>
      <c r="B1148" s="9">
        <v>1147</v>
      </c>
      <c r="C1148" s="5">
        <v>90.099997999999999</v>
      </c>
      <c r="D1148" s="5">
        <v>37.509998000000003</v>
      </c>
      <c r="E1148" s="5">
        <f t="shared" si="68"/>
        <v>1.905755766892931</v>
      </c>
      <c r="F1148" s="5">
        <f t="shared" si="69"/>
        <v>1.3503969469199246</v>
      </c>
      <c r="G1148" s="5">
        <f t="shared" si="70"/>
        <v>28.006251907992223</v>
      </c>
      <c r="H1148" s="5">
        <f t="shared" si="71"/>
        <v>-0.55926262010602557</v>
      </c>
      <c r="J1148" s="1"/>
    </row>
    <row r="1149" spans="1:10">
      <c r="A1149" s="4">
        <v>43119</v>
      </c>
      <c r="B1149" s="9">
        <v>1148</v>
      </c>
      <c r="C1149" s="5">
        <v>90</v>
      </c>
      <c r="D1149" s="5">
        <v>37.200001</v>
      </c>
      <c r="E1149" s="5">
        <f t="shared" si="68"/>
        <v>1.9001521495529905</v>
      </c>
      <c r="F1149" s="5">
        <f t="shared" si="69"/>
        <v>1.3145414353062332</v>
      </c>
      <c r="G1149" s="5">
        <f t="shared" si="70"/>
        <v>28.065630010170651</v>
      </c>
      <c r="H1149" s="5">
        <f t="shared" si="71"/>
        <v>5.9378102178428094E-2</v>
      </c>
      <c r="J1149" s="1"/>
    </row>
    <row r="1150" spans="1:10">
      <c r="A1150" s="4">
        <v>43122</v>
      </c>
      <c r="B1150" s="9">
        <v>1149</v>
      </c>
      <c r="C1150" s="5">
        <v>91.610000999999997</v>
      </c>
      <c r="D1150" s="5">
        <v>37.970001000000003</v>
      </c>
      <c r="E1150" s="5">
        <f t="shared" si="68"/>
        <v>1.9903722491641993</v>
      </c>
      <c r="F1150" s="5">
        <f t="shared" si="69"/>
        <v>1.4036027615208169</v>
      </c>
      <c r="G1150" s="5">
        <f t="shared" si="70"/>
        <v>29.279757505983881</v>
      </c>
      <c r="H1150" s="5">
        <f t="shared" si="71"/>
        <v>1.21412749581323</v>
      </c>
      <c r="J1150" s="1"/>
    </row>
    <row r="1151" spans="1:10">
      <c r="A1151" s="4">
        <v>43123</v>
      </c>
      <c r="B1151" s="9">
        <v>1150</v>
      </c>
      <c r="C1151" s="5">
        <v>91.900002000000001</v>
      </c>
      <c r="D1151" s="5">
        <v>38.029998999999997</v>
      </c>
      <c r="E1151" s="5">
        <f t="shared" si="68"/>
        <v>2.0066231205036273</v>
      </c>
      <c r="F1151" s="5">
        <f t="shared" si="69"/>
        <v>1.4105423737938323</v>
      </c>
      <c r="G1151" s="5">
        <f t="shared" si="70"/>
        <v>29.538912248186222</v>
      </c>
      <c r="H1151" s="5">
        <f t="shared" si="71"/>
        <v>0.25915474220234103</v>
      </c>
      <c r="J1151" s="1"/>
    </row>
    <row r="1152" spans="1:10">
      <c r="A1152" s="4">
        <v>43124</v>
      </c>
      <c r="B1152" s="9">
        <v>1151</v>
      </c>
      <c r="C1152" s="5">
        <v>91.82</v>
      </c>
      <c r="D1152" s="5">
        <v>37.869999</v>
      </c>
      <c r="E1152" s="5">
        <f t="shared" si="68"/>
        <v>2.0021400248974155</v>
      </c>
      <c r="F1152" s="5">
        <f t="shared" si="69"/>
        <v>1.3920361241908024</v>
      </c>
      <c r="G1152" s="5">
        <f t="shared" si="70"/>
        <v>29.541169677627622</v>
      </c>
      <c r="H1152" s="5">
        <f t="shared" si="71"/>
        <v>2.2574294413999496E-3</v>
      </c>
      <c r="J1152" s="1"/>
    </row>
    <row r="1153" spans="1:10">
      <c r="A1153" s="4">
        <v>43125</v>
      </c>
      <c r="B1153" s="9">
        <v>1152</v>
      </c>
      <c r="C1153" s="5">
        <v>92.330001999999993</v>
      </c>
      <c r="D1153" s="5">
        <v>38.400002000000001</v>
      </c>
      <c r="E1153" s="5">
        <f t="shared" si="68"/>
        <v>2.0307191569861009</v>
      </c>
      <c r="F1153" s="5">
        <f t="shared" si="69"/>
        <v>1.4533384229930204</v>
      </c>
      <c r="G1153" s="5">
        <f t="shared" si="70"/>
        <v>29.778685775238657</v>
      </c>
      <c r="H1153" s="5">
        <f t="shared" si="71"/>
        <v>0.23751609761103509</v>
      </c>
      <c r="J1153" s="1"/>
    </row>
    <row r="1154" spans="1:10">
      <c r="A1154" s="4">
        <v>43126</v>
      </c>
      <c r="B1154" s="9">
        <v>1153</v>
      </c>
      <c r="C1154" s="5">
        <v>94.059997999999993</v>
      </c>
      <c r="D1154" s="5">
        <v>39.189999</v>
      </c>
      <c r="E1154" s="5">
        <f t="shared" si="68"/>
        <v>2.127663451708274</v>
      </c>
      <c r="F1154" s="5">
        <f t="shared" si="69"/>
        <v>1.544712683415802</v>
      </c>
      <c r="G1154" s="5">
        <f t="shared" si="70"/>
        <v>31.102527384736014</v>
      </c>
      <c r="H1154" s="5">
        <f t="shared" si="71"/>
        <v>1.3238416094973573</v>
      </c>
      <c r="J1154" s="1"/>
    </row>
    <row r="1155" spans="1:10">
      <c r="A1155" s="4">
        <v>43129</v>
      </c>
      <c r="B1155" s="9">
        <v>1154</v>
      </c>
      <c r="C1155" s="5">
        <v>93.919998000000007</v>
      </c>
      <c r="D1155" s="5">
        <v>38.5</v>
      </c>
      <c r="E1155" s="5">
        <f t="shared" ref="E1155:E1218" si="72">(C1155-AVERAGE(C$2:C$1261))/_xlfn.STDEV.S(C$2:C$1261)</f>
        <v>2.1198182305279341</v>
      </c>
      <c r="F1155" s="5">
        <f t="shared" ref="F1155:F1218" si="73">(D1155-AVERAGE(D$2:D$1261))/_xlfn.STDEV.S(D$2:D$1261)</f>
        <v>1.464904597666794</v>
      </c>
      <c r="G1155" s="5">
        <f t="shared" ref="G1155:G1218" si="74">C1155-($K$4+$J$4*D1155)</f>
        <v>31.317270660080666</v>
      </c>
      <c r="H1155" s="5">
        <f t="shared" si="71"/>
        <v>0.21474327534465232</v>
      </c>
      <c r="J1155" s="1"/>
    </row>
    <row r="1156" spans="1:10">
      <c r="A1156" s="4">
        <v>43130</v>
      </c>
      <c r="B1156" s="9">
        <v>1155</v>
      </c>
      <c r="C1156" s="5">
        <v>92.739998</v>
      </c>
      <c r="D1156" s="5">
        <v>38.099997999999999</v>
      </c>
      <c r="E1156" s="5">
        <f t="shared" si="72"/>
        <v>2.053694223436493</v>
      </c>
      <c r="F1156" s="5">
        <f t="shared" si="73"/>
        <v>1.4186387423310984</v>
      </c>
      <c r="G1156" s="5">
        <f t="shared" si="74"/>
        <v>30.342920261927041</v>
      </c>
      <c r="H1156" s="5">
        <f t="shared" ref="H1156:H1219" si="75">G1156-G1155</f>
        <v>-0.97435039815362501</v>
      </c>
      <c r="J1156" s="1"/>
    </row>
    <row r="1157" spans="1:10">
      <c r="A1157" s="4">
        <v>43131</v>
      </c>
      <c r="B1157" s="9">
        <v>1156</v>
      </c>
      <c r="C1157" s="5">
        <v>95.010002</v>
      </c>
      <c r="D1157" s="5">
        <v>38.729999999999997</v>
      </c>
      <c r="E1157" s="5">
        <f t="shared" si="72"/>
        <v>2.1808991052954751</v>
      </c>
      <c r="F1157" s="5">
        <f t="shared" si="73"/>
        <v>1.4915073314711498</v>
      </c>
      <c r="G1157" s="5">
        <f t="shared" si="74"/>
        <v>32.289026730258634</v>
      </c>
      <c r="H1157" s="5">
        <f t="shared" si="75"/>
        <v>1.9461064683315925</v>
      </c>
      <c r="J1157" s="1"/>
    </row>
    <row r="1158" spans="1:10">
      <c r="A1158" s="4">
        <v>43132</v>
      </c>
      <c r="B1158" s="9">
        <v>1157</v>
      </c>
      <c r="C1158" s="5">
        <v>94.260002</v>
      </c>
      <c r="D1158" s="5">
        <v>39.409999999999997</v>
      </c>
      <c r="E1158" s="5">
        <f t="shared" si="72"/>
        <v>2.1388711346865086</v>
      </c>
      <c r="F1158" s="5">
        <f t="shared" si="73"/>
        <v>1.5701588922840284</v>
      </c>
      <c r="G1158" s="5">
        <f t="shared" si="74"/>
        <v>31.189424155132656</v>
      </c>
      <c r="H1158" s="5">
        <f t="shared" si="75"/>
        <v>-1.0996025751259779</v>
      </c>
      <c r="J1158" s="1"/>
    </row>
    <row r="1159" spans="1:10">
      <c r="A1159" s="4">
        <v>43133</v>
      </c>
      <c r="B1159" s="9">
        <v>1158</v>
      </c>
      <c r="C1159" s="5">
        <v>91.779999000000004</v>
      </c>
      <c r="D1159" s="5">
        <v>37.869999</v>
      </c>
      <c r="E1159" s="5">
        <f t="shared" si="72"/>
        <v>1.9998984770943105</v>
      </c>
      <c r="F1159" s="5">
        <f t="shared" si="73"/>
        <v>1.3920361241908024</v>
      </c>
      <c r="G1159" s="5">
        <f t="shared" si="74"/>
        <v>29.501168677627632</v>
      </c>
      <c r="H1159" s="5">
        <f t="shared" si="75"/>
        <v>-1.6882554775050238</v>
      </c>
      <c r="J1159" s="1"/>
    </row>
    <row r="1160" spans="1:10">
      <c r="A1160" s="4">
        <v>43136</v>
      </c>
      <c r="B1160" s="9">
        <v>1159</v>
      </c>
      <c r="C1160" s="5">
        <v>88</v>
      </c>
      <c r="D1160" s="5">
        <v>36.159999999999997</v>
      </c>
      <c r="E1160" s="5">
        <f t="shared" si="72"/>
        <v>1.7880775612624131</v>
      </c>
      <c r="F1160" s="5">
        <f t="shared" si="73"/>
        <v>1.1942506972224762</v>
      </c>
      <c r="G1160" s="5">
        <f t="shared" si="74"/>
        <v>26.600316815661238</v>
      </c>
      <c r="H1160" s="5">
        <f t="shared" si="75"/>
        <v>-2.9008518619663946</v>
      </c>
      <c r="J1160" s="1"/>
    </row>
    <row r="1161" spans="1:10">
      <c r="A1161" s="4">
        <v>43137</v>
      </c>
      <c r="B1161" s="9">
        <v>1160</v>
      </c>
      <c r="C1161" s="5">
        <v>91.330001999999993</v>
      </c>
      <c r="D1161" s="5">
        <v>37.299999</v>
      </c>
      <c r="E1161" s="5">
        <f t="shared" si="72"/>
        <v>1.9746818628408123</v>
      </c>
      <c r="F1161" s="5">
        <f t="shared" si="73"/>
        <v>1.3261076099800071</v>
      </c>
      <c r="G1161" s="5">
        <f t="shared" si="74"/>
        <v>29.34422089501264</v>
      </c>
      <c r="H1161" s="5">
        <f t="shared" si="75"/>
        <v>2.7439040793514025</v>
      </c>
      <c r="J1161" s="1"/>
    </row>
    <row r="1162" spans="1:10">
      <c r="A1162" s="4">
        <v>43138</v>
      </c>
      <c r="B1162" s="9">
        <v>1161</v>
      </c>
      <c r="C1162" s="5">
        <v>89.610000999999997</v>
      </c>
      <c r="D1162" s="5">
        <v>36.979999999999997</v>
      </c>
      <c r="E1162" s="5">
        <f t="shared" si="72"/>
        <v>1.8782976608736219</v>
      </c>
      <c r="F1162" s="5">
        <f t="shared" si="73"/>
        <v>1.2890952264380062</v>
      </c>
      <c r="G1162" s="5">
        <f t="shared" si="74"/>
        <v>27.78873823977402</v>
      </c>
      <c r="H1162" s="5">
        <f t="shared" si="75"/>
        <v>-1.5554826552386203</v>
      </c>
      <c r="J1162" s="1"/>
    </row>
    <row r="1163" spans="1:10">
      <c r="A1163" s="4">
        <v>43139</v>
      </c>
      <c r="B1163" s="9">
        <v>1162</v>
      </c>
      <c r="C1163" s="5">
        <v>85.010002</v>
      </c>
      <c r="D1163" s="5">
        <v>35.200001</v>
      </c>
      <c r="E1163" s="5">
        <f t="shared" si="72"/>
        <v>1.6205261638425883</v>
      </c>
      <c r="F1163" s="5">
        <f t="shared" si="73"/>
        <v>1.0832133152683552</v>
      </c>
      <c r="G1163" s="5">
        <f t="shared" si="74"/>
        <v>24.10387487818825</v>
      </c>
      <c r="H1163" s="5">
        <f t="shared" si="75"/>
        <v>-3.6848633615857693</v>
      </c>
      <c r="J1163" s="1"/>
    </row>
    <row r="1164" spans="1:10">
      <c r="A1164" s="4">
        <v>43140</v>
      </c>
      <c r="B1164" s="9">
        <v>1163</v>
      </c>
      <c r="C1164" s="5">
        <v>88.18</v>
      </c>
      <c r="D1164" s="5">
        <v>35.889999000000003</v>
      </c>
      <c r="E1164" s="5">
        <f t="shared" si="72"/>
        <v>1.7981642742085655</v>
      </c>
      <c r="F1164" s="5">
        <f t="shared" si="73"/>
        <v>1.1630212853533035</v>
      </c>
      <c r="G1164" s="5">
        <f t="shared" si="74"/>
        <v>26.91913011696505</v>
      </c>
      <c r="H1164" s="5">
        <f t="shared" si="75"/>
        <v>2.8152552387767997</v>
      </c>
      <c r="J1164" s="1"/>
    </row>
    <row r="1165" spans="1:10">
      <c r="A1165" s="4">
        <v>43143</v>
      </c>
      <c r="B1165" s="9">
        <v>1164</v>
      </c>
      <c r="C1165" s="5">
        <v>89.129997000000003</v>
      </c>
      <c r="D1165" s="5">
        <v>36.5</v>
      </c>
      <c r="E1165" s="5">
        <f t="shared" si="72"/>
        <v>1.851399535534707</v>
      </c>
      <c r="F1165" s="5">
        <f t="shared" si="73"/>
        <v>1.233576477628916</v>
      </c>
      <c r="G1165" s="5">
        <f t="shared" si="74"/>
        <v>27.555512528098248</v>
      </c>
      <c r="H1165" s="5">
        <f t="shared" si="75"/>
        <v>0.63638241113319793</v>
      </c>
      <c r="J1165" s="1"/>
    </row>
    <row r="1166" spans="1:10">
      <c r="A1166" s="4">
        <v>43144</v>
      </c>
      <c r="B1166" s="9">
        <v>1165</v>
      </c>
      <c r="C1166" s="5">
        <v>89.830001999999993</v>
      </c>
      <c r="D1166" s="5">
        <v>37.419998</v>
      </c>
      <c r="E1166" s="5">
        <f t="shared" si="72"/>
        <v>1.8906259216228793</v>
      </c>
      <c r="F1166" s="5">
        <f t="shared" si="73"/>
        <v>1.3399871815182198</v>
      </c>
      <c r="G1166" s="5">
        <f t="shared" si="74"/>
        <v>27.782526837053013</v>
      </c>
      <c r="H1166" s="5">
        <f t="shared" si="75"/>
        <v>0.22701430895476449</v>
      </c>
      <c r="J1166" s="1"/>
    </row>
    <row r="1167" spans="1:10">
      <c r="A1167" s="4">
        <v>43145</v>
      </c>
      <c r="B1167" s="9">
        <v>1166</v>
      </c>
      <c r="C1167" s="5">
        <v>90.809997999999993</v>
      </c>
      <c r="D1167" s="5">
        <v>38.889999000000003</v>
      </c>
      <c r="E1167" s="5">
        <f t="shared" si="72"/>
        <v>1.9455422457360856</v>
      </c>
      <c r="F1167" s="5">
        <f t="shared" si="73"/>
        <v>1.5100134654101207</v>
      </c>
      <c r="G1167" s="5">
        <f t="shared" si="74"/>
        <v>28.006763814938651</v>
      </c>
      <c r="H1167" s="5">
        <f t="shared" si="75"/>
        <v>0.22423697788563857</v>
      </c>
      <c r="J1167" s="1"/>
    </row>
    <row r="1168" spans="1:10">
      <c r="A1168" s="4">
        <v>43146</v>
      </c>
      <c r="B1168" s="9">
        <v>1167</v>
      </c>
      <c r="C1168" s="5">
        <v>92.660004000000001</v>
      </c>
      <c r="D1168" s="5">
        <v>41.959999000000003</v>
      </c>
      <c r="E1168" s="5">
        <f t="shared" si="72"/>
        <v>2.0492115761286351</v>
      </c>
      <c r="F1168" s="5">
        <f t="shared" si="73"/>
        <v>1.8651021296682637</v>
      </c>
      <c r="G1168" s="5">
        <f t="shared" si="74"/>
        <v>28.278417012531648</v>
      </c>
      <c r="H1168" s="5">
        <f t="shared" si="75"/>
        <v>0.27165319759299678</v>
      </c>
      <c r="J1168" s="1"/>
    </row>
    <row r="1169" spans="1:10">
      <c r="A1169" s="4">
        <v>43147</v>
      </c>
      <c r="B1169" s="9">
        <v>1168</v>
      </c>
      <c r="C1169" s="5">
        <v>92</v>
      </c>
      <c r="D1169" s="5">
        <v>42.099997999999999</v>
      </c>
      <c r="E1169" s="5">
        <f t="shared" si="72"/>
        <v>2.0122267378435681</v>
      </c>
      <c r="F1169" s="5">
        <f t="shared" si="73"/>
        <v>1.8812949824068548</v>
      </c>
      <c r="G1169" s="5">
        <f t="shared" si="74"/>
        <v>27.546436525891863</v>
      </c>
      <c r="H1169" s="5">
        <f t="shared" si="75"/>
        <v>-0.73198048663978454</v>
      </c>
      <c r="J1169" s="1"/>
    </row>
    <row r="1170" spans="1:10">
      <c r="A1170" s="4">
        <v>43151</v>
      </c>
      <c r="B1170" s="9">
        <v>1169</v>
      </c>
      <c r="C1170" s="5">
        <v>92.720000999999996</v>
      </c>
      <c r="D1170" s="5">
        <v>43.049999</v>
      </c>
      <c r="E1170" s="5">
        <f t="shared" si="72"/>
        <v>2.0525736456654697</v>
      </c>
      <c r="F1170" s="5">
        <f t="shared" si="73"/>
        <v>1.991175955088907</v>
      </c>
      <c r="G1170" s="5">
        <f t="shared" si="74"/>
        <v>27.778021649462062</v>
      </c>
      <c r="H1170" s="5">
        <f t="shared" si="75"/>
        <v>0.23158512357019845</v>
      </c>
      <c r="J1170" s="1"/>
    </row>
    <row r="1171" spans="1:10">
      <c r="A1171" s="4">
        <v>43152</v>
      </c>
      <c r="B1171" s="9">
        <v>1170</v>
      </c>
      <c r="C1171" s="5">
        <v>91.489998</v>
      </c>
      <c r="D1171" s="5">
        <v>43.490001999999997</v>
      </c>
      <c r="E1171" s="5">
        <f t="shared" si="72"/>
        <v>1.9836476057548824</v>
      </c>
      <c r="F1171" s="5">
        <f t="shared" si="73"/>
        <v>2.04206848848942</v>
      </c>
      <c r="G1171" s="5">
        <f t="shared" si="74"/>
        <v>26.321803676133896</v>
      </c>
      <c r="H1171" s="5">
        <f t="shared" si="75"/>
        <v>-1.4562179733281653</v>
      </c>
      <c r="J1171" s="1"/>
    </row>
    <row r="1172" spans="1:10">
      <c r="A1172" s="4">
        <v>43153</v>
      </c>
      <c r="B1172" s="9">
        <v>1171</v>
      </c>
      <c r="C1172" s="5">
        <v>91.730002999999996</v>
      </c>
      <c r="D1172" s="5">
        <v>42.389999000000003</v>
      </c>
      <c r="E1172" s="5">
        <f t="shared" si="72"/>
        <v>1.9970968365362221</v>
      </c>
      <c r="F1172" s="5">
        <f t="shared" si="73"/>
        <v>1.9148376754764076</v>
      </c>
      <c r="G1172" s="5">
        <f t="shared" si="74"/>
        <v>27.127343795907862</v>
      </c>
      <c r="H1172" s="5">
        <f t="shared" si="75"/>
        <v>0.80554011977396556</v>
      </c>
      <c r="J1172" s="1"/>
    </row>
    <row r="1173" spans="1:10">
      <c r="A1173" s="4">
        <v>43154</v>
      </c>
      <c r="B1173" s="9">
        <v>1172</v>
      </c>
      <c r="C1173" s="5">
        <v>94.059997999999993</v>
      </c>
      <c r="D1173" s="5">
        <v>42.490001999999997</v>
      </c>
      <c r="E1173" s="5">
        <f t="shared" si="72"/>
        <v>2.127663451708274</v>
      </c>
      <c r="F1173" s="5">
        <f t="shared" si="73"/>
        <v>1.9264044284704807</v>
      </c>
      <c r="G1173" s="5">
        <f t="shared" si="74"/>
        <v>29.40592511014269</v>
      </c>
      <c r="H1173" s="5">
        <f t="shared" si="75"/>
        <v>2.2785813142348275</v>
      </c>
      <c r="J1173" s="1"/>
    </row>
    <row r="1174" spans="1:10">
      <c r="A1174" s="4">
        <v>43157</v>
      </c>
      <c r="B1174" s="9">
        <v>1173</v>
      </c>
      <c r="C1174" s="5">
        <v>95.419998000000007</v>
      </c>
      <c r="D1174" s="5">
        <v>42</v>
      </c>
      <c r="E1174" s="5">
        <f t="shared" si="72"/>
        <v>2.2038741717458672</v>
      </c>
      <c r="F1174" s="5">
        <f t="shared" si="73"/>
        <v>1.8697288077330809</v>
      </c>
      <c r="G1174" s="5">
        <f t="shared" si="74"/>
        <v>31.017845641049874</v>
      </c>
      <c r="H1174" s="5">
        <f t="shared" si="75"/>
        <v>1.6119205309071845</v>
      </c>
      <c r="J1174" s="1"/>
    </row>
    <row r="1175" spans="1:10">
      <c r="A1175" s="4">
        <v>43158</v>
      </c>
      <c r="B1175" s="9">
        <v>1174</v>
      </c>
      <c r="C1175" s="5">
        <v>94.199996999999996</v>
      </c>
      <c r="D1175" s="5">
        <v>42.049999</v>
      </c>
      <c r="E1175" s="5">
        <f t="shared" si="72"/>
        <v>2.1355086168513204</v>
      </c>
      <c r="F1175" s="5">
        <f t="shared" si="73"/>
        <v>1.8755118950699678</v>
      </c>
      <c r="G1175" s="5">
        <f t="shared" si="74"/>
        <v>29.772139083470861</v>
      </c>
      <c r="H1175" s="5">
        <f t="shared" si="75"/>
        <v>-1.2457065575790125</v>
      </c>
      <c r="J1175" s="1"/>
    </row>
    <row r="1176" spans="1:10">
      <c r="A1176" s="4">
        <v>43159</v>
      </c>
      <c r="B1176" s="9">
        <v>1175</v>
      </c>
      <c r="C1176" s="5">
        <v>93.769997000000004</v>
      </c>
      <c r="D1176" s="5">
        <v>41.09</v>
      </c>
      <c r="E1176" s="5">
        <f t="shared" si="72"/>
        <v>2.1114125803688464</v>
      </c>
      <c r="F1176" s="5">
        <f t="shared" si="73"/>
        <v>1.7644745131158468</v>
      </c>
      <c r="G1176" s="5">
        <f t="shared" si="74"/>
        <v>29.835695145997875</v>
      </c>
      <c r="H1176" s="5">
        <f t="shared" si="75"/>
        <v>6.3556062527013069E-2</v>
      </c>
      <c r="J1176" s="1"/>
    </row>
    <row r="1177" spans="1:10">
      <c r="A1177" s="4">
        <v>43160</v>
      </c>
      <c r="B1177" s="9">
        <v>1176</v>
      </c>
      <c r="C1177" s="5">
        <v>92.849997999999999</v>
      </c>
      <c r="D1177" s="5">
        <v>40.130001</v>
      </c>
      <c r="E1177" s="5">
        <f t="shared" si="72"/>
        <v>2.059858325792475</v>
      </c>
      <c r="F1177" s="5">
        <f t="shared" si="73"/>
        <v>1.6534371311617249</v>
      </c>
      <c r="G1177" s="5">
        <f t="shared" si="74"/>
        <v>29.409252208524883</v>
      </c>
      <c r="H1177" s="5">
        <f t="shared" si="75"/>
        <v>-0.42644293747299145</v>
      </c>
      <c r="J1177" s="1"/>
    </row>
    <row r="1178" spans="1:10">
      <c r="A1178" s="4">
        <v>43161</v>
      </c>
      <c r="B1178" s="9">
        <v>1177</v>
      </c>
      <c r="C1178" s="5">
        <v>93.050003000000004</v>
      </c>
      <c r="D1178" s="5">
        <v>41.259998000000003</v>
      </c>
      <c r="E1178" s="5">
        <f t="shared" si="72"/>
        <v>2.0710660648080035</v>
      </c>
      <c r="F1178" s="5">
        <f t="shared" si="73"/>
        <v>1.7841371719909462</v>
      </c>
      <c r="G1178" s="5">
        <f t="shared" si="74"/>
        <v>29.028301530459245</v>
      </c>
      <c r="H1178" s="5">
        <f t="shared" si="75"/>
        <v>-0.38095067806563776</v>
      </c>
      <c r="J1178" s="1"/>
    </row>
    <row r="1179" spans="1:10">
      <c r="A1179" s="4">
        <v>43164</v>
      </c>
      <c r="B1179" s="9">
        <v>1178</v>
      </c>
      <c r="C1179" s="5">
        <v>93.639999000000003</v>
      </c>
      <c r="D1179" s="5">
        <v>41.720001000000003</v>
      </c>
      <c r="E1179" s="5">
        <f t="shared" si="72"/>
        <v>2.1041278442045472</v>
      </c>
      <c r="F1179" s="5">
        <f t="shared" si="73"/>
        <v>1.8373429865918385</v>
      </c>
      <c r="G1179" s="5">
        <f t="shared" si="74"/>
        <v>29.381800128450905</v>
      </c>
      <c r="H1179" s="5">
        <f t="shared" si="75"/>
        <v>0.35349859799165984</v>
      </c>
      <c r="J1179" s="1"/>
    </row>
    <row r="1180" spans="1:10">
      <c r="A1180" s="4">
        <v>43165</v>
      </c>
      <c r="B1180" s="9">
        <v>1179</v>
      </c>
      <c r="C1180" s="5">
        <v>93.32</v>
      </c>
      <c r="D1180" s="5">
        <v>42.66</v>
      </c>
      <c r="E1180" s="5">
        <f t="shared" si="72"/>
        <v>2.0861959661153486</v>
      </c>
      <c r="F1180" s="5">
        <f t="shared" si="73"/>
        <v>1.9460670873455803</v>
      </c>
      <c r="G1180" s="5">
        <f t="shared" si="74"/>
        <v>28.57852749460406</v>
      </c>
      <c r="H1180" s="5">
        <f t="shared" si="75"/>
        <v>-0.803272633846845</v>
      </c>
      <c r="J1180" s="1"/>
    </row>
    <row r="1181" spans="1:10">
      <c r="A1181" s="4">
        <v>43166</v>
      </c>
      <c r="B1181" s="9">
        <v>1180</v>
      </c>
      <c r="C1181" s="5">
        <v>93.860000999999997</v>
      </c>
      <c r="D1181" s="5">
        <v>43.16</v>
      </c>
      <c r="E1181" s="5">
        <f t="shared" si="72"/>
        <v>2.1164561609910986</v>
      </c>
      <c r="F1181" s="5">
        <f t="shared" si="73"/>
        <v>2.0038991173550498</v>
      </c>
      <c r="G1181" s="5">
        <f t="shared" si="74"/>
        <v>28.861467777599657</v>
      </c>
      <c r="H1181" s="5">
        <f t="shared" si="75"/>
        <v>0.2829402829955967</v>
      </c>
      <c r="J1181" s="1"/>
    </row>
    <row r="1182" spans="1:10">
      <c r="A1182" s="4">
        <v>43167</v>
      </c>
      <c r="B1182" s="9">
        <v>1181</v>
      </c>
      <c r="C1182" s="5">
        <v>94.43</v>
      </c>
      <c r="D1182" s="5">
        <v>43.75</v>
      </c>
      <c r="E1182" s="5">
        <f t="shared" si="72"/>
        <v>2.14839736261662</v>
      </c>
      <c r="F1182" s="5">
        <f t="shared" si="73"/>
        <v>2.0721409127662245</v>
      </c>
      <c r="G1182" s="5">
        <f t="shared" si="74"/>
        <v>29.128135131534492</v>
      </c>
      <c r="H1182" s="5">
        <f t="shared" si="75"/>
        <v>0.26666735393483521</v>
      </c>
      <c r="J1182" s="1"/>
    </row>
    <row r="1183" spans="1:10">
      <c r="A1183" s="4">
        <v>43168</v>
      </c>
      <c r="B1183" s="9">
        <v>1182</v>
      </c>
      <c r="C1183" s="5">
        <v>96.540001000000004</v>
      </c>
      <c r="D1183" s="5">
        <v>43.09</v>
      </c>
      <c r="E1183" s="5">
        <f t="shared" si="72"/>
        <v>2.2666361093004728</v>
      </c>
      <c r="F1183" s="5">
        <f t="shared" si="73"/>
        <v>1.9958026331537249</v>
      </c>
      <c r="G1183" s="5">
        <f t="shared" si="74"/>
        <v>31.577456277980289</v>
      </c>
      <c r="H1183" s="5">
        <f t="shared" si="75"/>
        <v>2.4493211464457971</v>
      </c>
      <c r="J1183" s="1"/>
    </row>
    <row r="1184" spans="1:10">
      <c r="A1184" s="4">
        <v>43171</v>
      </c>
      <c r="B1184" s="9">
        <v>1183</v>
      </c>
      <c r="C1184" s="5">
        <v>96.769997000000004</v>
      </c>
      <c r="D1184" s="5">
        <v>42.98</v>
      </c>
      <c r="E1184" s="5">
        <f t="shared" si="72"/>
        <v>2.2795244628047127</v>
      </c>
      <c r="F1184" s="5">
        <f t="shared" si="73"/>
        <v>1.9830795865516408</v>
      </c>
      <c r="G1184" s="5">
        <f t="shared" si="74"/>
        <v>31.864005635721256</v>
      </c>
      <c r="H1184" s="5">
        <f t="shared" si="75"/>
        <v>0.28654935774096657</v>
      </c>
      <c r="J1184" s="1"/>
    </row>
    <row r="1185" spans="1:10">
      <c r="A1185" s="4">
        <v>43172</v>
      </c>
      <c r="B1185" s="9">
        <v>1184</v>
      </c>
      <c r="C1185" s="5">
        <v>94.410004000000001</v>
      </c>
      <c r="D1185" s="5">
        <v>42.290000999999997</v>
      </c>
      <c r="E1185" s="5">
        <f t="shared" si="72"/>
        <v>2.1472768408828902</v>
      </c>
      <c r="F1185" s="5">
        <f t="shared" si="73"/>
        <v>1.9032715008026329</v>
      </c>
      <c r="G1185" s="5">
        <f t="shared" si="74"/>
        <v>29.858755911065884</v>
      </c>
      <c r="H1185" s="5">
        <f t="shared" si="75"/>
        <v>-2.0052497246553713</v>
      </c>
      <c r="J1185" s="1"/>
    </row>
    <row r="1186" spans="1:10">
      <c r="A1186" s="4">
        <v>43173</v>
      </c>
      <c r="B1186" s="9">
        <v>1185</v>
      </c>
      <c r="C1186" s="5">
        <v>93.849997999999999</v>
      </c>
      <c r="D1186" s="5">
        <v>42.990001999999997</v>
      </c>
      <c r="E1186" s="5">
        <f t="shared" si="72"/>
        <v>2.1158956199377634</v>
      </c>
      <c r="F1186" s="5">
        <f t="shared" si="73"/>
        <v>1.9842364584799503</v>
      </c>
      <c r="G1186" s="5">
        <f t="shared" si="74"/>
        <v>28.938864393138289</v>
      </c>
      <c r="H1186" s="5">
        <f t="shared" si="75"/>
        <v>-0.91989151792759571</v>
      </c>
      <c r="J1186" s="1"/>
    </row>
    <row r="1187" spans="1:10">
      <c r="A1187" s="4">
        <v>43174</v>
      </c>
      <c r="B1187" s="9">
        <v>1186</v>
      </c>
      <c r="C1187" s="5">
        <v>94.18</v>
      </c>
      <c r="D1187" s="5">
        <v>42.27</v>
      </c>
      <c r="E1187" s="5">
        <f t="shared" si="72"/>
        <v>2.1343880390802976</v>
      </c>
      <c r="F1187" s="5">
        <f t="shared" si="73"/>
        <v>1.9009581039381949</v>
      </c>
      <c r="G1187" s="5">
        <f t="shared" si="74"/>
        <v>29.6390348538675</v>
      </c>
      <c r="H1187" s="5">
        <f t="shared" si="75"/>
        <v>0.70017046072921119</v>
      </c>
      <c r="J1187" s="1"/>
    </row>
    <row r="1188" spans="1:10">
      <c r="A1188" s="4">
        <v>43175</v>
      </c>
      <c r="B1188" s="9">
        <v>1187</v>
      </c>
      <c r="C1188" s="5">
        <v>94.599997999999999</v>
      </c>
      <c r="D1188" s="5">
        <v>42.299999</v>
      </c>
      <c r="E1188" s="5">
        <f t="shared" si="72"/>
        <v>2.15792359054673</v>
      </c>
      <c r="F1188" s="5">
        <f t="shared" si="73"/>
        <v>1.9044279100747026</v>
      </c>
      <c r="G1188" s="5">
        <f t="shared" si="74"/>
        <v>30.043609724968661</v>
      </c>
      <c r="H1188" s="5">
        <f t="shared" si="75"/>
        <v>0.40457487110116119</v>
      </c>
      <c r="J1188" s="1"/>
    </row>
    <row r="1189" spans="1:10">
      <c r="A1189" s="4">
        <v>43178</v>
      </c>
      <c r="B1189" s="9">
        <v>1188</v>
      </c>
      <c r="C1189" s="5">
        <v>92.889999000000003</v>
      </c>
      <c r="D1189" s="5">
        <v>42.209999000000003</v>
      </c>
      <c r="E1189" s="5">
        <f t="shared" si="72"/>
        <v>2.0620998735955807</v>
      </c>
      <c r="F1189" s="5">
        <f t="shared" si="73"/>
        <v>1.8940181446729984</v>
      </c>
      <c r="G1189" s="5">
        <f t="shared" si="74"/>
        <v>28.379881654029461</v>
      </c>
      <c r="H1189" s="5">
        <f t="shared" si="75"/>
        <v>-1.6637280709392002</v>
      </c>
      <c r="J1189" s="1"/>
    </row>
    <row r="1190" spans="1:10">
      <c r="A1190" s="4">
        <v>43179</v>
      </c>
      <c r="B1190" s="9">
        <v>1189</v>
      </c>
      <c r="C1190" s="5">
        <v>93.129997000000003</v>
      </c>
      <c r="D1190" s="5">
        <v>42.779998999999997</v>
      </c>
      <c r="E1190" s="5">
        <f t="shared" si="72"/>
        <v>2.0755487121158618</v>
      </c>
      <c r="F1190" s="5">
        <f t="shared" si="73"/>
        <v>1.959946658883793</v>
      </c>
      <c r="G1190" s="5">
        <f t="shared" si="74"/>
        <v>28.326830436644443</v>
      </c>
      <c r="H1190" s="5">
        <f t="shared" si="75"/>
        <v>-5.305121738501839E-2</v>
      </c>
      <c r="J1190" s="1"/>
    </row>
    <row r="1191" spans="1:10">
      <c r="A1191" s="4">
        <v>43180</v>
      </c>
      <c r="B1191" s="9">
        <v>1190</v>
      </c>
      <c r="C1191" s="5">
        <v>92.480002999999996</v>
      </c>
      <c r="D1191" s="5">
        <v>43.209999000000003</v>
      </c>
      <c r="E1191" s="5">
        <f t="shared" si="72"/>
        <v>2.0391248071451886</v>
      </c>
      <c r="F1191" s="5">
        <f t="shared" si="73"/>
        <v>2.0096822046919378</v>
      </c>
      <c r="G1191" s="5">
        <f t="shared" si="74"/>
        <v>27.455764220020654</v>
      </c>
      <c r="H1191" s="5">
        <f t="shared" si="75"/>
        <v>-0.87106621662378814</v>
      </c>
      <c r="J1191" s="1"/>
    </row>
    <row r="1192" spans="1:10">
      <c r="A1192" s="4">
        <v>43181</v>
      </c>
      <c r="B1192" s="9">
        <v>1191</v>
      </c>
      <c r="C1192" s="5">
        <v>89.790001000000004</v>
      </c>
      <c r="D1192" s="5">
        <v>41.84</v>
      </c>
      <c r="E1192" s="5">
        <f t="shared" si="72"/>
        <v>1.8883843738197743</v>
      </c>
      <c r="F1192" s="5">
        <f t="shared" si="73"/>
        <v>1.851222558130051</v>
      </c>
      <c r="G1192" s="5">
        <f t="shared" si="74"/>
        <v>25.470108070491278</v>
      </c>
      <c r="H1192" s="5">
        <f t="shared" si="75"/>
        <v>-1.9856561495293761</v>
      </c>
      <c r="J1192" s="1"/>
    </row>
    <row r="1193" spans="1:10">
      <c r="A1193" s="4">
        <v>43182</v>
      </c>
      <c r="B1193" s="9">
        <v>1192</v>
      </c>
      <c r="C1193" s="5">
        <v>87.18</v>
      </c>
      <c r="D1193" s="5">
        <v>41.150002000000001</v>
      </c>
      <c r="E1193" s="5">
        <f t="shared" si="72"/>
        <v>1.7421269800632768</v>
      </c>
      <c r="F1193" s="5">
        <f t="shared" si="73"/>
        <v>1.7714145880451029</v>
      </c>
      <c r="G1193" s="5">
        <f t="shared" si="74"/>
        <v>23.214849831714488</v>
      </c>
      <c r="H1193" s="5">
        <f t="shared" si="75"/>
        <v>-2.2552582387767899</v>
      </c>
      <c r="J1193" s="1"/>
    </row>
    <row r="1194" spans="1:10">
      <c r="A1194" s="4">
        <v>43185</v>
      </c>
      <c r="B1194" s="9">
        <v>1193</v>
      </c>
      <c r="C1194" s="5">
        <v>93.779999000000004</v>
      </c>
      <c r="D1194" s="5">
        <v>41.48</v>
      </c>
      <c r="E1194" s="5">
        <f t="shared" si="72"/>
        <v>2.1119730653848876</v>
      </c>
      <c r="F1194" s="5">
        <f t="shared" si="73"/>
        <v>1.8095834965232322</v>
      </c>
      <c r="G1194" s="5">
        <f t="shared" si="74"/>
        <v>29.645189786734448</v>
      </c>
      <c r="H1194" s="5">
        <f t="shared" si="75"/>
        <v>6.43033995501996</v>
      </c>
      <c r="J1194" s="1"/>
    </row>
    <row r="1195" spans="1:10">
      <c r="A1195" s="4">
        <v>43186</v>
      </c>
      <c r="B1195" s="9">
        <v>1194</v>
      </c>
      <c r="C1195" s="5">
        <v>89.470000999999996</v>
      </c>
      <c r="D1195" s="5">
        <v>39.729999999999997</v>
      </c>
      <c r="E1195" s="5">
        <f t="shared" si="72"/>
        <v>1.8704524396932816</v>
      </c>
      <c r="F1195" s="5">
        <f t="shared" si="73"/>
        <v>1.6071713914900889</v>
      </c>
      <c r="G1195" s="5">
        <f t="shared" si="74"/>
        <v>26.234904296249837</v>
      </c>
      <c r="H1195" s="5">
        <f t="shared" si="75"/>
        <v>-3.4102854904846112</v>
      </c>
      <c r="J1195" s="1"/>
    </row>
    <row r="1196" spans="1:10">
      <c r="A1196" s="4">
        <v>43187</v>
      </c>
      <c r="B1196" s="9">
        <v>1195</v>
      </c>
      <c r="C1196" s="5">
        <v>89.389999000000003</v>
      </c>
      <c r="D1196" s="5">
        <v>39.25</v>
      </c>
      <c r="E1196" s="5">
        <f t="shared" si="72"/>
        <v>1.8659693440870704</v>
      </c>
      <c r="F1196" s="5">
        <f t="shared" si="73"/>
        <v>1.5516526426809985</v>
      </c>
      <c r="G1196" s="5">
        <f t="shared" si="74"/>
        <v>26.401680584574059</v>
      </c>
      <c r="H1196" s="5">
        <f t="shared" si="75"/>
        <v>0.16677628832422187</v>
      </c>
      <c r="J1196" s="1"/>
    </row>
    <row r="1197" spans="1:10">
      <c r="A1197" s="4">
        <v>43188</v>
      </c>
      <c r="B1197" s="9">
        <v>1196</v>
      </c>
      <c r="C1197" s="5">
        <v>91.269997000000004</v>
      </c>
      <c r="D1197" s="5">
        <v>39.450001</v>
      </c>
      <c r="E1197" s="5">
        <f t="shared" si="72"/>
        <v>1.971319345005625</v>
      </c>
      <c r="F1197" s="5">
        <f t="shared" si="73"/>
        <v>1.5747855703488463</v>
      </c>
      <c r="G1197" s="5">
        <f t="shared" si="74"/>
        <v>28.178853783650865</v>
      </c>
      <c r="H1197" s="5">
        <f t="shared" si="75"/>
        <v>1.777173199076806</v>
      </c>
      <c r="J1197" s="1"/>
    </row>
    <row r="1198" spans="1:10">
      <c r="A1198" s="4">
        <v>43192</v>
      </c>
      <c r="B1198" s="9">
        <v>1197</v>
      </c>
      <c r="C1198" s="5">
        <v>88.519997000000004</v>
      </c>
      <c r="D1198" s="5">
        <v>39.139999000000003</v>
      </c>
      <c r="E1198" s="5">
        <f t="shared" si="72"/>
        <v>1.8172167861060811</v>
      </c>
      <c r="F1198" s="5">
        <f t="shared" si="73"/>
        <v>1.5389294804148554</v>
      </c>
      <c r="G1198" s="5">
        <f t="shared" si="74"/>
        <v>25.588232456436458</v>
      </c>
      <c r="H1198" s="5">
        <f t="shared" si="75"/>
        <v>-2.5906213272144072</v>
      </c>
      <c r="J1198" s="1"/>
    </row>
    <row r="1199" spans="1:10">
      <c r="A1199" s="4">
        <v>43193</v>
      </c>
      <c r="B1199" s="9">
        <v>1198</v>
      </c>
      <c r="C1199" s="5">
        <v>89.709998999999996</v>
      </c>
      <c r="D1199" s="5">
        <v>39.07</v>
      </c>
      <c r="E1199" s="5">
        <f t="shared" si="72"/>
        <v>1.8839012782135625</v>
      </c>
      <c r="F1199" s="5">
        <f t="shared" si="73"/>
        <v>1.5308331118775895</v>
      </c>
      <c r="G1199" s="5">
        <f t="shared" si="74"/>
        <v>26.814222442695637</v>
      </c>
      <c r="H1199" s="5">
        <f t="shared" si="75"/>
        <v>1.2259899862591794</v>
      </c>
      <c r="J1199" s="1"/>
    </row>
    <row r="1200" spans="1:10">
      <c r="A1200" s="4">
        <v>43194</v>
      </c>
      <c r="B1200" s="9">
        <v>1199</v>
      </c>
      <c r="C1200" s="5">
        <v>92.330001999999993</v>
      </c>
      <c r="D1200" s="5">
        <v>39.659999999999997</v>
      </c>
      <c r="E1200" s="5">
        <f t="shared" si="72"/>
        <v>2.0307191569861009</v>
      </c>
      <c r="F1200" s="5">
        <f t="shared" si="73"/>
        <v>1.5990749072887631</v>
      </c>
      <c r="G1200" s="5">
        <f t="shared" si="74"/>
        <v>29.130893796630446</v>
      </c>
      <c r="H1200" s="5">
        <f t="shared" si="75"/>
        <v>2.3166713539348081</v>
      </c>
      <c r="J1200" s="1"/>
    </row>
    <row r="1201" spans="1:10">
      <c r="A1201" s="4">
        <v>43195</v>
      </c>
      <c r="B1201" s="9">
        <v>1200</v>
      </c>
      <c r="C1201" s="5">
        <v>92.379997000000003</v>
      </c>
      <c r="D1201" s="5">
        <v>40.130001</v>
      </c>
      <c r="E1201" s="5">
        <f t="shared" si="72"/>
        <v>2.0335207415068952</v>
      </c>
      <c r="F1201" s="5">
        <f t="shared" si="73"/>
        <v>1.6534371311617249</v>
      </c>
      <c r="G1201" s="5">
        <f t="shared" si="74"/>
        <v>28.939251208524887</v>
      </c>
      <c r="H1201" s="5">
        <f t="shared" si="75"/>
        <v>-0.19164258810555879</v>
      </c>
      <c r="J1201" s="1"/>
    </row>
    <row r="1202" spans="1:10">
      <c r="A1202" s="4">
        <v>43196</v>
      </c>
      <c r="B1202" s="9">
        <v>1201</v>
      </c>
      <c r="C1202" s="5">
        <v>90.230002999999996</v>
      </c>
      <c r="D1202" s="5">
        <v>39.389999000000003</v>
      </c>
      <c r="E1202" s="5">
        <f t="shared" si="72"/>
        <v>1.9130408953182891</v>
      </c>
      <c r="F1202" s="5">
        <f t="shared" si="73"/>
        <v>1.5678454954195902</v>
      </c>
      <c r="G1202" s="5">
        <f t="shared" si="74"/>
        <v>27.169708097934254</v>
      </c>
      <c r="H1202" s="5">
        <f t="shared" si="75"/>
        <v>-1.7695431105906323</v>
      </c>
      <c r="J1202" s="1"/>
    </row>
    <row r="1203" spans="1:10">
      <c r="A1203" s="4">
        <v>43199</v>
      </c>
      <c r="B1203" s="9">
        <v>1202</v>
      </c>
      <c r="C1203" s="5">
        <v>90.769997000000004</v>
      </c>
      <c r="D1203" s="5">
        <v>34.659999999999997</v>
      </c>
      <c r="E1203" s="5">
        <f t="shared" si="72"/>
        <v>1.9433006979329805</v>
      </c>
      <c r="F1203" s="5">
        <f t="shared" si="73"/>
        <v>1.0207546071940676</v>
      </c>
      <c r="G1203" s="5">
        <f t="shared" si="74"/>
        <v>30.141495966674434</v>
      </c>
      <c r="H1203" s="5">
        <f t="shared" si="75"/>
        <v>2.9717878687401793</v>
      </c>
      <c r="J1203" s="1"/>
    </row>
    <row r="1204" spans="1:10">
      <c r="A1204" s="4">
        <v>43200</v>
      </c>
      <c r="B1204" s="9">
        <v>1203</v>
      </c>
      <c r="C1204" s="5">
        <v>92.879997000000003</v>
      </c>
      <c r="D1204" s="5">
        <v>33.990001999999997</v>
      </c>
      <c r="E1204" s="5">
        <f t="shared" si="72"/>
        <v>2.0615393885795394</v>
      </c>
      <c r="F1204" s="5">
        <f t="shared" si="73"/>
        <v>0.94325991830949851</v>
      </c>
      <c r="G1204" s="5">
        <f t="shared" si="74"/>
        <v>32.595956299217463</v>
      </c>
      <c r="H1204" s="5">
        <f t="shared" si="75"/>
        <v>2.4544603325430288</v>
      </c>
      <c r="J1204" s="1"/>
    </row>
    <row r="1205" spans="1:10">
      <c r="A1205" s="4">
        <v>43201</v>
      </c>
      <c r="B1205" s="9">
        <v>1204</v>
      </c>
      <c r="C1205" s="5">
        <v>91.860000999999997</v>
      </c>
      <c r="D1205" s="5">
        <v>35.009998000000003</v>
      </c>
      <c r="E1205" s="5">
        <f t="shared" si="72"/>
        <v>2.0043815727005216</v>
      </c>
      <c r="F1205" s="5">
        <f t="shared" si="73"/>
        <v>1.0612367968725769</v>
      </c>
      <c r="G1205" s="5">
        <f t="shared" si="74"/>
        <v>31.051558493014213</v>
      </c>
      <c r="H1205" s="5">
        <f t="shared" si="75"/>
        <v>-1.54439780620325</v>
      </c>
      <c r="J1205" s="1"/>
    </row>
    <row r="1206" spans="1:10">
      <c r="A1206" s="4">
        <v>43202</v>
      </c>
      <c r="B1206" s="9">
        <v>1205</v>
      </c>
      <c r="C1206" s="5">
        <v>93.580001999999993</v>
      </c>
      <c r="D1206" s="5">
        <v>33.159999999999997</v>
      </c>
      <c r="E1206" s="5">
        <f t="shared" si="72"/>
        <v>2.1007657746677117</v>
      </c>
      <c r="F1206" s="5">
        <f t="shared" si="73"/>
        <v>0.84725851716565892</v>
      </c>
      <c r="G1206" s="5">
        <f t="shared" si="74"/>
        <v>33.722683117687623</v>
      </c>
      <c r="H1206" s="5">
        <f t="shared" si="75"/>
        <v>2.6711246246734106</v>
      </c>
      <c r="J1206" s="1"/>
    </row>
    <row r="1207" spans="1:10">
      <c r="A1207" s="4">
        <v>43203</v>
      </c>
      <c r="B1207" s="9">
        <v>1206</v>
      </c>
      <c r="C1207" s="5">
        <v>93.080001999999993</v>
      </c>
      <c r="D1207" s="5">
        <v>32.979999999999997</v>
      </c>
      <c r="E1207" s="5">
        <f t="shared" si="72"/>
        <v>2.0727471275950675</v>
      </c>
      <c r="F1207" s="5">
        <f t="shared" si="73"/>
        <v>0.82643898636224999</v>
      </c>
      <c r="G1207" s="5">
        <f t="shared" si="74"/>
        <v>33.315224975809201</v>
      </c>
      <c r="H1207" s="5">
        <f t="shared" si="75"/>
        <v>-0.407458141878422</v>
      </c>
      <c r="J1207" s="1"/>
    </row>
    <row r="1208" spans="1:10">
      <c r="A1208" s="4">
        <v>43206</v>
      </c>
      <c r="B1208" s="9">
        <v>1207</v>
      </c>
      <c r="C1208" s="5">
        <v>94.169998000000007</v>
      </c>
      <c r="D1208" s="5">
        <v>33.630001</v>
      </c>
      <c r="E1208" s="5">
        <f t="shared" si="72"/>
        <v>2.1338275540642564</v>
      </c>
      <c r="F1208" s="5">
        <f t="shared" si="73"/>
        <v>0.90162074103862078</v>
      </c>
      <c r="G1208" s="5">
        <f t="shared" si="74"/>
        <v>34.071041529582061</v>
      </c>
      <c r="H1208" s="5">
        <f t="shared" si="75"/>
        <v>0.75581655377285983</v>
      </c>
      <c r="J1208" s="1"/>
    </row>
    <row r="1209" spans="1:10">
      <c r="A1209" s="4">
        <v>43207</v>
      </c>
      <c r="B1209" s="9">
        <v>1208</v>
      </c>
      <c r="C1209" s="5">
        <v>96.07</v>
      </c>
      <c r="D1209" s="5">
        <v>33.029998999999997</v>
      </c>
      <c r="E1209" s="5">
        <f t="shared" si="72"/>
        <v>2.2402985250148926</v>
      </c>
      <c r="F1209" s="5">
        <f t="shared" si="73"/>
        <v>0.83222207369913681</v>
      </c>
      <c r="G1209" s="5">
        <f t="shared" si="74"/>
        <v>36.279517418230199</v>
      </c>
      <c r="H1209" s="5">
        <f t="shared" si="75"/>
        <v>2.2084758886481382</v>
      </c>
      <c r="J1209" s="1"/>
    </row>
    <row r="1210" spans="1:10">
      <c r="A1210" s="4">
        <v>43208</v>
      </c>
      <c r="B1210" s="9">
        <v>1209</v>
      </c>
      <c r="C1210" s="5">
        <v>96.440002000000007</v>
      </c>
      <c r="D1210" s="5">
        <v>34.979999999999997</v>
      </c>
      <c r="E1210" s="5">
        <f t="shared" si="72"/>
        <v>2.2610324359232381</v>
      </c>
      <c r="F1210" s="5">
        <f t="shared" si="73"/>
        <v>1.0577671064001282</v>
      </c>
      <c r="G1210" s="5">
        <f t="shared" si="74"/>
        <v>35.646982107791622</v>
      </c>
      <c r="H1210" s="5">
        <f t="shared" si="75"/>
        <v>-0.63253531043857691</v>
      </c>
      <c r="J1210" s="1"/>
    </row>
    <row r="1211" spans="1:10">
      <c r="A1211" s="4">
        <v>43209</v>
      </c>
      <c r="B1211" s="9">
        <v>1210</v>
      </c>
      <c r="C1211" s="5">
        <v>96.110000999999997</v>
      </c>
      <c r="D1211" s="5">
        <v>34.389999000000003</v>
      </c>
      <c r="E1211" s="5">
        <f t="shared" si="72"/>
        <v>2.2425400728179983</v>
      </c>
      <c r="F1211" s="5">
        <f t="shared" si="73"/>
        <v>0.9895251953248948</v>
      </c>
      <c r="G1211" s="5">
        <f t="shared" si="74"/>
        <v>35.620313267978233</v>
      </c>
      <c r="H1211" s="5">
        <f t="shared" si="75"/>
        <v>-2.6668839813389411E-2</v>
      </c>
      <c r="J1211" s="1"/>
    </row>
    <row r="1212" spans="1:10">
      <c r="A1212" s="4">
        <v>43210</v>
      </c>
      <c r="B1212" s="9">
        <v>1211</v>
      </c>
      <c r="C1212" s="5">
        <v>95</v>
      </c>
      <c r="D1212" s="5">
        <v>33.720001000000003</v>
      </c>
      <c r="E1212" s="5">
        <f t="shared" si="72"/>
        <v>2.1803386202794339</v>
      </c>
      <c r="F1212" s="5">
        <f t="shared" si="73"/>
        <v>0.91203050644032568</v>
      </c>
      <c r="G1212" s="5">
        <f t="shared" si="74"/>
        <v>34.854772600521258</v>
      </c>
      <c r="H1212" s="5">
        <f t="shared" si="75"/>
        <v>-0.76554066745697469</v>
      </c>
      <c r="J1212" s="1"/>
    </row>
    <row r="1213" spans="1:10">
      <c r="A1213" s="4">
        <v>43213</v>
      </c>
      <c r="B1213" s="9">
        <v>1212</v>
      </c>
      <c r="C1213" s="5">
        <v>95.349997999999999</v>
      </c>
      <c r="D1213" s="5">
        <v>34.07</v>
      </c>
      <c r="E1213" s="5">
        <f t="shared" si="72"/>
        <v>2.1999515611556966</v>
      </c>
      <c r="F1213" s="5">
        <f t="shared" si="73"/>
        <v>0.95251281178289393</v>
      </c>
      <c r="G1213" s="5">
        <f t="shared" si="74"/>
        <v>35.024828612739618</v>
      </c>
      <c r="H1213" s="5">
        <f t="shared" si="75"/>
        <v>0.17005601221836031</v>
      </c>
      <c r="J1213" s="1"/>
    </row>
    <row r="1214" spans="1:10">
      <c r="A1214" s="4">
        <v>43214</v>
      </c>
      <c r="B1214" s="9">
        <v>1213</v>
      </c>
      <c r="C1214" s="5">
        <v>93.120002999999997</v>
      </c>
      <c r="D1214" s="5">
        <v>33.540000999999997</v>
      </c>
      <c r="E1214" s="5">
        <f t="shared" si="72"/>
        <v>2.0749886753981737</v>
      </c>
      <c r="F1214" s="5">
        <f t="shared" si="73"/>
        <v>0.89121097563691587</v>
      </c>
      <c r="G1214" s="5">
        <f t="shared" si="74"/>
        <v>33.067317458642847</v>
      </c>
      <c r="H1214" s="5">
        <f t="shared" si="75"/>
        <v>-1.9575111540967711</v>
      </c>
      <c r="J1214" s="1"/>
    </row>
    <row r="1215" spans="1:10">
      <c r="A1215" s="4">
        <v>43215</v>
      </c>
      <c r="B1215" s="9">
        <v>1214</v>
      </c>
      <c r="C1215" s="5">
        <v>92.309997999999993</v>
      </c>
      <c r="D1215" s="5">
        <v>33.009998000000003</v>
      </c>
      <c r="E1215" s="5">
        <f t="shared" si="72"/>
        <v>2.0295981869540185</v>
      </c>
      <c r="F1215" s="5">
        <f t="shared" si="73"/>
        <v>0.82990867683469882</v>
      </c>
      <c r="G1215" s="5">
        <f t="shared" si="74"/>
        <v>32.529798361031801</v>
      </c>
      <c r="H1215" s="5">
        <f t="shared" si="75"/>
        <v>-0.53751909761104599</v>
      </c>
      <c r="J1215" s="1"/>
    </row>
    <row r="1216" spans="1:10">
      <c r="A1216" s="4">
        <v>43216</v>
      </c>
      <c r="B1216" s="9">
        <v>1215</v>
      </c>
      <c r="C1216" s="5">
        <v>94.260002</v>
      </c>
      <c r="D1216" s="5">
        <v>32.729999999999997</v>
      </c>
      <c r="E1216" s="5">
        <f t="shared" si="72"/>
        <v>2.1388711346865086</v>
      </c>
      <c r="F1216" s="5">
        <f t="shared" si="73"/>
        <v>0.79752297135751515</v>
      </c>
      <c r="G1216" s="5">
        <f t="shared" si="74"/>
        <v>34.623755334311412</v>
      </c>
      <c r="H1216" s="5">
        <f t="shared" si="75"/>
        <v>2.0939569732796102</v>
      </c>
      <c r="J1216" s="1"/>
    </row>
    <row r="1217" spans="1:10">
      <c r="A1217" s="4">
        <v>43217</v>
      </c>
      <c r="B1217" s="9">
        <v>1216</v>
      </c>
      <c r="C1217" s="5">
        <v>95.82</v>
      </c>
      <c r="D1217" s="5">
        <v>32.509998000000003</v>
      </c>
      <c r="E1217" s="5">
        <f t="shared" si="72"/>
        <v>2.2262892014785702</v>
      </c>
      <c r="F1217" s="5">
        <f t="shared" si="73"/>
        <v>0.77207664682522925</v>
      </c>
      <c r="G1217" s="5">
        <f t="shared" si="74"/>
        <v>36.296861078036201</v>
      </c>
      <c r="H1217" s="5">
        <f t="shared" si="75"/>
        <v>1.6731057437247898</v>
      </c>
      <c r="J1217" s="1"/>
    </row>
    <row r="1218" spans="1:10">
      <c r="A1218" s="4">
        <v>43220</v>
      </c>
      <c r="B1218" s="9">
        <v>1217</v>
      </c>
      <c r="C1218" s="5">
        <v>93.519997000000004</v>
      </c>
      <c r="D1218" s="5">
        <v>33.360000999999997</v>
      </c>
      <c r="E1218" s="5">
        <f t="shared" si="72"/>
        <v>2.0974032568325245</v>
      </c>
      <c r="F1218" s="5">
        <f t="shared" si="73"/>
        <v>0.87039144483350683</v>
      </c>
      <c r="G1218" s="5">
        <f t="shared" si="74"/>
        <v>33.559853316764432</v>
      </c>
      <c r="H1218" s="5">
        <f t="shared" si="75"/>
        <v>-2.7370077612717694</v>
      </c>
      <c r="J1218" s="1"/>
    </row>
    <row r="1219" spans="1:10">
      <c r="A1219" s="4">
        <v>43221</v>
      </c>
      <c r="B1219" s="9">
        <v>1218</v>
      </c>
      <c r="C1219" s="5">
        <v>95</v>
      </c>
      <c r="D1219" s="5">
        <v>33.630001</v>
      </c>
      <c r="E1219" s="5">
        <f t="shared" ref="E1219:E1261" si="76">(C1219-AVERAGE(C$2:C$1261))/_xlfn.STDEV.S(C$2:C$1261)</f>
        <v>2.1803386202794339</v>
      </c>
      <c r="F1219" s="5">
        <f t="shared" ref="F1219:F1261" si="77">(D1219-AVERAGE(D$2:D$1261))/_xlfn.STDEV.S(D$2:D$1261)</f>
        <v>0.90162074103862078</v>
      </c>
      <c r="G1219" s="5">
        <f t="shared" ref="G1219:G1261" si="78">C1219-($K$4+$J$4*D1219)</f>
        <v>34.901043529582054</v>
      </c>
      <c r="H1219" s="5">
        <f t="shared" si="75"/>
        <v>1.3411902128176223</v>
      </c>
      <c r="J1219" s="1"/>
    </row>
    <row r="1220" spans="1:10">
      <c r="A1220" s="4">
        <v>43222</v>
      </c>
      <c r="B1220" s="9">
        <v>1219</v>
      </c>
      <c r="C1220" s="5">
        <v>93.510002</v>
      </c>
      <c r="D1220" s="5">
        <v>34.25</v>
      </c>
      <c r="E1220" s="5">
        <f t="shared" si="76"/>
        <v>2.096843164077542</v>
      </c>
      <c r="F1220" s="5">
        <f t="shared" si="77"/>
        <v>0.97333234258630297</v>
      </c>
      <c r="G1220" s="5">
        <f t="shared" si="78"/>
        <v>33.092290754618034</v>
      </c>
      <c r="H1220" s="5">
        <f t="shared" ref="H1220:H1261" si="79">G1220-G1219</f>
        <v>-1.8087527749640202</v>
      </c>
      <c r="J1220" s="1"/>
    </row>
    <row r="1221" spans="1:10">
      <c r="A1221" s="4">
        <v>43223</v>
      </c>
      <c r="B1221" s="9">
        <v>1220</v>
      </c>
      <c r="C1221" s="5">
        <v>94.07</v>
      </c>
      <c r="D1221" s="5">
        <v>33.950001</v>
      </c>
      <c r="E1221" s="5">
        <f t="shared" si="76"/>
        <v>2.1282239367243152</v>
      </c>
      <c r="F1221" s="5">
        <f t="shared" si="77"/>
        <v>0.93863324024468131</v>
      </c>
      <c r="G1221" s="5">
        <f t="shared" si="78"/>
        <v>33.806524670699233</v>
      </c>
      <c r="H1221" s="5">
        <f t="shared" si="79"/>
        <v>0.71423391608119857</v>
      </c>
      <c r="J1221" s="1"/>
    </row>
    <row r="1222" spans="1:10">
      <c r="A1222" s="4">
        <v>43224</v>
      </c>
      <c r="B1222" s="9">
        <v>1221</v>
      </c>
      <c r="C1222" s="5">
        <v>95.160004000000001</v>
      </c>
      <c r="D1222" s="5">
        <v>33.580002</v>
      </c>
      <c r="E1222" s="5">
        <f t="shared" si="76"/>
        <v>2.1893048114918567</v>
      </c>
      <c r="F1222" s="5">
        <f t="shared" si="77"/>
        <v>0.89583765370173385</v>
      </c>
      <c r="G1222" s="5">
        <f t="shared" si="78"/>
        <v>35.086753087161057</v>
      </c>
      <c r="H1222" s="5">
        <f t="shared" si="79"/>
        <v>1.2802284164618243</v>
      </c>
      <c r="J1222" s="1"/>
    </row>
    <row r="1223" spans="1:10">
      <c r="A1223" s="4">
        <v>43227</v>
      </c>
      <c r="B1223" s="9">
        <v>1222</v>
      </c>
      <c r="C1223" s="5">
        <v>96.220000999999996</v>
      </c>
      <c r="D1223" s="5">
        <v>34.080002</v>
      </c>
      <c r="E1223" s="5">
        <f t="shared" si="76"/>
        <v>2.2487041751739802</v>
      </c>
      <c r="F1223" s="5">
        <f t="shared" si="77"/>
        <v>0.95366968371120342</v>
      </c>
      <c r="G1223" s="5">
        <f t="shared" si="78"/>
        <v>35.88968937015666</v>
      </c>
      <c r="H1223" s="5">
        <f t="shared" si="79"/>
        <v>0.80293628299560282</v>
      </c>
      <c r="J1223" s="1"/>
    </row>
    <row r="1224" spans="1:10">
      <c r="A1224" s="4">
        <v>43228</v>
      </c>
      <c r="B1224" s="9">
        <v>1223</v>
      </c>
      <c r="C1224" s="5">
        <v>95.809997999999993</v>
      </c>
      <c r="D1224" s="5">
        <v>33.740001999999997</v>
      </c>
      <c r="E1224" s="5">
        <f t="shared" si="76"/>
        <v>2.225728716462529</v>
      </c>
      <c r="F1224" s="5">
        <f t="shared" si="77"/>
        <v>0.91434390330476367</v>
      </c>
      <c r="G1224" s="5">
        <f t="shared" si="78"/>
        <v>35.654487657719649</v>
      </c>
      <c r="H1224" s="5">
        <f t="shared" si="79"/>
        <v>-0.23520171243701071</v>
      </c>
      <c r="J1224" s="1"/>
    </row>
    <row r="1225" spans="1:10">
      <c r="A1225" s="4">
        <v>43229</v>
      </c>
      <c r="B1225" s="9">
        <v>1224</v>
      </c>
      <c r="C1225" s="5">
        <v>96.940002000000007</v>
      </c>
      <c r="D1225" s="5">
        <v>34.32</v>
      </c>
      <c r="E1225" s="5">
        <f t="shared" si="76"/>
        <v>2.2890510829958828</v>
      </c>
      <c r="F1225" s="5">
        <f t="shared" si="77"/>
        <v>0.98142882678762877</v>
      </c>
      <c r="G1225" s="5">
        <f t="shared" si="78"/>
        <v>36.48630225423743</v>
      </c>
      <c r="H1225" s="5">
        <f t="shared" si="79"/>
        <v>0.83181459651778056</v>
      </c>
      <c r="J1225" s="1"/>
    </row>
    <row r="1226" spans="1:10">
      <c r="A1226" s="4">
        <v>43230</v>
      </c>
      <c r="B1226" s="9">
        <v>1225</v>
      </c>
      <c r="C1226" s="5">
        <v>97.910004000000001</v>
      </c>
      <c r="D1226" s="5">
        <v>35.270000000000003</v>
      </c>
      <c r="E1226" s="5">
        <f t="shared" si="76"/>
        <v>2.3434073703914007</v>
      </c>
      <c r="F1226" s="5">
        <f t="shared" si="77"/>
        <v>1.0913096838056211</v>
      </c>
      <c r="G1226" s="5">
        <f t="shared" si="78"/>
        <v>36.967888891929064</v>
      </c>
      <c r="H1226" s="5">
        <f t="shared" si="79"/>
        <v>0.48158663769163468</v>
      </c>
      <c r="J1226" s="1"/>
    </row>
    <row r="1227" spans="1:10">
      <c r="A1227" s="4">
        <v>43231</v>
      </c>
      <c r="B1227" s="9">
        <v>1226</v>
      </c>
      <c r="C1227" s="5">
        <v>97.699996999999996</v>
      </c>
      <c r="D1227" s="5">
        <v>35.090000000000003</v>
      </c>
      <c r="E1227" s="5">
        <f t="shared" si="76"/>
        <v>2.3316391463598305</v>
      </c>
      <c r="F1227" s="5">
        <f t="shared" si="77"/>
        <v>1.0704901530022122</v>
      </c>
      <c r="G1227" s="5">
        <f t="shared" si="78"/>
        <v>36.850423750050638</v>
      </c>
      <c r="H1227" s="5">
        <f t="shared" si="79"/>
        <v>-0.11746514187842649</v>
      </c>
      <c r="J1227" s="1"/>
    </row>
    <row r="1228" spans="1:10">
      <c r="A1228" s="4">
        <v>43234</v>
      </c>
      <c r="B1228" s="9">
        <v>1227</v>
      </c>
      <c r="C1228" s="5">
        <v>98.029999000000004</v>
      </c>
      <c r="D1228" s="5">
        <v>34.860000999999997</v>
      </c>
      <c r="E1228" s="5">
        <f t="shared" si="76"/>
        <v>2.3501315655023647</v>
      </c>
      <c r="F1228" s="5">
        <f t="shared" si="77"/>
        <v>1.0438875348619154</v>
      </c>
      <c r="G1228" s="5">
        <f t="shared" si="78"/>
        <v>37.298673165751239</v>
      </c>
      <c r="H1228" s="5">
        <f t="shared" si="79"/>
        <v>0.44824941570060162</v>
      </c>
      <c r="J1228" s="1"/>
    </row>
    <row r="1229" spans="1:10">
      <c r="A1229" s="4">
        <v>43235</v>
      </c>
      <c r="B1229" s="9">
        <v>1228</v>
      </c>
      <c r="C1229" s="5">
        <v>97.32</v>
      </c>
      <c r="D1229" s="5">
        <v>33.900002000000001</v>
      </c>
      <c r="E1229" s="5">
        <f t="shared" si="76"/>
        <v>2.3103451426965034</v>
      </c>
      <c r="F1229" s="5">
        <f t="shared" si="77"/>
        <v>0.93285015290779438</v>
      </c>
      <c r="G1229" s="5">
        <f t="shared" si="78"/>
        <v>37.082230228278235</v>
      </c>
      <c r="H1229" s="5">
        <f t="shared" si="79"/>
        <v>-0.2164429374730048</v>
      </c>
      <c r="J1229" s="1"/>
    </row>
    <row r="1230" spans="1:10">
      <c r="A1230" s="4">
        <v>43236</v>
      </c>
      <c r="B1230" s="9">
        <v>1229</v>
      </c>
      <c r="C1230" s="5">
        <v>97.150002000000001</v>
      </c>
      <c r="D1230" s="5">
        <v>34.189999</v>
      </c>
      <c r="E1230" s="5">
        <f t="shared" si="76"/>
        <v>2.3008189147663929</v>
      </c>
      <c r="F1230" s="5">
        <f t="shared" si="77"/>
        <v>0.96639238332110666</v>
      </c>
      <c r="G1230" s="5">
        <f t="shared" si="78"/>
        <v>36.763138554779999</v>
      </c>
      <c r="H1230" s="5">
        <f t="shared" si="79"/>
        <v>-0.3190916734982352</v>
      </c>
      <c r="J1230" s="1"/>
    </row>
    <row r="1231" spans="1:10">
      <c r="A1231" s="4">
        <v>43237</v>
      </c>
      <c r="B1231" s="9">
        <v>1230</v>
      </c>
      <c r="C1231" s="5">
        <v>96.18</v>
      </c>
      <c r="D1231" s="5">
        <v>34.07</v>
      </c>
      <c r="E1231" s="5">
        <f t="shared" si="76"/>
        <v>2.246462627370875</v>
      </c>
      <c r="F1231" s="5">
        <f t="shared" si="77"/>
        <v>0.95251281178289393</v>
      </c>
      <c r="G1231" s="5">
        <f t="shared" si="78"/>
        <v>35.854830612739626</v>
      </c>
      <c r="H1231" s="5">
        <f t="shared" si="79"/>
        <v>-0.90830794204037346</v>
      </c>
      <c r="J1231" s="1"/>
    </row>
    <row r="1232" spans="1:10">
      <c r="A1232" s="4">
        <v>43238</v>
      </c>
      <c r="B1232" s="9">
        <v>1231</v>
      </c>
      <c r="C1232" s="5">
        <v>96.360000999999997</v>
      </c>
      <c r="D1232" s="5">
        <v>33.990001999999997</v>
      </c>
      <c r="E1232" s="5">
        <f t="shared" si="76"/>
        <v>2.2565493963543206</v>
      </c>
      <c r="F1232" s="5">
        <f t="shared" si="77"/>
        <v>0.94325991830949851</v>
      </c>
      <c r="G1232" s="5">
        <f t="shared" si="78"/>
        <v>36.075960299217456</v>
      </c>
      <c r="H1232" s="5">
        <f t="shared" si="79"/>
        <v>0.22112968647783049</v>
      </c>
      <c r="J1232" s="1"/>
    </row>
    <row r="1233" spans="1:10">
      <c r="A1233" s="4">
        <v>43241</v>
      </c>
      <c r="B1233" s="9">
        <v>1232</v>
      </c>
      <c r="C1233" s="5">
        <v>97.599997999999999</v>
      </c>
      <c r="D1233" s="5">
        <v>34.630001</v>
      </c>
      <c r="E1233" s="5">
        <f t="shared" si="76"/>
        <v>2.3260354729825963</v>
      </c>
      <c r="F1233" s="5">
        <f t="shared" si="77"/>
        <v>1.0172848010575599</v>
      </c>
      <c r="G1233" s="5">
        <f t="shared" si="78"/>
        <v>36.986920095573254</v>
      </c>
      <c r="H1233" s="5">
        <f t="shared" si="79"/>
        <v>0.91095979635579738</v>
      </c>
      <c r="J1233" s="1"/>
    </row>
    <row r="1234" spans="1:10">
      <c r="A1234" s="4">
        <v>43242</v>
      </c>
      <c r="B1234" s="9">
        <v>1233</v>
      </c>
      <c r="C1234" s="5">
        <v>97.5</v>
      </c>
      <c r="D1234" s="5">
        <v>34.220001000000003</v>
      </c>
      <c r="E1234" s="5">
        <f t="shared" si="76"/>
        <v>2.3204318556426555</v>
      </c>
      <c r="F1234" s="5">
        <f t="shared" si="77"/>
        <v>0.96986253644979525</v>
      </c>
      <c r="G1234" s="5">
        <f t="shared" si="78"/>
        <v>37.097711883516865</v>
      </c>
      <c r="H1234" s="5">
        <f t="shared" si="79"/>
        <v>0.11079178794361155</v>
      </c>
      <c r="J1234" s="1"/>
    </row>
    <row r="1235" spans="1:10">
      <c r="A1235" s="4">
        <v>43243</v>
      </c>
      <c r="B1235" s="9">
        <v>1234</v>
      </c>
      <c r="C1235" s="5">
        <v>98.660004000000001</v>
      </c>
      <c r="D1235" s="5">
        <v>34.540000999999997</v>
      </c>
      <c r="E1235" s="5">
        <f t="shared" si="76"/>
        <v>2.3854353410003672</v>
      </c>
      <c r="F1235" s="5">
        <f t="shared" si="77"/>
        <v>1.0068750356558549</v>
      </c>
      <c r="G1235" s="5">
        <f t="shared" si="78"/>
        <v>38.093197024634051</v>
      </c>
      <c r="H1235" s="5">
        <f t="shared" si="79"/>
        <v>0.99548514111718589</v>
      </c>
      <c r="J1235" s="1"/>
    </row>
    <row r="1236" spans="1:10">
      <c r="A1236" s="4">
        <v>43244</v>
      </c>
      <c r="B1236" s="9">
        <v>1235</v>
      </c>
      <c r="C1236" s="5">
        <v>98.309997999999993</v>
      </c>
      <c r="D1236" s="5">
        <v>33.540000999999997</v>
      </c>
      <c r="E1236" s="5">
        <f t="shared" si="76"/>
        <v>2.3658219518257506</v>
      </c>
      <c r="F1236" s="5">
        <f t="shared" si="77"/>
        <v>0.89121097563691587</v>
      </c>
      <c r="G1236" s="5">
        <f t="shared" si="78"/>
        <v>38.257312458642843</v>
      </c>
      <c r="H1236" s="5">
        <f t="shared" si="79"/>
        <v>0.16411543400879225</v>
      </c>
      <c r="J1236" s="1"/>
    </row>
    <row r="1237" spans="1:10">
      <c r="A1237" s="4">
        <v>43245</v>
      </c>
      <c r="B1237" s="9">
        <v>1236</v>
      </c>
      <c r="C1237" s="5">
        <v>98.360000999999997</v>
      </c>
      <c r="D1237" s="5">
        <v>33.290000999999997</v>
      </c>
      <c r="E1237" s="5">
        <f t="shared" si="76"/>
        <v>2.368623984644898</v>
      </c>
      <c r="F1237" s="5">
        <f t="shared" si="77"/>
        <v>0.86229496063218103</v>
      </c>
      <c r="G1237" s="5">
        <f t="shared" si="78"/>
        <v>38.435845817145044</v>
      </c>
      <c r="H1237" s="5">
        <f t="shared" si="79"/>
        <v>0.1785333585022002</v>
      </c>
      <c r="J1237" s="1"/>
    </row>
    <row r="1238" spans="1:10">
      <c r="A1238" s="4">
        <v>43249</v>
      </c>
      <c r="B1238" s="9">
        <v>1237</v>
      </c>
      <c r="C1238" s="5">
        <v>98.010002</v>
      </c>
      <c r="D1238" s="5">
        <v>32.459999000000003</v>
      </c>
      <c r="E1238" s="5">
        <f t="shared" si="76"/>
        <v>2.349010987731341</v>
      </c>
      <c r="F1238" s="5">
        <f t="shared" si="77"/>
        <v>0.76629355948834232</v>
      </c>
      <c r="G1238" s="5">
        <f t="shared" si="78"/>
        <v>38.51256863561521</v>
      </c>
      <c r="H1238" s="5">
        <f t="shared" si="79"/>
        <v>7.6722818470166487E-2</v>
      </c>
      <c r="J1238" s="1"/>
    </row>
    <row r="1239" spans="1:10">
      <c r="A1239" s="4">
        <v>43250</v>
      </c>
      <c r="B1239" s="9">
        <v>1238</v>
      </c>
      <c r="C1239" s="5">
        <v>98.949996999999996</v>
      </c>
      <c r="D1239" s="5">
        <v>33.340000000000003</v>
      </c>
      <c r="E1239" s="5">
        <f t="shared" si="76"/>
        <v>2.4016857640414417</v>
      </c>
      <c r="F1239" s="5">
        <f t="shared" si="77"/>
        <v>0.86807804796906873</v>
      </c>
      <c r="G1239" s="5">
        <f t="shared" si="78"/>
        <v>39.000136259566034</v>
      </c>
      <c r="H1239" s="5">
        <f t="shared" si="79"/>
        <v>0.48756762395082376</v>
      </c>
      <c r="J1239" s="1"/>
    </row>
    <row r="1240" spans="1:10">
      <c r="A1240" s="4">
        <v>43251</v>
      </c>
      <c r="B1240" s="9">
        <v>1239</v>
      </c>
      <c r="C1240" s="5">
        <v>98.839995999999999</v>
      </c>
      <c r="D1240" s="5">
        <v>33.520000000000003</v>
      </c>
      <c r="E1240" s="5">
        <f t="shared" si="76"/>
        <v>2.3955216056481659</v>
      </c>
      <c r="F1240" s="5">
        <f t="shared" si="77"/>
        <v>0.88889757877247777</v>
      </c>
      <c r="G1240" s="5">
        <f t="shared" si="78"/>
        <v>38.797593401444459</v>
      </c>
      <c r="H1240" s="5">
        <f t="shared" si="79"/>
        <v>-0.20254285812157491</v>
      </c>
      <c r="J1240" s="1"/>
    </row>
    <row r="1241" spans="1:10">
      <c r="A1241" s="4">
        <v>43252</v>
      </c>
      <c r="B1241" s="9">
        <v>1240</v>
      </c>
      <c r="C1241" s="5">
        <v>100.790001</v>
      </c>
      <c r="D1241" s="5">
        <v>34.400002000000001</v>
      </c>
      <c r="E1241" s="5">
        <f t="shared" si="76"/>
        <v>2.5047946094179498</v>
      </c>
      <c r="F1241" s="5">
        <f t="shared" si="77"/>
        <v>0.99068218291726395</v>
      </c>
      <c r="G1241" s="5">
        <f t="shared" si="78"/>
        <v>40.295170511273852</v>
      </c>
      <c r="H1241" s="5">
        <f t="shared" si="79"/>
        <v>1.4975771098293933</v>
      </c>
      <c r="J1241" s="1"/>
    </row>
    <row r="1242" spans="1:10">
      <c r="A1242" s="4">
        <v>43255</v>
      </c>
      <c r="B1242" s="9">
        <v>1241</v>
      </c>
      <c r="C1242" s="5">
        <v>101.66999800000001</v>
      </c>
      <c r="D1242" s="5">
        <v>35.479999999999997</v>
      </c>
      <c r="E1242" s="5">
        <f t="shared" si="76"/>
        <v>2.5541072601539216</v>
      </c>
      <c r="F1242" s="5">
        <f t="shared" si="77"/>
        <v>1.1155991364095976</v>
      </c>
      <c r="G1242" s="5">
        <f t="shared" si="78"/>
        <v>40.619917390787222</v>
      </c>
      <c r="H1242" s="5">
        <f t="shared" si="79"/>
        <v>0.32474687951336989</v>
      </c>
      <c r="J1242" s="1"/>
    </row>
    <row r="1243" spans="1:10">
      <c r="A1243" s="4">
        <v>43256</v>
      </c>
      <c r="B1243" s="9">
        <v>1242</v>
      </c>
      <c r="C1243" s="5">
        <v>102.19000200000001</v>
      </c>
      <c r="D1243" s="5">
        <v>35.689999</v>
      </c>
      <c r="E1243" s="5">
        <f t="shared" si="76"/>
        <v>2.5832468772586483</v>
      </c>
      <c r="F1243" s="5">
        <f t="shared" si="77"/>
        <v>1.1398884733495152</v>
      </c>
      <c r="G1243" s="5">
        <f t="shared" si="78"/>
        <v>41.031956403766813</v>
      </c>
      <c r="H1243" s="5">
        <f t="shared" si="79"/>
        <v>0.41203901297959078</v>
      </c>
      <c r="J1243" s="1"/>
    </row>
    <row r="1244" spans="1:10">
      <c r="A1244" s="4">
        <v>43257</v>
      </c>
      <c r="B1244" s="9">
        <v>1243</v>
      </c>
      <c r="C1244" s="5">
        <v>102.489998</v>
      </c>
      <c r="D1244" s="5">
        <v>35.799999</v>
      </c>
      <c r="E1244" s="5">
        <f t="shared" si="76"/>
        <v>2.600057841353058</v>
      </c>
      <c r="F1244" s="5">
        <f t="shared" si="77"/>
        <v>1.1526115199515985</v>
      </c>
      <c r="G1244" s="5">
        <f t="shared" si="78"/>
        <v>41.275399046025839</v>
      </c>
      <c r="H1244" s="5">
        <f t="shared" si="79"/>
        <v>0.24344264225902634</v>
      </c>
      <c r="J1244" s="1"/>
    </row>
    <row r="1245" spans="1:10">
      <c r="A1245" s="4">
        <v>43258</v>
      </c>
      <c r="B1245" s="9">
        <v>1244</v>
      </c>
      <c r="C1245" s="5">
        <v>100.879997</v>
      </c>
      <c r="D1245" s="5">
        <v>34.310001</v>
      </c>
      <c r="E1245" s="5">
        <f t="shared" si="76"/>
        <v>2.5098377417418489</v>
      </c>
      <c r="F1245" s="5">
        <f t="shared" si="77"/>
        <v>0.98027230185149927</v>
      </c>
      <c r="G1245" s="5">
        <f t="shared" si="78"/>
        <v>40.431437954456072</v>
      </c>
      <c r="H1245" s="5">
        <f t="shared" si="79"/>
        <v>-0.84396109156976706</v>
      </c>
      <c r="J1245" s="1"/>
    </row>
    <row r="1246" spans="1:10">
      <c r="A1246" s="4">
        <v>43259</v>
      </c>
      <c r="B1246" s="9">
        <v>1245</v>
      </c>
      <c r="C1246" s="5">
        <v>101.629997</v>
      </c>
      <c r="D1246" s="5">
        <v>34.560001</v>
      </c>
      <c r="E1246" s="5">
        <f t="shared" si="76"/>
        <v>2.5518657123508155</v>
      </c>
      <c r="F1246" s="5">
        <f t="shared" si="77"/>
        <v>1.0091883168562341</v>
      </c>
      <c r="G1246" s="5">
        <f t="shared" si="78"/>
        <v>41.052907595953883</v>
      </c>
      <c r="H1246" s="5">
        <f t="shared" si="79"/>
        <v>0.6214696414978107</v>
      </c>
      <c r="J1246" s="1"/>
    </row>
    <row r="1247" spans="1:10">
      <c r="A1247" s="4">
        <v>43262</v>
      </c>
      <c r="B1247" s="9">
        <v>1246</v>
      </c>
      <c r="C1247" s="5">
        <v>101.050003</v>
      </c>
      <c r="D1247" s="5">
        <v>34.990001999999997</v>
      </c>
      <c r="E1247" s="5">
        <f t="shared" si="76"/>
        <v>2.519364417970313</v>
      </c>
      <c r="F1247" s="5">
        <f t="shared" si="77"/>
        <v>1.0589239783284377</v>
      </c>
      <c r="G1247" s="5">
        <f t="shared" si="78"/>
        <v>40.251840865208663</v>
      </c>
      <c r="H1247" s="5">
        <f t="shared" si="79"/>
        <v>-0.8010667307452195</v>
      </c>
      <c r="J1247" s="1"/>
    </row>
    <row r="1248" spans="1:10">
      <c r="A1248" s="4">
        <v>43263</v>
      </c>
      <c r="B1248" s="9">
        <v>1247</v>
      </c>
      <c r="C1248" s="5">
        <v>101.30999799999999</v>
      </c>
      <c r="D1248" s="5">
        <v>36.470001000000003</v>
      </c>
      <c r="E1248" s="5">
        <f t="shared" si="76"/>
        <v>2.5339338342616169</v>
      </c>
      <c r="F1248" s="5">
        <f t="shared" si="77"/>
        <v>1.2301066714924083</v>
      </c>
      <c r="G1248" s="5">
        <f t="shared" si="78"/>
        <v>39.750936656997069</v>
      </c>
      <c r="H1248" s="5">
        <f t="shared" si="79"/>
        <v>-0.50090420821159398</v>
      </c>
      <c r="J1248" s="1"/>
    </row>
    <row r="1249" spans="1:10">
      <c r="A1249" s="4">
        <v>43264</v>
      </c>
      <c r="B1249" s="9">
        <v>1248</v>
      </c>
      <c r="C1249" s="5">
        <v>100.849998</v>
      </c>
      <c r="D1249" s="5">
        <v>36.409999999999997</v>
      </c>
      <c r="E1249" s="5">
        <f t="shared" si="76"/>
        <v>2.5081566789547844</v>
      </c>
      <c r="F1249" s="5">
        <f t="shared" si="77"/>
        <v>1.223166712227211</v>
      </c>
      <c r="G1249" s="5">
        <f t="shared" si="78"/>
        <v>39.32178445715904</v>
      </c>
      <c r="H1249" s="5">
        <f t="shared" si="79"/>
        <v>-0.42915219983802899</v>
      </c>
      <c r="J1249" s="1"/>
    </row>
    <row r="1250" spans="1:10">
      <c r="A1250" s="4">
        <v>43265</v>
      </c>
      <c r="B1250" s="9">
        <v>1249</v>
      </c>
      <c r="C1250" s="5">
        <v>101.41999800000001</v>
      </c>
      <c r="D1250" s="5">
        <v>36.82</v>
      </c>
      <c r="E1250" s="5">
        <f t="shared" si="76"/>
        <v>2.5400979366175993</v>
      </c>
      <c r="F1250" s="5">
        <f t="shared" si="77"/>
        <v>1.2705889768349765</v>
      </c>
      <c r="G1250" s="5">
        <f t="shared" si="78"/>
        <v>39.680994669215437</v>
      </c>
      <c r="H1250" s="5">
        <f t="shared" si="79"/>
        <v>0.35921021205639647</v>
      </c>
      <c r="J1250" s="1"/>
    </row>
    <row r="1251" spans="1:10">
      <c r="A1251" s="4">
        <v>43266</v>
      </c>
      <c r="B1251" s="9">
        <v>1250</v>
      </c>
      <c r="C1251" s="5">
        <v>100.129997</v>
      </c>
      <c r="D1251" s="5">
        <v>35.959999000000003</v>
      </c>
      <c r="E1251" s="5">
        <f t="shared" si="76"/>
        <v>2.4678097711328824</v>
      </c>
      <c r="F1251" s="5">
        <f t="shared" si="77"/>
        <v>1.1711177695546291</v>
      </c>
      <c r="G1251" s="5">
        <f t="shared" si="78"/>
        <v>38.833138616584435</v>
      </c>
      <c r="H1251" s="5">
        <f t="shared" si="79"/>
        <v>-0.84785605263100194</v>
      </c>
      <c r="J1251" s="1"/>
    </row>
    <row r="1252" spans="1:10">
      <c r="A1252" s="4">
        <v>43269</v>
      </c>
      <c r="B1252" s="9">
        <v>1251</v>
      </c>
      <c r="C1252" s="5">
        <v>100.860001</v>
      </c>
      <c r="D1252" s="5">
        <v>36.849997999999999</v>
      </c>
      <c r="E1252" s="5">
        <f t="shared" si="76"/>
        <v>2.5087172200081196</v>
      </c>
      <c r="F1252" s="5">
        <f t="shared" si="77"/>
        <v>1.2740586673074246</v>
      </c>
      <c r="G1252" s="5">
        <f t="shared" si="78"/>
        <v>39.105575054438034</v>
      </c>
      <c r="H1252" s="5">
        <f t="shared" si="79"/>
        <v>0.2724364378535995</v>
      </c>
      <c r="J1252" s="1"/>
    </row>
    <row r="1253" spans="1:10">
      <c r="A1253" s="4">
        <v>43270</v>
      </c>
      <c r="B1253" s="9">
        <v>1252</v>
      </c>
      <c r="C1253" s="5">
        <v>100.860001</v>
      </c>
      <c r="D1253" s="5">
        <v>35.990001999999997</v>
      </c>
      <c r="E1253" s="5">
        <f t="shared" si="76"/>
        <v>2.5087172200081196</v>
      </c>
      <c r="F1253" s="5">
        <f t="shared" si="77"/>
        <v>1.1745880383473766</v>
      </c>
      <c r="G1253" s="5">
        <f t="shared" si="78"/>
        <v>39.547717431199857</v>
      </c>
      <c r="H1253" s="5">
        <f t="shared" si="79"/>
        <v>0.44214237676182222</v>
      </c>
      <c r="J1253" s="1"/>
    </row>
    <row r="1254" spans="1:10">
      <c r="A1254" s="4">
        <v>43271</v>
      </c>
      <c r="B1254" s="9">
        <v>1253</v>
      </c>
      <c r="C1254" s="5">
        <v>101.870003</v>
      </c>
      <c r="D1254" s="5">
        <v>36.139999000000003</v>
      </c>
      <c r="E1254" s="5">
        <f t="shared" si="76"/>
        <v>2.5653149991694493</v>
      </c>
      <c r="F1254" s="5">
        <f t="shared" si="77"/>
        <v>1.1919373003580382</v>
      </c>
      <c r="G1254" s="5">
        <f t="shared" si="78"/>
        <v>40.480602758462837</v>
      </c>
      <c r="H1254" s="5">
        <f t="shared" si="79"/>
        <v>0.93288532726298001</v>
      </c>
      <c r="J1254" s="1"/>
    </row>
    <row r="1255" spans="1:10">
      <c r="A1255" s="4">
        <v>43272</v>
      </c>
      <c r="B1255" s="9">
        <v>1254</v>
      </c>
      <c r="C1255" s="5">
        <v>101.139999</v>
      </c>
      <c r="D1255" s="5">
        <v>35.360000999999997</v>
      </c>
      <c r="E1255" s="5">
        <f t="shared" si="76"/>
        <v>2.5244075502942125</v>
      </c>
      <c r="F1255" s="5">
        <f t="shared" si="77"/>
        <v>1.1017195648713851</v>
      </c>
      <c r="G1255" s="5">
        <f t="shared" si="78"/>
        <v>40.151612448746846</v>
      </c>
      <c r="H1255" s="5">
        <f t="shared" si="79"/>
        <v>-0.32899030971599075</v>
      </c>
      <c r="J1255" s="1"/>
    </row>
    <row r="1256" spans="1:10">
      <c r="A1256" s="4">
        <v>43273</v>
      </c>
      <c r="B1256" s="9">
        <v>1255</v>
      </c>
      <c r="C1256" s="5">
        <v>100.410004</v>
      </c>
      <c r="D1256" s="5">
        <v>35.549999</v>
      </c>
      <c r="E1256" s="5">
        <f t="shared" si="76"/>
        <v>2.4835006057546223</v>
      </c>
      <c r="F1256" s="5">
        <f t="shared" si="77"/>
        <v>1.1236955049468638</v>
      </c>
      <c r="G1256" s="5">
        <f t="shared" si="78"/>
        <v>39.323935404528036</v>
      </c>
      <c r="H1256" s="5">
        <f t="shared" si="79"/>
        <v>-0.8276770442188095</v>
      </c>
      <c r="J1256" s="1"/>
    </row>
    <row r="1257" spans="1:10">
      <c r="A1257" s="4">
        <v>43276</v>
      </c>
      <c r="B1257" s="9">
        <v>1256</v>
      </c>
      <c r="C1257" s="5">
        <v>98.389999000000003</v>
      </c>
      <c r="D1257" s="5">
        <v>34.560001</v>
      </c>
      <c r="E1257" s="5">
        <f t="shared" si="76"/>
        <v>2.3703049913946685</v>
      </c>
      <c r="F1257" s="5">
        <f t="shared" si="77"/>
        <v>1.0091883168562341</v>
      </c>
      <c r="G1257" s="5">
        <f t="shared" si="78"/>
        <v>37.812909595953883</v>
      </c>
      <c r="H1257" s="5">
        <f t="shared" si="79"/>
        <v>-1.5110258085741535</v>
      </c>
      <c r="J1257" s="1"/>
    </row>
    <row r="1258" spans="1:10">
      <c r="A1258" s="4">
        <v>43277</v>
      </c>
      <c r="B1258" s="9">
        <v>1257</v>
      </c>
      <c r="C1258" s="5">
        <v>99.080001999999993</v>
      </c>
      <c r="D1258" s="5">
        <v>34.950001</v>
      </c>
      <c r="E1258" s="5">
        <f t="shared" si="76"/>
        <v>2.4089708924667996</v>
      </c>
      <c r="F1258" s="5">
        <f t="shared" si="77"/>
        <v>1.0542973002636205</v>
      </c>
      <c r="G1258" s="5">
        <f t="shared" si="78"/>
        <v>38.30240523669044</v>
      </c>
      <c r="H1258" s="5">
        <f t="shared" si="79"/>
        <v>0.48949564073655694</v>
      </c>
      <c r="J1258" s="1"/>
    </row>
    <row r="1259" spans="1:10">
      <c r="A1259" s="4">
        <v>43278</v>
      </c>
      <c r="B1259" s="9">
        <v>1258</v>
      </c>
      <c r="C1259" s="5">
        <v>97.540001000000004</v>
      </c>
      <c r="D1259" s="5">
        <v>34.549999</v>
      </c>
      <c r="E1259" s="5">
        <f t="shared" si="76"/>
        <v>2.3226734034457617</v>
      </c>
      <c r="F1259" s="5">
        <f t="shared" si="77"/>
        <v>1.0080314449279246</v>
      </c>
      <c r="G1259" s="5">
        <f t="shared" si="78"/>
        <v>36.968053838536832</v>
      </c>
      <c r="H1259" s="5">
        <f t="shared" si="79"/>
        <v>-1.3343513981536077</v>
      </c>
      <c r="J1259" s="1"/>
    </row>
    <row r="1260" spans="1:10">
      <c r="A1260" s="4">
        <v>43279</v>
      </c>
      <c r="B1260" s="9">
        <v>1259</v>
      </c>
      <c r="C1260" s="5">
        <v>98.629997000000003</v>
      </c>
      <c r="D1260" s="5">
        <v>35.299999</v>
      </c>
      <c r="E1260" s="5">
        <f t="shared" si="76"/>
        <v>2.3837538299149497</v>
      </c>
      <c r="F1260" s="5">
        <f t="shared" si="77"/>
        <v>1.094779489942129</v>
      </c>
      <c r="G1260" s="5">
        <f t="shared" si="78"/>
        <v>37.672458763030235</v>
      </c>
      <c r="H1260" s="5">
        <f t="shared" si="79"/>
        <v>0.70440492449340297</v>
      </c>
      <c r="J1260" s="1"/>
    </row>
    <row r="1261" spans="1:10">
      <c r="A1261" s="4">
        <v>43280</v>
      </c>
      <c r="B1261" s="9">
        <v>1260</v>
      </c>
      <c r="C1261" s="5">
        <v>98.610000999999997</v>
      </c>
      <c r="D1261" s="5">
        <v>35.900002000000001</v>
      </c>
      <c r="E1261" s="5">
        <f t="shared" si="76"/>
        <v>2.3826333081812199</v>
      </c>
      <c r="F1261" s="5">
        <f t="shared" si="77"/>
        <v>1.1641782729456727</v>
      </c>
      <c r="G1261" s="5">
        <f t="shared" si="78"/>
        <v>37.343988360260653</v>
      </c>
      <c r="H1261" s="5">
        <f t="shared" si="79"/>
        <v>-0.32847040276958239</v>
      </c>
      <c r="J1261" s="1"/>
    </row>
  </sheetData>
  <mergeCells count="5">
    <mergeCell ref="M3:N3"/>
    <mergeCell ref="J13:K13"/>
    <mergeCell ref="M13:N13"/>
    <mergeCell ref="J3:K3"/>
    <mergeCell ref="J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1EE-D317-494A-9D99-F83A56207E12}">
  <dimension ref="A1:P1261"/>
  <sheetViews>
    <sheetView topLeftCell="C1" workbookViewId="0">
      <selection activeCell="J23" sqref="J23:K31"/>
    </sheetView>
  </sheetViews>
  <sheetFormatPr baseColWidth="10" defaultRowHeight="16"/>
  <cols>
    <col min="1" max="4" width="10.83203125" style="7"/>
    <col min="5" max="6" width="11.5" style="7" bestFit="1" customWidth="1"/>
    <col min="7" max="9" width="11.5" style="10" customWidth="1"/>
    <col min="11" max="11" width="13.6640625" bestFit="1" customWidth="1"/>
    <col min="12" max="12" width="14.6640625" bestFit="1" customWidth="1"/>
    <col min="14" max="14" width="12.6640625" bestFit="1" customWidth="1"/>
    <col min="15" max="15" width="13.6640625" bestFit="1" customWidth="1"/>
  </cols>
  <sheetData>
    <row r="1" spans="1:14">
      <c r="A1" s="7" t="s">
        <v>0</v>
      </c>
      <c r="B1" s="7" t="s">
        <v>12</v>
      </c>
      <c r="C1" s="3" t="s">
        <v>1</v>
      </c>
      <c r="D1" s="3" t="s">
        <v>3</v>
      </c>
      <c r="E1" s="3" t="s">
        <v>13</v>
      </c>
      <c r="F1" s="3" t="s">
        <v>17</v>
      </c>
      <c r="G1" s="3" t="s">
        <v>26</v>
      </c>
      <c r="H1" s="3"/>
      <c r="I1" s="3"/>
    </row>
    <row r="2" spans="1:14">
      <c r="A2" s="4">
        <v>41456</v>
      </c>
      <c r="B2" s="9">
        <v>1</v>
      </c>
      <c r="C2" s="5">
        <v>34.360000999999997</v>
      </c>
      <c r="D2" s="5">
        <v>23.889999</v>
      </c>
      <c r="E2" s="5">
        <f>(C2-AVERAGE(C$2:C$1261))/_xlfn.STDEV.S(C$2:C$1261)</f>
        <v>-1.2177628406535774</v>
      </c>
      <c r="F2" s="5">
        <f>(D2-AVERAGE(D$2:D$1261))/_xlfn.STDEV.S(D$2:D$1261)</f>
        <v>-1.3805887727373045</v>
      </c>
      <c r="G2" s="5">
        <f>C2-($K$4+$J$4*D2)</f>
        <v>1.025437677859756</v>
      </c>
      <c r="H2" s="5" t="s">
        <v>27</v>
      </c>
      <c r="I2" s="5"/>
    </row>
    <row r="3" spans="1:14">
      <c r="A3" s="4">
        <v>41457</v>
      </c>
      <c r="B3" s="9">
        <v>2</v>
      </c>
      <c r="C3" s="5">
        <v>33.939999</v>
      </c>
      <c r="D3" s="5">
        <v>23.719999000000001</v>
      </c>
      <c r="E3" s="5">
        <f t="shared" ref="E3:F66" si="0">(C3-AVERAGE(C$2:C$1261))/_xlfn.STDEV.S(C$2:C$1261)</f>
        <v>-1.2412986162691868</v>
      </c>
      <c r="F3" s="5">
        <f>(D3-AVERAGE(D$2:D$1261))/_xlfn.STDEV.S(D$2:D$1261)</f>
        <v>-1.403592837734162</v>
      </c>
      <c r="G3" s="5">
        <f>C3-($K$4+$J$4*D3)</f>
        <v>0.98461977296956604</v>
      </c>
      <c r="H3" s="5">
        <f>G3-G2</f>
        <v>-4.0817904890189993E-2</v>
      </c>
      <c r="I3" s="5"/>
      <c r="J3" s="33" t="s">
        <v>19</v>
      </c>
      <c r="K3" s="33"/>
      <c r="L3" s="10"/>
      <c r="M3" s="33" t="s">
        <v>20</v>
      </c>
      <c r="N3" s="33"/>
    </row>
    <row r="4" spans="1:14">
      <c r="A4" s="4">
        <v>41458</v>
      </c>
      <c r="B4" s="9">
        <v>3</v>
      </c>
      <c r="C4" s="5">
        <v>34.009998000000003</v>
      </c>
      <c r="D4" s="5">
        <v>23.76</v>
      </c>
      <c r="E4" s="5">
        <f t="shared" si="0"/>
        <v>-1.2373760617163105</v>
      </c>
      <c r="F4" s="5">
        <f t="shared" si="0"/>
        <v>-1.3981799812404012</v>
      </c>
      <c r="G4" s="5">
        <f t="shared" ref="G4:G66" si="1">C4-($K$4+$J$4*D4)</f>
        <v>0.96539675539023051</v>
      </c>
      <c r="H4" s="5">
        <f t="shared" ref="H4:H67" si="2">G4-G3</f>
        <v>-1.9223017579335533E-2</v>
      </c>
      <c r="I4" s="5"/>
      <c r="J4" s="5">
        <f t="array" ref="J4:K8">LINEST(C2:C1261,D2:D1261,1,1)</f>
        <v>2.2304946771165497</v>
      </c>
      <c r="K4" s="5">
        <v>-19.951952283679454</v>
      </c>
      <c r="L4" s="10"/>
      <c r="M4" s="5">
        <f t="array" ref="M4:N8">LINEST(D2:D1261,C2:C1261,1,1)</f>
        <v>0.38251121672053046</v>
      </c>
      <c r="N4" s="5">
        <v>12.636998613344804</v>
      </c>
    </row>
    <row r="5" spans="1:14">
      <c r="A5" s="4">
        <v>41460</v>
      </c>
      <c r="B5" s="9">
        <v>4</v>
      </c>
      <c r="C5" s="5">
        <v>34.209999000000003</v>
      </c>
      <c r="D5" s="5">
        <v>24.059999000000001</v>
      </c>
      <c r="E5" s="5">
        <f t="shared" si="0"/>
        <v>-1.2261685468499588</v>
      </c>
      <c r="F5" s="5">
        <f t="shared" si="0"/>
        <v>-1.3575847077404468</v>
      </c>
      <c r="G5" s="5">
        <f t="shared" si="1"/>
        <v>0.49625158274994874</v>
      </c>
      <c r="H5" s="5">
        <f t="shared" si="2"/>
        <v>-0.46914517264028177</v>
      </c>
      <c r="I5" s="5"/>
      <c r="J5" s="5">
        <v>2.608657973785777E-2</v>
      </c>
      <c r="K5" s="5">
        <v>0.90999567679395588</v>
      </c>
      <c r="L5" s="10"/>
      <c r="M5" s="5">
        <v>4.4736306515219277E-3</v>
      </c>
      <c r="N5" s="5">
        <v>0.26331539724226027</v>
      </c>
    </row>
    <row r="6" spans="1:14">
      <c r="A6" s="4">
        <v>41463</v>
      </c>
      <c r="B6" s="9">
        <v>5</v>
      </c>
      <c r="C6" s="5">
        <v>34.330002</v>
      </c>
      <c r="D6" s="5">
        <v>23.190000999999999</v>
      </c>
      <c r="E6" s="5">
        <f t="shared" si="0"/>
        <v>-1.2194439034406419</v>
      </c>
      <c r="F6" s="5">
        <f t="shared" si="0"/>
        <v>-1.4753111226765416</v>
      </c>
      <c r="G6" s="5">
        <f t="shared" si="1"/>
        <v>2.5567804908519918</v>
      </c>
      <c r="H6" s="5">
        <f t="shared" si="2"/>
        <v>2.060528908102043</v>
      </c>
      <c r="I6" s="5"/>
      <c r="J6" s="5">
        <v>0.85318923283251646</v>
      </c>
      <c r="K6" s="5">
        <v>6.8402872856907235</v>
      </c>
      <c r="L6" s="10"/>
      <c r="M6" s="5">
        <v>0.85318923283251669</v>
      </c>
      <c r="N6" s="5">
        <v>2.8326690270703243</v>
      </c>
    </row>
    <row r="7" spans="1:14">
      <c r="A7" s="4">
        <v>41464</v>
      </c>
      <c r="B7" s="9">
        <v>6</v>
      </c>
      <c r="C7" s="5">
        <v>34.349997999999999</v>
      </c>
      <c r="D7" s="5">
        <v>23.139999</v>
      </c>
      <c r="E7" s="5">
        <f t="shared" si="0"/>
        <v>-1.2183233817069128</v>
      </c>
      <c r="F7" s="5">
        <f t="shared" si="0"/>
        <v>-1.4820772947822642</v>
      </c>
      <c r="G7" s="5">
        <f t="shared" si="1"/>
        <v>2.6883056856971734</v>
      </c>
      <c r="H7" s="5">
        <f t="shared" si="2"/>
        <v>0.13152519484518166</v>
      </c>
      <c r="I7" s="5"/>
      <c r="J7" s="5">
        <v>7310.8537991553321</v>
      </c>
      <c r="K7" s="9">
        <v>1258</v>
      </c>
      <c r="L7" s="10"/>
      <c r="M7" s="5">
        <v>7310.8537991553439</v>
      </c>
      <c r="N7" s="9">
        <v>1258</v>
      </c>
    </row>
    <row r="8" spans="1:14">
      <c r="A8" s="4">
        <v>41465</v>
      </c>
      <c r="B8" s="9">
        <v>7</v>
      </c>
      <c r="C8" s="5">
        <v>34.700001</v>
      </c>
      <c r="D8" s="5">
        <v>23.25</v>
      </c>
      <c r="E8" s="5">
        <f t="shared" si="0"/>
        <v>-1.1987101606441792</v>
      </c>
      <c r="F8" s="5">
        <f t="shared" si="0"/>
        <v>-1.4671921762309741</v>
      </c>
      <c r="G8" s="5">
        <f t="shared" si="1"/>
        <v>2.7929520407196762</v>
      </c>
      <c r="H8" s="5">
        <f t="shared" si="2"/>
        <v>0.10464635502250275</v>
      </c>
      <c r="I8" s="5"/>
      <c r="J8" s="5">
        <v>342071.41426353878</v>
      </c>
      <c r="K8" s="5">
        <v>58861.228929683966</v>
      </c>
      <c r="L8" s="10"/>
      <c r="M8" s="5">
        <v>58662.391897930414</v>
      </c>
      <c r="N8" s="5">
        <v>10094.20938168981</v>
      </c>
    </row>
    <row r="9" spans="1:14">
      <c r="A9" s="4">
        <v>41466</v>
      </c>
      <c r="B9" s="9">
        <v>8</v>
      </c>
      <c r="C9" s="5">
        <v>35.689999</v>
      </c>
      <c r="D9" s="5">
        <v>23.99</v>
      </c>
      <c r="E9" s="5">
        <f t="shared" si="0"/>
        <v>-1.1432333515149318</v>
      </c>
      <c r="F9" s="5">
        <f t="shared" si="0"/>
        <v>-1.3670568344799474</v>
      </c>
      <c r="G9" s="5">
        <f t="shared" si="1"/>
        <v>2.132383979653433</v>
      </c>
      <c r="H9" s="5">
        <f t="shared" si="2"/>
        <v>-0.66056806106624322</v>
      </c>
      <c r="I9" s="5"/>
      <c r="J9" s="7"/>
      <c r="K9" s="7"/>
      <c r="L9" s="7"/>
      <c r="M9" s="7"/>
      <c r="N9" s="7"/>
    </row>
    <row r="10" spans="1:14">
      <c r="A10" s="4">
        <v>41467</v>
      </c>
      <c r="B10" s="9">
        <v>9</v>
      </c>
      <c r="C10" s="5">
        <v>35.669998</v>
      </c>
      <c r="D10" s="5">
        <v>23.9</v>
      </c>
      <c r="E10" s="5">
        <f t="shared" si="0"/>
        <v>-1.1443541534351316</v>
      </c>
      <c r="F10" s="5">
        <f t="shared" si="0"/>
        <v>-1.3792354571253425</v>
      </c>
      <c r="G10" s="5">
        <f t="shared" si="1"/>
        <v>2.3131275005939216</v>
      </c>
      <c r="H10" s="5">
        <f t="shared" si="2"/>
        <v>0.18074352094048862</v>
      </c>
      <c r="I10" s="5"/>
      <c r="J10" s="7" t="s">
        <v>10</v>
      </c>
      <c r="K10" s="5">
        <f>J4/J5</f>
        <v>85.50353091630393</v>
      </c>
      <c r="L10" s="7"/>
      <c r="M10" s="7" t="s">
        <v>10</v>
      </c>
      <c r="N10" s="5">
        <f>M4/M5</f>
        <v>85.50353091630403</v>
      </c>
    </row>
    <row r="11" spans="1:14">
      <c r="A11" s="4">
        <v>41470</v>
      </c>
      <c r="B11" s="9">
        <v>10</v>
      </c>
      <c r="C11" s="5">
        <v>36.169998</v>
      </c>
      <c r="D11" s="5">
        <v>23.940000999999999</v>
      </c>
      <c r="E11" s="5">
        <f t="shared" si="0"/>
        <v>-1.1163355063624874</v>
      </c>
      <c r="F11" s="5">
        <f t="shared" si="0"/>
        <v>-1.3738226006315819</v>
      </c>
      <c r="G11" s="5">
        <f t="shared" si="1"/>
        <v>2.7239054830145761</v>
      </c>
      <c r="H11" s="5">
        <f t="shared" si="2"/>
        <v>0.41077798242065455</v>
      </c>
      <c r="I11" s="5"/>
      <c r="J11" s="7" t="s">
        <v>11</v>
      </c>
      <c r="K11" s="8">
        <f>_xlfn.T.INV.2T(0.025,COUNT(C2:C1261)-2)</f>
        <v>2.2440890406970224</v>
      </c>
      <c r="L11" s="7"/>
      <c r="M11" s="7" t="s">
        <v>11</v>
      </c>
      <c r="N11" s="8">
        <f>_xlfn.T.INV.2T(0.025,COUNT(D2:D1261)-2)</f>
        <v>2.2440890406970224</v>
      </c>
    </row>
    <row r="12" spans="1:14">
      <c r="A12" s="4">
        <v>41471</v>
      </c>
      <c r="B12" s="9">
        <v>11</v>
      </c>
      <c r="C12" s="5">
        <v>36.270000000000003</v>
      </c>
      <c r="D12" s="5">
        <v>24.25</v>
      </c>
      <c r="E12" s="5">
        <f t="shared" si="0"/>
        <v>-1.1107316648733698</v>
      </c>
      <c r="F12" s="5">
        <f t="shared" si="0"/>
        <v>-1.3318741468376945</v>
      </c>
      <c r="G12" s="5">
        <f t="shared" si="1"/>
        <v>2.1324563636031257</v>
      </c>
      <c r="H12" s="5">
        <f t="shared" si="2"/>
        <v>-0.5914491194114504</v>
      </c>
      <c r="I12" s="5"/>
    </row>
    <row r="13" spans="1:14">
      <c r="A13" s="4">
        <v>41472</v>
      </c>
      <c r="B13" s="9">
        <v>12</v>
      </c>
      <c r="C13" s="5">
        <v>35.740001999999997</v>
      </c>
      <c r="D13" s="5">
        <v>24.15</v>
      </c>
      <c r="E13" s="5">
        <f t="shared" si="0"/>
        <v>-1.1404313186957851</v>
      </c>
      <c r="F13" s="5">
        <f t="shared" si="0"/>
        <v>-1.3454059497770225</v>
      </c>
      <c r="G13" s="5">
        <f t="shared" si="1"/>
        <v>1.8255078313147806</v>
      </c>
      <c r="H13" s="5">
        <f t="shared" si="2"/>
        <v>-0.30694853228834518</v>
      </c>
      <c r="I13" s="5"/>
      <c r="J13" s="33" t="s">
        <v>15</v>
      </c>
      <c r="K13" s="33"/>
      <c r="L13" s="7"/>
      <c r="M13" s="33" t="s">
        <v>21</v>
      </c>
      <c r="N13" s="33"/>
    </row>
    <row r="14" spans="1:14">
      <c r="A14" s="4">
        <v>41473</v>
      </c>
      <c r="B14" s="9">
        <v>13</v>
      </c>
      <c r="C14" s="5">
        <v>35.439999</v>
      </c>
      <c r="D14" s="5">
        <v>23.24</v>
      </c>
      <c r="E14" s="5">
        <f t="shared" si="0"/>
        <v>-1.1572426750512539</v>
      </c>
      <c r="F14" s="5">
        <f t="shared" si="0"/>
        <v>-1.4685453565249071</v>
      </c>
      <c r="G14" s="5">
        <f t="shared" si="1"/>
        <v>3.5552549874908408</v>
      </c>
      <c r="H14" s="5">
        <f t="shared" si="2"/>
        <v>1.7297471561760602</v>
      </c>
      <c r="I14" s="5"/>
      <c r="J14" s="11">
        <f t="array" ref="J14:K18">LINEST(E2:E1261,B2:B1261,1,1)</f>
        <v>2.5758317524845289E-3</v>
      </c>
      <c r="K14" s="11">
        <v>-1.6240619199414963</v>
      </c>
      <c r="L14" s="7"/>
      <c r="M14" s="11">
        <f t="array" ref="M14:N18">LINEST(F2:F1261,B2:B1261,1,1)</f>
        <v>2.2977367849278054E-3</v>
      </c>
      <c r="N14" s="11">
        <v>-1.4487230428969835</v>
      </c>
    </row>
    <row r="15" spans="1:14">
      <c r="A15" s="4">
        <v>41474</v>
      </c>
      <c r="B15" s="9">
        <v>14</v>
      </c>
      <c r="C15" s="5">
        <v>31.4</v>
      </c>
      <c r="D15" s="5">
        <v>23.040001</v>
      </c>
      <c r="E15" s="5">
        <f t="shared" si="0"/>
        <v>-1.3836332873609261</v>
      </c>
      <c r="F15" s="5">
        <f t="shared" si="0"/>
        <v>-1.4956088270855334</v>
      </c>
      <c r="G15" s="5">
        <f t="shared" si="1"/>
        <v>-3.8647307580532697E-2</v>
      </c>
      <c r="H15" s="5">
        <f t="shared" si="2"/>
        <v>-3.5939022950713735</v>
      </c>
      <c r="I15" s="5"/>
      <c r="J15" s="11">
        <v>2.7008737546713593E-5</v>
      </c>
      <c r="K15" s="11">
        <v>1.9659507125170742E-2</v>
      </c>
      <c r="L15" s="7"/>
      <c r="M15" s="11">
        <v>4.2506808015105721E-5</v>
      </c>
      <c r="N15" s="11">
        <v>3.0940464862376314E-2</v>
      </c>
    </row>
    <row r="16" spans="1:14">
      <c r="A16" s="4">
        <v>41477</v>
      </c>
      <c r="B16" s="9">
        <v>15</v>
      </c>
      <c r="C16" s="5">
        <v>32.009998000000003</v>
      </c>
      <c r="D16" s="5">
        <v>22.77</v>
      </c>
      <c r="E16" s="5">
        <f t="shared" si="0"/>
        <v>-1.3494506500068879</v>
      </c>
      <c r="F16" s="5">
        <f t="shared" si="0"/>
        <v>-1.5321448303397485</v>
      </c>
      <c r="G16" s="5">
        <f t="shared" si="1"/>
        <v>1.1735864857356191</v>
      </c>
      <c r="H16" s="5">
        <f t="shared" si="2"/>
        <v>1.2122337933161518</v>
      </c>
      <c r="I16" s="5"/>
      <c r="J16" s="11">
        <v>0.87849515489111774</v>
      </c>
      <c r="K16" s="11">
        <v>0.34871396707948765</v>
      </c>
      <c r="L16" s="7"/>
      <c r="M16" s="11">
        <v>0.69904468763573324</v>
      </c>
      <c r="N16" s="11">
        <v>0.54881194003224709</v>
      </c>
    </row>
    <row r="17" spans="1:16">
      <c r="A17" s="4">
        <v>41478</v>
      </c>
      <c r="B17" s="9">
        <v>16</v>
      </c>
      <c r="C17" s="5">
        <v>31.82</v>
      </c>
      <c r="D17" s="5">
        <v>22.75</v>
      </c>
      <c r="E17" s="5">
        <f t="shared" si="0"/>
        <v>-1.3600976238199047</v>
      </c>
      <c r="F17" s="5">
        <f t="shared" si="0"/>
        <v>-1.5348511909276139</v>
      </c>
      <c r="G17" s="5">
        <f t="shared" si="1"/>
        <v>1.0281983792779457</v>
      </c>
      <c r="H17" s="5">
        <f t="shared" si="2"/>
        <v>-0.14538810645767342</v>
      </c>
      <c r="I17" s="5"/>
      <c r="J17" s="11">
        <v>9095.4965940879792</v>
      </c>
      <c r="K17" s="9">
        <v>1258</v>
      </c>
      <c r="L17" s="7"/>
      <c r="M17" s="11">
        <v>2922.022575834636</v>
      </c>
      <c r="N17" s="9">
        <v>1258</v>
      </c>
    </row>
    <row r="18" spans="1:16">
      <c r="A18" s="4">
        <v>41479</v>
      </c>
      <c r="B18" s="9">
        <v>17</v>
      </c>
      <c r="C18" s="5">
        <v>31.959999</v>
      </c>
      <c r="D18" s="5">
        <v>22.93</v>
      </c>
      <c r="E18" s="5">
        <f t="shared" si="0"/>
        <v>-1.3522524586768585</v>
      </c>
      <c r="F18" s="5">
        <f t="shared" si="0"/>
        <v>-1.5104939456368236</v>
      </c>
      <c r="G18" s="5">
        <f t="shared" si="1"/>
        <v>0.76670833739696675</v>
      </c>
      <c r="H18" s="5">
        <f t="shared" si="2"/>
        <v>-0.26149004188097891</v>
      </c>
      <c r="I18" s="5"/>
      <c r="J18" s="11">
        <v>1106.0254000079192</v>
      </c>
      <c r="K18" s="11">
        <v>152.97459999208303</v>
      </c>
      <c r="L18" s="7"/>
      <c r="M18" s="11">
        <v>880.09726173341642</v>
      </c>
      <c r="N18" s="11">
        <v>378.90273826662411</v>
      </c>
    </row>
    <row r="19" spans="1:16">
      <c r="A19" s="4">
        <v>41480</v>
      </c>
      <c r="B19" s="9">
        <v>18</v>
      </c>
      <c r="C19" s="5">
        <v>31.389999</v>
      </c>
      <c r="D19" s="5">
        <v>23.059999000000001</v>
      </c>
      <c r="E19" s="5">
        <f t="shared" si="0"/>
        <v>-1.3841937163396729</v>
      </c>
      <c r="F19" s="5">
        <f t="shared" si="0"/>
        <v>-1.4929027371337265</v>
      </c>
      <c r="G19" s="5">
        <f t="shared" si="1"/>
        <v>-9.3253740133508956E-2</v>
      </c>
      <c r="H19" s="5">
        <f t="shared" si="2"/>
        <v>-0.85996207753047571</v>
      </c>
      <c r="I19" s="5"/>
    </row>
    <row r="20" spans="1:16">
      <c r="A20" s="4">
        <v>41481</v>
      </c>
      <c r="B20" s="9">
        <v>19</v>
      </c>
      <c r="C20" s="5">
        <v>31.620000999999998</v>
      </c>
      <c r="D20" s="5">
        <v>23.26</v>
      </c>
      <c r="E20" s="5">
        <f t="shared" si="0"/>
        <v>-1.3713050266116684</v>
      </c>
      <c r="F20" s="5">
        <f t="shared" si="0"/>
        <v>-1.465838995937041</v>
      </c>
      <c r="G20" s="5">
        <f t="shared" si="1"/>
        <v>-0.30935290605149746</v>
      </c>
      <c r="H20" s="5">
        <f t="shared" si="2"/>
        <v>-0.2160991659179885</v>
      </c>
      <c r="I20" s="5"/>
      <c r="J20" s="10" t="s">
        <v>10</v>
      </c>
      <c r="K20" s="5">
        <f>J14/J15</f>
        <v>95.370312959998188</v>
      </c>
      <c r="L20" s="10"/>
      <c r="M20" s="10" t="s">
        <v>10</v>
      </c>
      <c r="N20" s="5">
        <f>M14/M15</f>
        <v>54.055735827335106</v>
      </c>
    </row>
    <row r="21" spans="1:16">
      <c r="A21" s="4">
        <v>41484</v>
      </c>
      <c r="B21" s="9">
        <v>20</v>
      </c>
      <c r="C21" s="5">
        <v>31.540001</v>
      </c>
      <c r="D21" s="5">
        <v>23.24</v>
      </c>
      <c r="E21" s="5">
        <f t="shared" si="0"/>
        <v>-1.3757880101432913</v>
      </c>
      <c r="F21" s="5">
        <f t="shared" si="0"/>
        <v>-1.4685453565249071</v>
      </c>
      <c r="G21" s="5">
        <f t="shared" si="1"/>
        <v>-0.34474301250915929</v>
      </c>
      <c r="H21" s="5">
        <f t="shared" si="2"/>
        <v>-3.539010645766183E-2</v>
      </c>
      <c r="I21" s="5"/>
      <c r="J21" s="10" t="s">
        <v>11</v>
      </c>
      <c r="K21" s="8">
        <f>_xlfn.T.INV.2T(0.025,COUNT(C12:C1271)-2)</f>
        <v>2.2441105906598531</v>
      </c>
      <c r="L21" s="10"/>
      <c r="M21" s="10" t="s">
        <v>11</v>
      </c>
      <c r="N21" s="8">
        <f>_xlfn.T.INV.2T(0.025,COUNT(D2:D1261)-2)</f>
        <v>2.2440890406970224</v>
      </c>
    </row>
    <row r="22" spans="1:16">
      <c r="A22" s="4">
        <v>41485</v>
      </c>
      <c r="B22" s="9">
        <v>21</v>
      </c>
      <c r="C22" s="5">
        <v>31.85</v>
      </c>
      <c r="D22" s="5">
        <v>23.379999000000002</v>
      </c>
      <c r="E22" s="5">
        <f t="shared" si="0"/>
        <v>-1.3584165049955459</v>
      </c>
      <c r="F22" s="5">
        <f t="shared" si="0"/>
        <v>-1.4496009677278769</v>
      </c>
      <c r="G22" s="5">
        <f t="shared" si="1"/>
        <v>-0.34701103681080525</v>
      </c>
      <c r="H22" s="5">
        <f t="shared" si="2"/>
        <v>-2.2680243016459656E-3</v>
      </c>
      <c r="I22" s="5"/>
    </row>
    <row r="23" spans="1:16">
      <c r="A23" s="4">
        <v>41486</v>
      </c>
      <c r="B23" s="9">
        <v>22</v>
      </c>
      <c r="C23" s="5">
        <v>31.84</v>
      </c>
      <c r="D23" s="5">
        <v>23.34</v>
      </c>
      <c r="E23" s="5">
        <f t="shared" si="0"/>
        <v>-1.3589768779369991</v>
      </c>
      <c r="F23" s="5">
        <f t="shared" si="0"/>
        <v>-1.455013553585579</v>
      </c>
      <c r="G23" s="5">
        <f t="shared" si="1"/>
        <v>-0.26779348022081351</v>
      </c>
      <c r="H23" s="5">
        <f t="shared" si="2"/>
        <v>7.9217556589991744E-2</v>
      </c>
      <c r="I23" s="5"/>
      <c r="J23" s="34" t="s">
        <v>28</v>
      </c>
      <c r="K23" s="34"/>
    </row>
    <row r="24" spans="1:16">
      <c r="A24" s="4">
        <v>41487</v>
      </c>
      <c r="B24" s="9">
        <v>23</v>
      </c>
      <c r="C24" s="5">
        <v>31.67</v>
      </c>
      <c r="D24" s="5">
        <v>23.200001</v>
      </c>
      <c r="E24" s="5">
        <f t="shared" si="0"/>
        <v>-1.3685032179416978</v>
      </c>
      <c r="F24" s="5">
        <f t="shared" si="0"/>
        <v>-1.4739579423826086</v>
      </c>
      <c r="G24" s="5">
        <f t="shared" si="1"/>
        <v>-0.12552645591917866</v>
      </c>
      <c r="H24" s="5">
        <f t="shared" si="2"/>
        <v>0.14226702430163485</v>
      </c>
      <c r="I24" s="5"/>
      <c r="J24" s="12">
        <f t="array" ref="J24:K28">LINEST(H3:H1261,G2:G1260,1,1)</f>
        <v>-1.0227478222390965E-2</v>
      </c>
      <c r="K24" s="10">
        <v>5.2264009755604345E-3</v>
      </c>
    </row>
    <row r="25" spans="1:16">
      <c r="A25" s="4">
        <v>41488</v>
      </c>
      <c r="B25" s="9">
        <v>24</v>
      </c>
      <c r="C25" s="5">
        <v>31.889999</v>
      </c>
      <c r="D25" s="5">
        <v>23.219999000000001</v>
      </c>
      <c r="E25" s="5">
        <f t="shared" si="0"/>
        <v>-1.3561750692670287</v>
      </c>
      <c r="F25" s="5">
        <f t="shared" si="0"/>
        <v>-1.4712518524308018</v>
      </c>
      <c r="G25" s="5">
        <f t="shared" si="1"/>
        <v>4.9867111527841956E-2</v>
      </c>
      <c r="H25" s="5">
        <f t="shared" si="2"/>
        <v>0.17539356744702062</v>
      </c>
      <c r="I25" s="5"/>
      <c r="J25" s="12">
        <v>4.1200543591465699E-3</v>
      </c>
      <c r="K25" s="10">
        <v>2.815702780065317E-2</v>
      </c>
    </row>
    <row r="26" spans="1:16">
      <c r="A26" s="4">
        <v>41491</v>
      </c>
      <c r="B26" s="9">
        <v>25</v>
      </c>
      <c r="C26" s="5">
        <v>31.700001</v>
      </c>
      <c r="D26" s="5">
        <v>22.92</v>
      </c>
      <c r="E26" s="5">
        <f t="shared" si="0"/>
        <v>-1.3668220430800453</v>
      </c>
      <c r="F26" s="5">
        <f t="shared" si="0"/>
        <v>-1.5118471259307562</v>
      </c>
      <c r="G26" s="5">
        <f t="shared" si="1"/>
        <v>0.52901528416813193</v>
      </c>
      <c r="H26" s="5">
        <f t="shared" si="2"/>
        <v>0.47914817264028997</v>
      </c>
      <c r="I26" s="5"/>
      <c r="J26" s="12">
        <v>4.8783407908299008E-3</v>
      </c>
      <c r="K26" s="10">
        <v>0.99907824320691929</v>
      </c>
    </row>
    <row r="27" spans="1:16">
      <c r="A27" s="4">
        <v>41492</v>
      </c>
      <c r="B27" s="9">
        <v>26</v>
      </c>
      <c r="C27" s="5">
        <v>31.58</v>
      </c>
      <c r="D27" s="5">
        <v>22.799999</v>
      </c>
      <c r="E27" s="5">
        <f t="shared" si="0"/>
        <v>-1.3735465744147741</v>
      </c>
      <c r="F27" s="5">
        <f t="shared" si="0"/>
        <v>-1.5280854247759794</v>
      </c>
      <c r="G27" s="5">
        <f t="shared" si="1"/>
        <v>0.6766758759167999</v>
      </c>
      <c r="H27" s="5">
        <f t="shared" si="2"/>
        <v>0.14766059174866797</v>
      </c>
      <c r="I27" s="5"/>
      <c r="J27" s="12">
        <v>6.1621353704092678</v>
      </c>
      <c r="K27" s="10">
        <v>1257</v>
      </c>
      <c r="P27" s="7"/>
    </row>
    <row r="28" spans="1:16">
      <c r="A28" s="4">
        <v>41493</v>
      </c>
      <c r="B28" s="9">
        <v>27</v>
      </c>
      <c r="C28" s="5">
        <v>32.060001</v>
      </c>
      <c r="D28" s="5">
        <v>22.700001</v>
      </c>
      <c r="E28" s="5">
        <f>(C28-AVERAGE(C$2:C$1261))/_xlfn.STDEV.S(C$2:C$1261)</f>
        <v>-1.3466486171877412</v>
      </c>
      <c r="F28" s="5">
        <f t="shared" si="0"/>
        <v>-1.5416169570792484</v>
      </c>
      <c r="G28" s="5">
        <f t="shared" si="1"/>
        <v>1.379721882639096</v>
      </c>
      <c r="H28" s="5">
        <f t="shared" si="2"/>
        <v>0.70304600672229611</v>
      </c>
      <c r="I28" s="5"/>
      <c r="J28" s="12">
        <v>6.1507806257036464</v>
      </c>
      <c r="K28" s="10">
        <v>1254.6837714141261</v>
      </c>
      <c r="P28" s="7"/>
    </row>
    <row r="29" spans="1:16">
      <c r="A29" s="4">
        <v>41494</v>
      </c>
      <c r="B29" s="9">
        <v>28</v>
      </c>
      <c r="C29" s="5">
        <v>32.889999000000003</v>
      </c>
      <c r="D29" s="5">
        <v>22.450001</v>
      </c>
      <c r="E29" s="5">
        <f t="shared" ref="E29:F92" si="3">(C29-AVERAGE(C$2:C$1261))/_xlfn.STDEV.S(C$2:C$1261)</f>
        <v>-1.3001377751217398</v>
      </c>
      <c r="F29" s="5">
        <f t="shared" si="0"/>
        <v>-1.5754464644275685</v>
      </c>
      <c r="G29" s="5">
        <f t="shared" si="1"/>
        <v>2.7673435519182377</v>
      </c>
      <c r="H29" s="5">
        <f t="shared" si="2"/>
        <v>1.3876216692791417</v>
      </c>
      <c r="I29" s="5"/>
      <c r="J29" s="1"/>
      <c r="P29" s="7"/>
    </row>
    <row r="30" spans="1:16">
      <c r="A30" s="4">
        <v>41495</v>
      </c>
      <c r="B30" s="9">
        <v>29</v>
      </c>
      <c r="C30" s="5">
        <v>32.700001</v>
      </c>
      <c r="D30" s="5">
        <v>22.51</v>
      </c>
      <c r="E30" s="5">
        <f t="shared" si="3"/>
        <v>-1.3107847489347566</v>
      </c>
      <c r="F30" s="5">
        <f t="shared" si="0"/>
        <v>-1.5673275179820008</v>
      </c>
      <c r="G30" s="5">
        <f t="shared" si="1"/>
        <v>2.4435181017859193</v>
      </c>
      <c r="H30" s="5">
        <f t="shared" si="2"/>
        <v>-0.32382545013231834</v>
      </c>
      <c r="I30" s="5"/>
      <c r="J30" t="s">
        <v>29</v>
      </c>
      <c r="K30" s="44">
        <f>J24/J25</f>
        <v>-2.4823648745521623</v>
      </c>
      <c r="P30" s="7"/>
    </row>
    <row r="31" spans="1:16">
      <c r="A31" s="4">
        <v>41498</v>
      </c>
      <c r="B31" s="9">
        <v>30</v>
      </c>
      <c r="C31" s="5">
        <v>32.869999</v>
      </c>
      <c r="D31" s="5">
        <v>22.639999</v>
      </c>
      <c r="E31" s="5">
        <f t="shared" si="3"/>
        <v>-1.3012585210046457</v>
      </c>
      <c r="F31" s="5">
        <f t="shared" si="0"/>
        <v>-1.5497363094789043</v>
      </c>
      <c r="G31" s="5">
        <f t="shared" si="1"/>
        <v>2.3235540242554436</v>
      </c>
      <c r="H31" s="5">
        <f t="shared" si="2"/>
        <v>-0.11996407753047578</v>
      </c>
      <c r="I31" s="5"/>
      <c r="J31" t="s">
        <v>30</v>
      </c>
      <c r="K31">
        <f>-1.94</f>
        <v>-1.94</v>
      </c>
      <c r="P31" s="7"/>
    </row>
    <row r="32" spans="1:16">
      <c r="A32" s="4">
        <v>41499</v>
      </c>
      <c r="B32" s="9">
        <v>31</v>
      </c>
      <c r="C32" s="5">
        <v>32.229999999999997</v>
      </c>
      <c r="D32" s="5">
        <v>22.52</v>
      </c>
      <c r="E32" s="5">
        <f t="shared" si="3"/>
        <v>-1.3371223332203366</v>
      </c>
      <c r="F32" s="5">
        <f t="shared" si="0"/>
        <v>-1.5659743376880684</v>
      </c>
      <c r="G32" s="5">
        <f t="shared" si="1"/>
        <v>1.9512121550147512</v>
      </c>
      <c r="H32" s="5">
        <f t="shared" si="2"/>
        <v>-0.37234186924069235</v>
      </c>
      <c r="I32" s="5"/>
      <c r="P32" s="7"/>
    </row>
    <row r="33" spans="1:9">
      <c r="A33" s="4">
        <v>41500</v>
      </c>
      <c r="B33" s="9">
        <v>32</v>
      </c>
      <c r="C33" s="5">
        <v>32.349997999999999</v>
      </c>
      <c r="D33" s="5">
        <v>22.57</v>
      </c>
      <c r="E33" s="5">
        <f t="shared" si="3"/>
        <v>-1.3303979699974902</v>
      </c>
      <c r="F33" s="5">
        <f t="shared" si="0"/>
        <v>-1.5592084362184042</v>
      </c>
      <c r="G33" s="5">
        <f t="shared" si="1"/>
        <v>1.9596854211589232</v>
      </c>
      <c r="H33" s="5">
        <f t="shared" si="2"/>
        <v>8.473266144171987E-3</v>
      </c>
      <c r="I33" s="5"/>
    </row>
    <row r="34" spans="1:9">
      <c r="A34" s="4">
        <v>41501</v>
      </c>
      <c r="B34" s="9">
        <v>33</v>
      </c>
      <c r="C34" s="5">
        <v>31.790001</v>
      </c>
      <c r="D34" s="5">
        <v>22.030000999999999</v>
      </c>
      <c r="E34" s="5">
        <f t="shared" si="3"/>
        <v>-1.3617786866069692</v>
      </c>
      <c r="F34" s="5">
        <f t="shared" si="0"/>
        <v>-1.6322800367727461</v>
      </c>
      <c r="G34" s="5">
        <f t="shared" si="1"/>
        <v>2.6041533163071868</v>
      </c>
      <c r="H34" s="5">
        <f t="shared" si="2"/>
        <v>0.64446789514826364</v>
      </c>
      <c r="I34" s="5"/>
    </row>
    <row r="35" spans="1:9">
      <c r="A35" s="4">
        <v>41502</v>
      </c>
      <c r="B35" s="9">
        <v>34</v>
      </c>
      <c r="C35" s="5">
        <v>31.799999</v>
      </c>
      <c r="D35" s="5">
        <v>21.91</v>
      </c>
      <c r="E35" s="5">
        <f t="shared" si="3"/>
        <v>-1.3612184257401048</v>
      </c>
      <c r="F35" s="5">
        <f t="shared" si="0"/>
        <v>-1.6485183356179689</v>
      </c>
      <c r="G35" s="5">
        <f t="shared" si="1"/>
        <v>2.8818129080558492</v>
      </c>
      <c r="H35" s="5">
        <f t="shared" si="2"/>
        <v>0.27765959174866239</v>
      </c>
      <c r="I35" s="5"/>
    </row>
    <row r="36" spans="1:9">
      <c r="A36" s="4">
        <v>41505</v>
      </c>
      <c r="B36" s="9">
        <v>35</v>
      </c>
      <c r="C36" s="5">
        <v>31.389999</v>
      </c>
      <c r="D36" s="5">
        <v>22.280000999999999</v>
      </c>
      <c r="E36" s="5">
        <f t="shared" si="3"/>
        <v>-1.3841937163396729</v>
      </c>
      <c r="F36" s="5">
        <f t="shared" si="0"/>
        <v>-1.5984505294244262</v>
      </c>
      <c r="G36" s="5">
        <f t="shared" si="1"/>
        <v>1.646527647028055</v>
      </c>
      <c r="H36" s="5">
        <f t="shared" si="2"/>
        <v>-1.2352852610277942</v>
      </c>
      <c r="I36" s="5"/>
    </row>
    <row r="37" spans="1:9">
      <c r="A37" s="4">
        <v>41506</v>
      </c>
      <c r="B37" s="9">
        <v>36</v>
      </c>
      <c r="C37" s="5">
        <v>31.620000999999998</v>
      </c>
      <c r="D37" s="5">
        <v>22.52</v>
      </c>
      <c r="E37" s="5">
        <f t="shared" si="3"/>
        <v>-1.3713050266116684</v>
      </c>
      <c r="F37" s="5">
        <f t="shared" si="0"/>
        <v>-1.5659743376880684</v>
      </c>
      <c r="G37" s="5">
        <f t="shared" si="1"/>
        <v>1.3412131550147528</v>
      </c>
      <c r="H37" s="5">
        <f t="shared" si="2"/>
        <v>-0.30531449201330219</v>
      </c>
      <c r="I37" s="5"/>
    </row>
    <row r="38" spans="1:9">
      <c r="A38" s="4">
        <v>41507</v>
      </c>
      <c r="B38" s="9">
        <v>37</v>
      </c>
      <c r="C38" s="5">
        <v>31.610001</v>
      </c>
      <c r="D38" s="5">
        <v>22.17</v>
      </c>
      <c r="E38" s="5">
        <f t="shared" si="3"/>
        <v>-1.3718653995531211</v>
      </c>
      <c r="F38" s="5">
        <f t="shared" si="0"/>
        <v>-1.6133356479757159</v>
      </c>
      <c r="G38" s="5">
        <f t="shared" si="1"/>
        <v>2.111886292005547</v>
      </c>
      <c r="H38" s="5">
        <f t="shared" si="2"/>
        <v>0.77067313699079421</v>
      </c>
      <c r="I38" s="5"/>
    </row>
    <row r="39" spans="1:9">
      <c r="A39" s="4">
        <v>41508</v>
      </c>
      <c r="B39" s="9">
        <v>38</v>
      </c>
      <c r="C39" s="5">
        <v>32.389999000000003</v>
      </c>
      <c r="D39" s="5">
        <v>22.26</v>
      </c>
      <c r="E39" s="5">
        <f t="shared" si="3"/>
        <v>-1.3281564221943842</v>
      </c>
      <c r="F39" s="5">
        <f t="shared" si="0"/>
        <v>-1.6011570253303207</v>
      </c>
      <c r="G39" s="5">
        <f t="shared" si="1"/>
        <v>2.6911397710650604</v>
      </c>
      <c r="H39" s="5">
        <f t="shared" si="2"/>
        <v>0.57925347905951341</v>
      </c>
      <c r="I39" s="5"/>
    </row>
    <row r="40" spans="1:9">
      <c r="A40" s="4">
        <v>41509</v>
      </c>
      <c r="B40" s="9">
        <v>39</v>
      </c>
      <c r="C40" s="5">
        <v>34.75</v>
      </c>
      <c r="D40" s="5">
        <v>22.440000999999999</v>
      </c>
      <c r="E40" s="5">
        <f t="shared" si="3"/>
        <v>-1.1959083519742089</v>
      </c>
      <c r="F40" s="5">
        <f t="shared" si="0"/>
        <v>-1.5767996447215014</v>
      </c>
      <c r="G40" s="5">
        <f t="shared" si="1"/>
        <v>4.6496494986894064</v>
      </c>
      <c r="H40" s="5">
        <f t="shared" si="2"/>
        <v>1.9585097276243459</v>
      </c>
      <c r="I40" s="5"/>
    </row>
    <row r="41" spans="1:9">
      <c r="A41" s="4">
        <v>41512</v>
      </c>
      <c r="B41" s="9">
        <v>40</v>
      </c>
      <c r="C41" s="5">
        <v>34.150002000000001</v>
      </c>
      <c r="D41" s="5">
        <v>22.27</v>
      </c>
      <c r="E41" s="5">
        <f t="shared" si="3"/>
        <v>-1.2295306163867938</v>
      </c>
      <c r="F41" s="5">
        <f t="shared" si="0"/>
        <v>-1.5998038450363883</v>
      </c>
      <c r="G41" s="5">
        <f t="shared" si="1"/>
        <v>4.4288378242938933</v>
      </c>
      <c r="H41" s="5">
        <f t="shared" si="2"/>
        <v>-0.22081167439551308</v>
      </c>
      <c r="I41" s="5"/>
    </row>
    <row r="42" spans="1:9">
      <c r="A42" s="4">
        <v>41513</v>
      </c>
      <c r="B42" s="9">
        <v>41</v>
      </c>
      <c r="C42" s="5">
        <v>33.259998000000003</v>
      </c>
      <c r="D42" s="5">
        <v>22.190000999999999</v>
      </c>
      <c r="E42" s="5">
        <f t="shared" si="3"/>
        <v>-1.2794040323252771</v>
      </c>
      <c r="F42" s="5">
        <f t="shared" si="0"/>
        <v>-1.6106291520698213</v>
      </c>
      <c r="G42" s="5">
        <f t="shared" si="1"/>
        <v>3.7172711679685477</v>
      </c>
      <c r="H42" s="5">
        <f t="shared" si="2"/>
        <v>-0.71156665632534555</v>
      </c>
      <c r="I42" s="5"/>
    </row>
    <row r="43" spans="1:9">
      <c r="A43" s="4">
        <v>41514</v>
      </c>
      <c r="B43" s="9">
        <v>42</v>
      </c>
      <c r="C43" s="5">
        <v>33.020000000000003</v>
      </c>
      <c r="D43" s="5">
        <v>22.290001</v>
      </c>
      <c r="E43" s="5">
        <f t="shared" si="3"/>
        <v>-1.2928528708455582</v>
      </c>
      <c r="F43" s="5">
        <f t="shared" si="0"/>
        <v>-1.5970973491304932</v>
      </c>
      <c r="G43" s="5">
        <f t="shared" si="1"/>
        <v>3.2542237002568868</v>
      </c>
      <c r="H43" s="5">
        <f t="shared" si="2"/>
        <v>-0.46304746771166094</v>
      </c>
      <c r="I43" s="5"/>
    </row>
    <row r="44" spans="1:9">
      <c r="A44" s="4">
        <v>41515</v>
      </c>
      <c r="B44" s="9">
        <v>43</v>
      </c>
      <c r="C44" s="5">
        <v>33.549999</v>
      </c>
      <c r="D44" s="5">
        <v>22.059999000000001</v>
      </c>
      <c r="E44" s="5">
        <f t="shared" si="3"/>
        <v>-1.2631531609858495</v>
      </c>
      <c r="F44" s="5">
        <f t="shared" si="0"/>
        <v>-1.6282207665270061</v>
      </c>
      <c r="G44" s="5">
        <f t="shared" si="1"/>
        <v>4.2972409369830444</v>
      </c>
      <c r="H44" s="5">
        <f t="shared" si="2"/>
        <v>1.0430172367261576</v>
      </c>
      <c r="I44" s="5"/>
    </row>
    <row r="45" spans="1:9">
      <c r="A45" s="4">
        <v>41516</v>
      </c>
      <c r="B45" s="9">
        <v>44</v>
      </c>
      <c r="C45" s="5">
        <v>33.400002000000001</v>
      </c>
      <c r="D45" s="5">
        <v>21.98</v>
      </c>
      <c r="E45" s="5">
        <f t="shared" si="3"/>
        <v>-1.2715585869957602</v>
      </c>
      <c r="F45" s="5">
        <f t="shared" si="0"/>
        <v>-1.6390460735604393</v>
      </c>
      <c r="G45" s="5">
        <f t="shared" si="1"/>
        <v>4.3256812806576903</v>
      </c>
      <c r="H45" s="5">
        <f t="shared" si="2"/>
        <v>2.8440343674645874E-2</v>
      </c>
      <c r="I45" s="5"/>
    </row>
    <row r="46" spans="1:9">
      <c r="A46" s="4">
        <v>41520</v>
      </c>
      <c r="B46" s="9">
        <v>45</v>
      </c>
      <c r="C46" s="5">
        <v>31.879999000000002</v>
      </c>
      <c r="D46" s="5">
        <v>22.07</v>
      </c>
      <c r="E46" s="5">
        <f t="shared" si="3"/>
        <v>-1.3567354422084814</v>
      </c>
      <c r="F46" s="5">
        <f t="shared" si="0"/>
        <v>-1.626867450915044</v>
      </c>
      <c r="G46" s="5">
        <f t="shared" si="1"/>
        <v>2.604933759717202</v>
      </c>
      <c r="H46" s="5">
        <f t="shared" si="2"/>
        <v>-1.7207475209404883</v>
      </c>
      <c r="I46" s="5"/>
    </row>
    <row r="47" spans="1:9">
      <c r="A47" s="4">
        <v>41521</v>
      </c>
      <c r="B47" s="9">
        <v>46</v>
      </c>
      <c r="C47" s="5">
        <v>31.200001</v>
      </c>
      <c r="D47" s="5">
        <v>22.639999</v>
      </c>
      <c r="E47" s="5">
        <f t="shared" si="3"/>
        <v>-1.3948406901526895</v>
      </c>
      <c r="F47" s="5">
        <f t="shared" si="0"/>
        <v>-1.5497363094789043</v>
      </c>
      <c r="G47" s="5">
        <f t="shared" si="1"/>
        <v>0.6535560242554439</v>
      </c>
      <c r="H47" s="5">
        <f t="shared" si="2"/>
        <v>-1.9513777354617581</v>
      </c>
      <c r="I47" s="5"/>
    </row>
    <row r="48" spans="1:9">
      <c r="A48" s="4">
        <v>41522</v>
      </c>
      <c r="B48" s="9">
        <v>47</v>
      </c>
      <c r="C48" s="5">
        <v>31.23</v>
      </c>
      <c r="D48" s="5">
        <v>22.6</v>
      </c>
      <c r="E48" s="5">
        <f t="shared" si="3"/>
        <v>-1.393159627365625</v>
      </c>
      <c r="F48" s="5">
        <f t="shared" si="0"/>
        <v>-1.5551488953366057</v>
      </c>
      <c r="G48" s="5">
        <f t="shared" si="1"/>
        <v>0.77277258084543021</v>
      </c>
      <c r="H48" s="5">
        <f t="shared" si="2"/>
        <v>0.11921655658998631</v>
      </c>
      <c r="I48" s="5"/>
    </row>
    <row r="49" spans="1:9">
      <c r="A49" s="4">
        <v>41523</v>
      </c>
      <c r="B49" s="9">
        <v>48</v>
      </c>
      <c r="C49" s="5">
        <v>31.15</v>
      </c>
      <c r="D49" s="5">
        <v>22.67</v>
      </c>
      <c r="E49" s="5">
        <f t="shared" si="3"/>
        <v>-1.3976426108972482</v>
      </c>
      <c r="F49" s="5">
        <f t="shared" si="0"/>
        <v>-1.5456766332790761</v>
      </c>
      <c r="G49" s="5">
        <f t="shared" si="1"/>
        <v>0.5366379534472685</v>
      </c>
      <c r="H49" s="5">
        <f t="shared" si="2"/>
        <v>-0.23613462739816171</v>
      </c>
      <c r="I49" s="5"/>
    </row>
    <row r="50" spans="1:9">
      <c r="A50" s="4">
        <v>41526</v>
      </c>
      <c r="B50" s="9">
        <v>49</v>
      </c>
      <c r="C50" s="5">
        <v>31.66</v>
      </c>
      <c r="D50" s="5">
        <v>22.91</v>
      </c>
      <c r="E50" s="5">
        <f t="shared" si="3"/>
        <v>-1.369063590883151</v>
      </c>
      <c r="F50" s="5">
        <f t="shared" si="0"/>
        <v>-1.5132003062246893</v>
      </c>
      <c r="G50" s="5">
        <f t="shared" si="1"/>
        <v>0.51131923093929643</v>
      </c>
      <c r="H50" s="5">
        <f t="shared" si="2"/>
        <v>-2.5318722507972069E-2</v>
      </c>
      <c r="I50" s="5"/>
    </row>
    <row r="51" spans="1:9">
      <c r="A51" s="4">
        <v>41527</v>
      </c>
      <c r="B51" s="9">
        <v>50</v>
      </c>
      <c r="C51" s="5">
        <v>32.389999000000003</v>
      </c>
      <c r="D51" s="5">
        <v>22.98</v>
      </c>
      <c r="E51" s="5">
        <f t="shared" si="3"/>
        <v>-1.3281564221943842</v>
      </c>
      <c r="F51" s="5">
        <f t="shared" si="0"/>
        <v>-1.5037280441671597</v>
      </c>
      <c r="G51" s="5">
        <f t="shared" si="1"/>
        <v>1.0851836035411466</v>
      </c>
      <c r="H51" s="5">
        <f t="shared" si="2"/>
        <v>0.57386437260185019</v>
      </c>
      <c r="I51" s="5"/>
    </row>
    <row r="52" spans="1:9">
      <c r="A52" s="4">
        <v>41528</v>
      </c>
      <c r="B52" s="9">
        <v>51</v>
      </c>
      <c r="C52" s="5">
        <v>32.740001999999997</v>
      </c>
      <c r="D52" s="5">
        <v>22.809999000000001</v>
      </c>
      <c r="E52" s="5">
        <f t="shared" si="3"/>
        <v>-1.3085432011316511</v>
      </c>
      <c r="F52" s="5">
        <f t="shared" si="0"/>
        <v>-1.5267322444820464</v>
      </c>
      <c r="G52" s="5">
        <f t="shared" si="1"/>
        <v>1.8143729291456268</v>
      </c>
      <c r="H52" s="5">
        <f t="shared" si="2"/>
        <v>0.72918932560448013</v>
      </c>
      <c r="I52" s="5"/>
    </row>
    <row r="53" spans="1:9">
      <c r="A53" s="4">
        <v>41529</v>
      </c>
      <c r="B53" s="9">
        <v>52</v>
      </c>
      <c r="C53" s="5">
        <v>32.689999</v>
      </c>
      <c r="D53" s="5">
        <v>22.629999000000002</v>
      </c>
      <c r="E53" s="5">
        <f t="shared" si="3"/>
        <v>-1.3113452339507976</v>
      </c>
      <c r="F53" s="5">
        <f t="shared" si="0"/>
        <v>-1.5510894897728367</v>
      </c>
      <c r="G53" s="5">
        <f t="shared" si="1"/>
        <v>2.1658589710266085</v>
      </c>
      <c r="H53" s="5">
        <f t="shared" si="2"/>
        <v>0.35148604188098176</v>
      </c>
      <c r="I53" s="5"/>
    </row>
    <row r="54" spans="1:9">
      <c r="A54" s="4">
        <v>41530</v>
      </c>
      <c r="B54" s="9">
        <v>53</v>
      </c>
      <c r="C54" s="5">
        <v>33.029998999999997</v>
      </c>
      <c r="D54" s="5">
        <v>23.440000999999999</v>
      </c>
      <c r="E54" s="5">
        <f t="shared" si="3"/>
        <v>-1.2922925539413999</v>
      </c>
      <c r="F54" s="5">
        <f t="shared" si="0"/>
        <v>-1.4414816153282217</v>
      </c>
      <c r="G54" s="5">
        <f t="shared" si="1"/>
        <v>0.69915382157284967</v>
      </c>
      <c r="H54" s="5">
        <f t="shared" si="2"/>
        <v>-1.4667051494537588</v>
      </c>
      <c r="I54" s="5"/>
    </row>
    <row r="55" spans="1:9">
      <c r="A55" s="4">
        <v>41533</v>
      </c>
      <c r="B55" s="9">
        <v>54</v>
      </c>
      <c r="C55" s="5">
        <v>32.799999</v>
      </c>
      <c r="D55" s="5">
        <v>23.389999</v>
      </c>
      <c r="E55" s="5">
        <f t="shared" si="3"/>
        <v>-1.3051811315948161</v>
      </c>
      <c r="F55" s="5">
        <f t="shared" si="0"/>
        <v>-1.4482477874339443</v>
      </c>
      <c r="G55" s="5">
        <f t="shared" si="1"/>
        <v>0.58068301641803544</v>
      </c>
      <c r="H55" s="5">
        <f t="shared" si="2"/>
        <v>-0.11847080515481423</v>
      </c>
      <c r="I55" s="5"/>
    </row>
    <row r="56" spans="1:9">
      <c r="A56" s="4">
        <v>41534</v>
      </c>
      <c r="B56" s="9">
        <v>55</v>
      </c>
      <c r="C56" s="5">
        <v>32.93</v>
      </c>
      <c r="D56" s="5">
        <v>23.74</v>
      </c>
      <c r="E56" s="5">
        <f t="shared" si="3"/>
        <v>-1.2978962273186343</v>
      </c>
      <c r="F56" s="5">
        <f t="shared" si="0"/>
        <v>-1.4008863418282673</v>
      </c>
      <c r="G56" s="5">
        <f t="shared" si="1"/>
        <v>-6.9991351067436369E-2</v>
      </c>
      <c r="H56" s="5">
        <f t="shared" si="2"/>
        <v>-0.65067436748547181</v>
      </c>
      <c r="I56" s="5"/>
    </row>
    <row r="57" spans="1:9">
      <c r="A57" s="4">
        <v>41535</v>
      </c>
      <c r="B57" s="9">
        <v>56</v>
      </c>
      <c r="C57" s="5">
        <v>33.32</v>
      </c>
      <c r="D57" s="5">
        <v>23.9</v>
      </c>
      <c r="E57" s="5">
        <f t="shared" si="3"/>
        <v>-1.2760416826019716</v>
      </c>
      <c r="F57" s="5">
        <f t="shared" si="0"/>
        <v>-1.3792354571253425</v>
      </c>
      <c r="G57" s="5">
        <f t="shared" si="1"/>
        <v>-3.6870499406077784E-2</v>
      </c>
      <c r="H57" s="5">
        <f t="shared" si="2"/>
        <v>3.3120851661358586E-2</v>
      </c>
      <c r="I57" s="5"/>
    </row>
    <row r="58" spans="1:9">
      <c r="A58" s="4">
        <v>41536</v>
      </c>
      <c r="B58" s="9">
        <v>57</v>
      </c>
      <c r="C58" s="5">
        <v>33.639999000000003</v>
      </c>
      <c r="D58" s="5">
        <v>23.91</v>
      </c>
      <c r="E58" s="5">
        <f t="shared" si="3"/>
        <v>-1.2581098045127732</v>
      </c>
      <c r="F58" s="5">
        <f t="shared" si="0"/>
        <v>-1.3778822768314096</v>
      </c>
      <c r="G58" s="5">
        <f t="shared" si="1"/>
        <v>0.26082355382275324</v>
      </c>
      <c r="H58" s="5">
        <f t="shared" si="2"/>
        <v>0.29769405322883102</v>
      </c>
      <c r="I58" s="5"/>
    </row>
    <row r="59" spans="1:9">
      <c r="A59" s="4">
        <v>41537</v>
      </c>
      <c r="B59" s="9">
        <v>58</v>
      </c>
      <c r="C59" s="5">
        <v>32.790000999999997</v>
      </c>
      <c r="D59" s="5">
        <v>23.77</v>
      </c>
      <c r="E59" s="5">
        <f t="shared" si="3"/>
        <v>-1.3057413924616807</v>
      </c>
      <c r="F59" s="5">
        <f t="shared" si="0"/>
        <v>-1.3968268009464688</v>
      </c>
      <c r="G59" s="5">
        <f t="shared" si="1"/>
        <v>-0.2769051913809335</v>
      </c>
      <c r="H59" s="5">
        <f t="shared" si="2"/>
        <v>-0.53772874520368674</v>
      </c>
      <c r="I59" s="5"/>
    </row>
    <row r="60" spans="1:9">
      <c r="A60" s="4">
        <v>41540</v>
      </c>
      <c r="B60" s="9">
        <v>59</v>
      </c>
      <c r="C60" s="5">
        <v>32.740001999999997</v>
      </c>
      <c r="D60" s="5">
        <v>23.620000999999998</v>
      </c>
      <c r="E60" s="5">
        <f t="shared" si="3"/>
        <v>-1.3085432011316511</v>
      </c>
      <c r="F60" s="5">
        <f t="shared" si="0"/>
        <v>-1.4171243700374314</v>
      </c>
      <c r="G60" s="5">
        <f t="shared" si="1"/>
        <v>7.6677796918716012E-3</v>
      </c>
      <c r="H60" s="5">
        <f t="shared" si="2"/>
        <v>0.2845729710728051</v>
      </c>
      <c r="I60" s="5"/>
    </row>
    <row r="61" spans="1:9">
      <c r="A61" s="4">
        <v>41541</v>
      </c>
      <c r="B61" s="9">
        <v>60</v>
      </c>
      <c r="C61" s="5">
        <v>32.450001</v>
      </c>
      <c r="D61" s="5">
        <v>23.700001</v>
      </c>
      <c r="E61" s="5">
        <f t="shared" si="3"/>
        <v>-1.3247940724710787</v>
      </c>
      <c r="F61" s="5">
        <f t="shared" si="0"/>
        <v>-1.4062989276859688</v>
      </c>
      <c r="G61" s="5">
        <f t="shared" si="1"/>
        <v>-0.46077279447744957</v>
      </c>
      <c r="H61" s="5">
        <f t="shared" si="2"/>
        <v>-0.46844057416932117</v>
      </c>
      <c r="I61" s="5"/>
    </row>
    <row r="62" spans="1:9">
      <c r="A62" s="4">
        <v>41542</v>
      </c>
      <c r="B62" s="9">
        <v>61</v>
      </c>
      <c r="C62" s="5">
        <v>32.509998000000003</v>
      </c>
      <c r="D62" s="5">
        <v>23.700001</v>
      </c>
      <c r="E62" s="5">
        <f t="shared" si="3"/>
        <v>-1.3214320029342437</v>
      </c>
      <c r="F62" s="5">
        <f t="shared" si="0"/>
        <v>-1.4062989276859688</v>
      </c>
      <c r="G62" s="5">
        <f t="shared" si="1"/>
        <v>-0.40077579447744682</v>
      </c>
      <c r="H62" s="5">
        <f t="shared" si="2"/>
        <v>5.9997000000002743E-2</v>
      </c>
      <c r="I62" s="5"/>
    </row>
    <row r="63" spans="1:9">
      <c r="A63" s="4">
        <v>41543</v>
      </c>
      <c r="B63" s="9">
        <v>62</v>
      </c>
      <c r="C63" s="5">
        <v>32.770000000000003</v>
      </c>
      <c r="D63" s="5">
        <v>23.41</v>
      </c>
      <c r="E63" s="5">
        <f t="shared" si="3"/>
        <v>-1.3068621943818803</v>
      </c>
      <c r="F63" s="5">
        <f t="shared" si="0"/>
        <v>-1.4455412915280494</v>
      </c>
      <c r="G63" s="5">
        <f t="shared" si="1"/>
        <v>0.5060718923810299</v>
      </c>
      <c r="H63" s="5">
        <f t="shared" si="2"/>
        <v>0.90684768685847672</v>
      </c>
      <c r="I63" s="5"/>
    </row>
    <row r="64" spans="1:9">
      <c r="A64" s="4">
        <v>41544</v>
      </c>
      <c r="B64" s="9">
        <v>63</v>
      </c>
      <c r="C64" s="5">
        <v>33.270000000000003</v>
      </c>
      <c r="D64" s="5">
        <v>22.98</v>
      </c>
      <c r="E64" s="5">
        <f t="shared" si="3"/>
        <v>-1.2788435473092359</v>
      </c>
      <c r="F64" s="5">
        <f t="shared" si="0"/>
        <v>-1.5037280441671597</v>
      </c>
      <c r="G64" s="5">
        <f t="shared" si="1"/>
        <v>1.9651846035411467</v>
      </c>
      <c r="H64" s="5">
        <f t="shared" si="2"/>
        <v>1.4591127111601168</v>
      </c>
      <c r="I64" s="5"/>
    </row>
    <row r="65" spans="1:9">
      <c r="A65" s="4">
        <v>41547</v>
      </c>
      <c r="B65" s="9">
        <v>64</v>
      </c>
      <c r="C65" s="5">
        <v>33.279998999999997</v>
      </c>
      <c r="D65" s="5">
        <v>22.92</v>
      </c>
      <c r="E65" s="5">
        <f t="shared" si="3"/>
        <v>-1.2782832304050775</v>
      </c>
      <c r="F65" s="5">
        <f t="shared" si="0"/>
        <v>-1.5118471259307562</v>
      </c>
      <c r="G65" s="5">
        <f t="shared" si="1"/>
        <v>2.1090132841681282</v>
      </c>
      <c r="H65" s="5">
        <f t="shared" si="2"/>
        <v>0.14382868062698151</v>
      </c>
      <c r="I65" s="5"/>
    </row>
    <row r="66" spans="1:9">
      <c r="A66" s="4">
        <v>41548</v>
      </c>
      <c r="B66" s="9">
        <v>65</v>
      </c>
      <c r="C66" s="5">
        <v>33.580002</v>
      </c>
      <c r="D66" s="5">
        <v>22.83</v>
      </c>
      <c r="E66" s="5">
        <f t="shared" si="3"/>
        <v>-1.2614718740496083</v>
      </c>
      <c r="F66" s="5">
        <f t="shared" si="0"/>
        <v>-1.5240257485761519</v>
      </c>
      <c r="G66" s="5">
        <f t="shared" si="1"/>
        <v>2.6097608051086283</v>
      </c>
      <c r="H66" s="5">
        <f t="shared" si="2"/>
        <v>0.50074752094050012</v>
      </c>
      <c r="I66" s="5"/>
    </row>
    <row r="67" spans="1:9">
      <c r="A67" s="4">
        <v>41549</v>
      </c>
      <c r="B67" s="9">
        <v>66</v>
      </c>
      <c r="C67" s="5">
        <v>33.919998</v>
      </c>
      <c r="D67" s="5">
        <v>22.889999</v>
      </c>
      <c r="E67" s="5">
        <f t="shared" si="3"/>
        <v>-1.2424194181893868</v>
      </c>
      <c r="F67" s="5">
        <f t="shared" si="3"/>
        <v>-1.5159068021305842</v>
      </c>
      <c r="G67" s="5">
        <f t="shared" ref="G67:G130" si="4">C67-($K$4+$J$4*D67)</f>
        <v>2.815929354976312</v>
      </c>
      <c r="H67" s="5">
        <f t="shared" si="2"/>
        <v>0.20616854986768374</v>
      </c>
      <c r="I67" s="5"/>
    </row>
    <row r="68" spans="1:9">
      <c r="A68" s="4">
        <v>41550</v>
      </c>
      <c r="B68" s="9">
        <v>67</v>
      </c>
      <c r="C68" s="5">
        <v>33.860000999999997</v>
      </c>
      <c r="D68" s="5">
        <v>22.6</v>
      </c>
      <c r="E68" s="5">
        <f t="shared" si="3"/>
        <v>-1.2457814877262219</v>
      </c>
      <c r="F68" s="5">
        <f t="shared" si="3"/>
        <v>-1.5551488953366057</v>
      </c>
      <c r="G68" s="5">
        <f t="shared" si="4"/>
        <v>3.4027735808454267</v>
      </c>
      <c r="H68" s="5">
        <f t="shared" ref="H68:H131" si="5">G68-G67</f>
        <v>0.58684422586911467</v>
      </c>
      <c r="I68" s="5"/>
    </row>
    <row r="69" spans="1:9">
      <c r="A69" s="4">
        <v>41551</v>
      </c>
      <c r="B69" s="9">
        <v>68</v>
      </c>
      <c r="C69" s="5">
        <v>33.880001</v>
      </c>
      <c r="D69" s="5">
        <v>22.809999000000001</v>
      </c>
      <c r="E69" s="5">
        <f t="shared" si="3"/>
        <v>-1.244660741843316</v>
      </c>
      <c r="F69" s="5">
        <f t="shared" si="3"/>
        <v>-1.5267322444820464</v>
      </c>
      <c r="G69" s="5">
        <f t="shared" si="4"/>
        <v>2.9543719291456298</v>
      </c>
      <c r="H69" s="5">
        <f t="shared" si="5"/>
        <v>-0.44840165169979684</v>
      </c>
      <c r="I69" s="5"/>
    </row>
    <row r="70" spans="1:9">
      <c r="A70" s="4">
        <v>41554</v>
      </c>
      <c r="B70" s="9">
        <v>69</v>
      </c>
      <c r="C70" s="5">
        <v>33.299999</v>
      </c>
      <c r="D70" s="5">
        <v>22.83</v>
      </c>
      <c r="E70" s="5">
        <f t="shared" si="3"/>
        <v>-1.2771624845221716</v>
      </c>
      <c r="F70" s="5">
        <f t="shared" si="3"/>
        <v>-1.5240257485761519</v>
      </c>
      <c r="G70" s="5">
        <f t="shared" si="4"/>
        <v>2.3297578051086276</v>
      </c>
      <c r="H70" s="5">
        <f t="shared" si="5"/>
        <v>-0.62461412403700223</v>
      </c>
      <c r="I70" s="5"/>
    </row>
    <row r="71" spans="1:9">
      <c r="A71" s="4">
        <v>41555</v>
      </c>
      <c r="B71" s="9">
        <v>70</v>
      </c>
      <c r="C71" s="5">
        <v>33.009998000000003</v>
      </c>
      <c r="D71" s="5">
        <v>22.48</v>
      </c>
      <c r="E71" s="5">
        <f t="shared" si="3"/>
        <v>-1.2934133558615992</v>
      </c>
      <c r="F71" s="5">
        <f t="shared" si="3"/>
        <v>-1.5713870588637995</v>
      </c>
      <c r="G71" s="5">
        <f t="shared" si="4"/>
        <v>2.8204299420994161</v>
      </c>
      <c r="H71" s="5">
        <f t="shared" si="5"/>
        <v>0.49067213699078849</v>
      </c>
      <c r="I71" s="5"/>
    </row>
    <row r="72" spans="1:9">
      <c r="A72" s="4">
        <v>41556</v>
      </c>
      <c r="B72" s="9">
        <v>71</v>
      </c>
      <c r="C72" s="5">
        <v>33.07</v>
      </c>
      <c r="D72" s="5">
        <v>22.59</v>
      </c>
      <c r="E72" s="5">
        <f t="shared" si="3"/>
        <v>-1.2900510061382939</v>
      </c>
      <c r="F72" s="5">
        <f t="shared" si="3"/>
        <v>-1.5565020756305388</v>
      </c>
      <c r="G72" s="5">
        <f t="shared" si="4"/>
        <v>2.6350775276165948</v>
      </c>
      <c r="H72" s="5">
        <f t="shared" si="5"/>
        <v>-0.18535241448282136</v>
      </c>
      <c r="I72" s="5"/>
    </row>
    <row r="73" spans="1:9">
      <c r="A73" s="4">
        <v>41557</v>
      </c>
      <c r="B73" s="9">
        <v>72</v>
      </c>
      <c r="C73" s="5">
        <v>33.759998000000003</v>
      </c>
      <c r="D73" s="5">
        <v>23.1</v>
      </c>
      <c r="E73" s="5">
        <f t="shared" si="3"/>
        <v>-1.2513853852526329</v>
      </c>
      <c r="F73" s="5">
        <f t="shared" si="3"/>
        <v>-1.4874898806399659</v>
      </c>
      <c r="G73" s="5">
        <f t="shared" si="4"/>
        <v>2.1875232422871562</v>
      </c>
      <c r="H73" s="5">
        <f t="shared" si="5"/>
        <v>-0.44755428532943853</v>
      </c>
      <c r="I73" s="5"/>
    </row>
    <row r="74" spans="1:9">
      <c r="A74" s="4">
        <v>41558</v>
      </c>
      <c r="B74" s="9">
        <v>73</v>
      </c>
      <c r="C74" s="5">
        <v>34.130001</v>
      </c>
      <c r="D74" s="5">
        <v>23.26</v>
      </c>
      <c r="E74" s="5">
        <f t="shared" si="3"/>
        <v>-1.2306514183069936</v>
      </c>
      <c r="F74" s="5">
        <f t="shared" si="3"/>
        <v>-1.465838995937041</v>
      </c>
      <c r="G74" s="5">
        <f t="shared" si="4"/>
        <v>2.2006470939485041</v>
      </c>
      <c r="H74" s="5">
        <f t="shared" si="5"/>
        <v>1.3123851661347885E-2</v>
      </c>
      <c r="I74" s="5"/>
    </row>
    <row r="75" spans="1:9">
      <c r="A75" s="4">
        <v>41561</v>
      </c>
      <c r="B75" s="9">
        <v>74</v>
      </c>
      <c r="C75" s="5">
        <v>34.450001</v>
      </c>
      <c r="D75" s="5">
        <v>23.450001</v>
      </c>
      <c r="E75" s="5">
        <f t="shared" si="3"/>
        <v>-1.2127194841805014</v>
      </c>
      <c r="F75" s="5">
        <f t="shared" si="3"/>
        <v>-1.4401284350342887</v>
      </c>
      <c r="G75" s="5">
        <f t="shared" si="4"/>
        <v>2.0968508748016887</v>
      </c>
      <c r="H75" s="5">
        <f t="shared" si="5"/>
        <v>-0.10379621914681536</v>
      </c>
      <c r="I75" s="5"/>
    </row>
    <row r="76" spans="1:9">
      <c r="A76" s="4">
        <v>41562</v>
      </c>
      <c r="B76" s="9">
        <v>75</v>
      </c>
      <c r="C76" s="5">
        <v>34.490001999999997</v>
      </c>
      <c r="D76" s="5">
        <v>23.389999</v>
      </c>
      <c r="E76" s="5">
        <f t="shared" si="3"/>
        <v>-1.2104779363773959</v>
      </c>
      <c r="F76" s="5">
        <f t="shared" si="3"/>
        <v>-1.4482477874339443</v>
      </c>
      <c r="G76" s="5">
        <f t="shared" si="4"/>
        <v>2.2706860164180327</v>
      </c>
      <c r="H76" s="5">
        <f t="shared" si="5"/>
        <v>0.17383514161634395</v>
      </c>
      <c r="I76" s="5"/>
    </row>
    <row r="77" spans="1:9">
      <c r="A77" s="4">
        <v>41563</v>
      </c>
      <c r="B77" s="9">
        <v>76</v>
      </c>
      <c r="C77" s="5">
        <v>34.639999000000003</v>
      </c>
      <c r="D77" s="5">
        <v>23.700001</v>
      </c>
      <c r="E77" s="5">
        <f t="shared" si="3"/>
        <v>-1.2020725103674845</v>
      </c>
      <c r="F77" s="5">
        <f t="shared" si="3"/>
        <v>-1.4062989276859688</v>
      </c>
      <c r="G77" s="5">
        <f t="shared" si="4"/>
        <v>1.7292252055225532</v>
      </c>
      <c r="H77" s="5">
        <f t="shared" si="5"/>
        <v>-0.54146081089547948</v>
      </c>
      <c r="I77" s="5"/>
    </row>
    <row r="78" spans="1:9">
      <c r="A78" s="4">
        <v>41564</v>
      </c>
      <c r="B78" s="9">
        <v>77</v>
      </c>
      <c r="C78" s="5">
        <v>34.919998</v>
      </c>
      <c r="D78" s="5">
        <v>23.92</v>
      </c>
      <c r="E78" s="5">
        <f t="shared" si="3"/>
        <v>-1.1863821240440982</v>
      </c>
      <c r="F78" s="5">
        <f t="shared" si="3"/>
        <v>-1.3765290965374766</v>
      </c>
      <c r="G78" s="5">
        <f t="shared" si="4"/>
        <v>1.518517607051578</v>
      </c>
      <c r="H78" s="5">
        <f t="shared" si="5"/>
        <v>-0.2107075984709752</v>
      </c>
      <c r="I78" s="5"/>
    </row>
    <row r="79" spans="1:9">
      <c r="A79" s="4">
        <v>41565</v>
      </c>
      <c r="B79" s="9">
        <v>78</v>
      </c>
      <c r="C79" s="5">
        <v>34.959999000000003</v>
      </c>
      <c r="D79" s="5">
        <v>23.879999000000002</v>
      </c>
      <c r="E79" s="5">
        <f t="shared" si="3"/>
        <v>-1.1841405762409922</v>
      </c>
      <c r="F79" s="5">
        <f t="shared" si="3"/>
        <v>-1.3819419530312371</v>
      </c>
      <c r="G79" s="5">
        <f t="shared" si="4"/>
        <v>1.6477406246309272</v>
      </c>
      <c r="H79" s="5">
        <f t="shared" si="5"/>
        <v>0.12922301757934918</v>
      </c>
      <c r="I79" s="5"/>
    </row>
    <row r="80" spans="1:9">
      <c r="A80" s="4">
        <v>41568</v>
      </c>
      <c r="B80" s="9">
        <v>79</v>
      </c>
      <c r="C80" s="5">
        <v>34.990001999999997</v>
      </c>
      <c r="D80" s="5">
        <v>24.139999</v>
      </c>
      <c r="E80" s="5">
        <f t="shared" si="3"/>
        <v>-1.1824592893047514</v>
      </c>
      <c r="F80" s="5">
        <f t="shared" si="3"/>
        <v>-1.3467592653889846</v>
      </c>
      <c r="G80" s="5">
        <f t="shared" si="4"/>
        <v>1.0978150085806178</v>
      </c>
      <c r="H80" s="5">
        <f t="shared" si="5"/>
        <v>-0.54992561605030943</v>
      </c>
      <c r="I80" s="5"/>
    </row>
    <row r="81" spans="1:9">
      <c r="A81" s="4">
        <v>41569</v>
      </c>
      <c r="B81" s="9">
        <v>80</v>
      </c>
      <c r="C81" s="5">
        <v>34.580002</v>
      </c>
      <c r="D81" s="5">
        <v>24.07</v>
      </c>
      <c r="E81" s="5">
        <f t="shared" si="3"/>
        <v>-1.2054345799043196</v>
      </c>
      <c r="F81" s="5">
        <f t="shared" si="3"/>
        <v>-1.3562313921284848</v>
      </c>
      <c r="G81" s="5">
        <f t="shared" si="4"/>
        <v>0.84394740548410141</v>
      </c>
      <c r="H81" s="5">
        <f t="shared" si="5"/>
        <v>-0.25386760309651635</v>
      </c>
      <c r="I81" s="5"/>
    </row>
    <row r="82" spans="1:9">
      <c r="A82" s="4">
        <v>41570</v>
      </c>
      <c r="B82" s="9">
        <v>81</v>
      </c>
      <c r="C82" s="5">
        <v>33.759998000000003</v>
      </c>
      <c r="D82" s="5">
        <v>23.74</v>
      </c>
      <c r="E82" s="5">
        <f t="shared" si="3"/>
        <v>-1.2513853852526329</v>
      </c>
      <c r="F82" s="5">
        <f t="shared" si="3"/>
        <v>-1.4008863418282673</v>
      </c>
      <c r="G82" s="5">
        <f t="shared" si="4"/>
        <v>0.76000664893256697</v>
      </c>
      <c r="H82" s="5">
        <f t="shared" si="5"/>
        <v>-8.3940756551534434E-2</v>
      </c>
      <c r="I82" s="5"/>
    </row>
    <row r="83" spans="1:9">
      <c r="A83" s="4">
        <v>41571</v>
      </c>
      <c r="B83" s="9">
        <v>82</v>
      </c>
      <c r="C83" s="5">
        <v>33.720001000000003</v>
      </c>
      <c r="D83" s="5">
        <v>23.780000999999999</v>
      </c>
      <c r="E83" s="5">
        <f t="shared" si="3"/>
        <v>-1.2536267089065618</v>
      </c>
      <c r="F83" s="5">
        <f t="shared" si="3"/>
        <v>-1.3954734853345068</v>
      </c>
      <c r="G83" s="5">
        <f t="shared" si="4"/>
        <v>0.63078763135322902</v>
      </c>
      <c r="H83" s="5">
        <f t="shared" si="5"/>
        <v>-0.12921901757933796</v>
      </c>
      <c r="I83" s="5"/>
    </row>
    <row r="84" spans="1:9">
      <c r="A84" s="4">
        <v>41572</v>
      </c>
      <c r="B84" s="9">
        <v>83</v>
      </c>
      <c r="C84" s="5">
        <v>35.729999999999997</v>
      </c>
      <c r="D84" s="5">
        <v>24.24</v>
      </c>
      <c r="E84" s="5">
        <f t="shared" si="3"/>
        <v>-1.1409918037118261</v>
      </c>
      <c r="F84" s="5">
        <f t="shared" si="3"/>
        <v>-1.3332273271316275</v>
      </c>
      <c r="G84" s="5">
        <f t="shared" si="4"/>
        <v>1.6147613103742913</v>
      </c>
      <c r="H84" s="5">
        <f t="shared" si="5"/>
        <v>0.98397367902106225</v>
      </c>
      <c r="I84" s="5"/>
    </row>
    <row r="85" spans="1:9">
      <c r="A85" s="4">
        <v>41575</v>
      </c>
      <c r="B85" s="9">
        <v>84</v>
      </c>
      <c r="C85" s="5">
        <v>35.57</v>
      </c>
      <c r="D85" s="5">
        <v>24.360001</v>
      </c>
      <c r="E85" s="5">
        <f t="shared" si="3"/>
        <v>-1.1499577707750721</v>
      </c>
      <c r="F85" s="5">
        <f t="shared" si="3"/>
        <v>-1.3169890282864043</v>
      </c>
      <c r="G85" s="5">
        <f t="shared" si="4"/>
        <v>1.1870997186256247</v>
      </c>
      <c r="H85" s="5">
        <f t="shared" si="5"/>
        <v>-0.42766159174866658</v>
      </c>
      <c r="I85" s="5"/>
    </row>
    <row r="86" spans="1:9">
      <c r="A86" s="4">
        <v>41576</v>
      </c>
      <c r="B86" s="9">
        <v>85</v>
      </c>
      <c r="C86" s="5">
        <v>35.520000000000003</v>
      </c>
      <c r="D86" s="5">
        <v>24.52</v>
      </c>
      <c r="E86" s="5">
        <f t="shared" si="3"/>
        <v>-1.1527596354823364</v>
      </c>
      <c r="F86" s="5">
        <f t="shared" si="3"/>
        <v>-1.2953382789015091</v>
      </c>
      <c r="G86" s="5">
        <f t="shared" si="4"/>
        <v>0.78022280078165807</v>
      </c>
      <c r="H86" s="5">
        <f t="shared" si="5"/>
        <v>-0.40687691784396662</v>
      </c>
      <c r="I86" s="5"/>
    </row>
    <row r="87" spans="1:9">
      <c r="A87" s="4">
        <v>41577</v>
      </c>
      <c r="B87" s="9">
        <v>86</v>
      </c>
      <c r="C87" s="5">
        <v>35.540000999999997</v>
      </c>
      <c r="D87" s="5">
        <v>24.5</v>
      </c>
      <c r="E87" s="5">
        <f t="shared" si="3"/>
        <v>-1.1516388335621368</v>
      </c>
      <c r="F87" s="5">
        <f t="shared" si="3"/>
        <v>-1.2980446394893745</v>
      </c>
      <c r="G87" s="5">
        <f t="shared" si="4"/>
        <v>0.84483369432398092</v>
      </c>
      <c r="H87" s="5">
        <f t="shared" si="5"/>
        <v>6.4610893542322856E-2</v>
      </c>
      <c r="I87" s="5"/>
    </row>
    <row r="88" spans="1:9">
      <c r="A88" s="4">
        <v>41578</v>
      </c>
      <c r="B88" s="9">
        <v>87</v>
      </c>
      <c r="C88" s="5">
        <v>35.409999999999997</v>
      </c>
      <c r="D88" s="5">
        <v>24.469999000000001</v>
      </c>
      <c r="E88" s="5">
        <f t="shared" si="3"/>
        <v>-1.1589237378383186</v>
      </c>
      <c r="F88" s="5">
        <f t="shared" si="3"/>
        <v>-1.302104315689202</v>
      </c>
      <c r="G88" s="5">
        <f t="shared" si="4"/>
        <v>0.78174976513215455</v>
      </c>
      <c r="H88" s="5">
        <f t="shared" si="5"/>
        <v>-6.3083929191826371E-2</v>
      </c>
      <c r="I88" s="5"/>
    </row>
    <row r="89" spans="1:9">
      <c r="A89" s="4">
        <v>41579</v>
      </c>
      <c r="B89" s="9">
        <v>88</v>
      </c>
      <c r="C89" s="5">
        <v>35.529998999999997</v>
      </c>
      <c r="D89" s="5">
        <v>24.33</v>
      </c>
      <c r="E89" s="5">
        <f t="shared" si="3"/>
        <v>-1.152199318578178</v>
      </c>
      <c r="F89" s="5">
        <f t="shared" si="3"/>
        <v>-1.3210487044862322</v>
      </c>
      <c r="G89" s="5">
        <f t="shared" si="4"/>
        <v>1.2140157894338017</v>
      </c>
      <c r="H89" s="5">
        <f t="shared" si="5"/>
        <v>0.43226602430164718</v>
      </c>
      <c r="I89" s="5"/>
    </row>
    <row r="90" spans="1:9">
      <c r="A90" s="4">
        <v>41582</v>
      </c>
      <c r="B90" s="9">
        <v>89</v>
      </c>
      <c r="C90" s="5">
        <v>35.939999</v>
      </c>
      <c r="D90" s="5">
        <v>24.26</v>
      </c>
      <c r="E90" s="5">
        <f t="shared" si="3"/>
        <v>-1.1292240279786094</v>
      </c>
      <c r="F90" s="5">
        <f t="shared" si="3"/>
        <v>-1.3305209665437614</v>
      </c>
      <c r="G90" s="5">
        <f t="shared" si="4"/>
        <v>1.7801504168319582</v>
      </c>
      <c r="H90" s="5">
        <f t="shared" si="5"/>
        <v>0.56613462739815645</v>
      </c>
      <c r="I90" s="5"/>
    </row>
    <row r="91" spans="1:9">
      <c r="A91" s="4">
        <v>41583</v>
      </c>
      <c r="B91" s="9">
        <v>90</v>
      </c>
      <c r="C91" s="5">
        <v>36.639999000000003</v>
      </c>
      <c r="D91" s="5">
        <v>24.030000999999999</v>
      </c>
      <c r="E91" s="5">
        <f t="shared" si="3"/>
        <v>-1.0899979220769074</v>
      </c>
      <c r="F91" s="5">
        <f t="shared" si="3"/>
        <v>-1.3616439779861869</v>
      </c>
      <c r="G91" s="5">
        <f t="shared" si="4"/>
        <v>2.9931619620740904</v>
      </c>
      <c r="H91" s="5">
        <f t="shared" si="5"/>
        <v>1.2130115452421322</v>
      </c>
      <c r="I91" s="5"/>
    </row>
    <row r="92" spans="1:9">
      <c r="A92" s="4">
        <v>41584</v>
      </c>
      <c r="B92" s="9">
        <v>91</v>
      </c>
      <c r="C92" s="5">
        <v>38.18</v>
      </c>
      <c r="D92" s="5">
        <v>24.25</v>
      </c>
      <c r="E92" s="5">
        <f t="shared" si="3"/>
        <v>-1.0037004330558688</v>
      </c>
      <c r="F92" s="5">
        <f t="shared" si="3"/>
        <v>-1.3318741468376945</v>
      </c>
      <c r="G92" s="5">
        <f t="shared" si="4"/>
        <v>4.0424563636031223</v>
      </c>
      <c r="H92" s="5">
        <f t="shared" si="5"/>
        <v>1.049294401529032</v>
      </c>
      <c r="I92" s="5"/>
    </row>
    <row r="93" spans="1:9">
      <c r="A93" s="4">
        <v>41585</v>
      </c>
      <c r="B93" s="9">
        <v>92</v>
      </c>
      <c r="C93" s="5">
        <v>37.5</v>
      </c>
      <c r="D93" s="5">
        <v>24.059999000000001</v>
      </c>
      <c r="E93" s="5">
        <f t="shared" ref="E93:F156" si="6">(C93-AVERAGE(C$2:C$1261))/_xlfn.STDEV.S(C$2:C$1261)</f>
        <v>-1.0418057930746651</v>
      </c>
      <c r="F93" s="5">
        <f t="shared" si="6"/>
        <v>-1.3575847077404468</v>
      </c>
      <c r="G93" s="5">
        <f t="shared" si="4"/>
        <v>3.7862525827499454</v>
      </c>
      <c r="H93" s="5">
        <f t="shared" si="5"/>
        <v>-0.25620378085317697</v>
      </c>
      <c r="I93" s="5"/>
    </row>
    <row r="94" spans="1:9">
      <c r="A94" s="4">
        <v>41586</v>
      </c>
      <c r="B94" s="9">
        <v>93</v>
      </c>
      <c r="C94" s="5">
        <v>37.779998999999997</v>
      </c>
      <c r="D94" s="5">
        <v>24.09</v>
      </c>
      <c r="E94" s="5">
        <f t="shared" si="6"/>
        <v>-1.0261154067512785</v>
      </c>
      <c r="F94" s="5">
        <f t="shared" si="6"/>
        <v>-1.3535250315406193</v>
      </c>
      <c r="G94" s="5">
        <f t="shared" si="4"/>
        <v>3.9993345119417683</v>
      </c>
      <c r="H94" s="5">
        <f t="shared" si="5"/>
        <v>0.21308192919182289</v>
      </c>
      <c r="I94" s="5"/>
    </row>
    <row r="95" spans="1:9">
      <c r="A95" s="4">
        <v>41589</v>
      </c>
      <c r="B95" s="9">
        <v>94</v>
      </c>
      <c r="C95" s="5">
        <v>37.590000000000003</v>
      </c>
      <c r="D95" s="5">
        <v>24.17</v>
      </c>
      <c r="E95" s="5">
        <f t="shared" si="6"/>
        <v>-1.0367624366015888</v>
      </c>
      <c r="F95" s="5">
        <f t="shared" si="6"/>
        <v>-1.3426995891891567</v>
      </c>
      <c r="G95" s="5">
        <f t="shared" si="4"/>
        <v>3.6308959377724506</v>
      </c>
      <c r="H95" s="5">
        <f t="shared" si="5"/>
        <v>-0.36843857416931769</v>
      </c>
      <c r="I95" s="5"/>
    </row>
    <row r="96" spans="1:9">
      <c r="A96" s="4">
        <v>41590</v>
      </c>
      <c r="B96" s="9">
        <v>95</v>
      </c>
      <c r="C96" s="5">
        <v>37.360000999999997</v>
      </c>
      <c r="D96" s="5">
        <v>24.43</v>
      </c>
      <c r="E96" s="5">
        <f t="shared" si="6"/>
        <v>-1.0496509582177114</v>
      </c>
      <c r="F96" s="5">
        <f t="shared" si="6"/>
        <v>-1.3075169015469041</v>
      </c>
      <c r="G96" s="5">
        <f t="shared" si="4"/>
        <v>2.8209683217221411</v>
      </c>
      <c r="H96" s="5">
        <f t="shared" si="5"/>
        <v>-0.8099276160503095</v>
      </c>
      <c r="I96" s="5"/>
    </row>
    <row r="97" spans="1:9">
      <c r="A97" s="4">
        <v>41591</v>
      </c>
      <c r="B97" s="9">
        <v>96</v>
      </c>
      <c r="C97" s="5">
        <v>38.159999999999997</v>
      </c>
      <c r="D97" s="5">
        <v>24.6</v>
      </c>
      <c r="E97" s="5">
        <f t="shared" si="6"/>
        <v>-1.0048211789387747</v>
      </c>
      <c r="F97" s="5">
        <f t="shared" si="6"/>
        <v>-1.2845128365500464</v>
      </c>
      <c r="G97" s="5">
        <f t="shared" si="4"/>
        <v>3.241783226612327</v>
      </c>
      <c r="H97" s="5">
        <f t="shared" si="5"/>
        <v>0.42081490489018591</v>
      </c>
      <c r="I97" s="5"/>
    </row>
    <row r="98" spans="1:9">
      <c r="A98" s="4">
        <v>41592</v>
      </c>
      <c r="B98" s="9">
        <v>97</v>
      </c>
      <c r="C98" s="5">
        <v>38.020000000000003</v>
      </c>
      <c r="D98" s="5">
        <v>24.389999</v>
      </c>
      <c r="E98" s="5">
        <f t="shared" si="6"/>
        <v>-1.0126664001191148</v>
      </c>
      <c r="F98" s="5">
        <f t="shared" si="6"/>
        <v>-1.3129297580406647</v>
      </c>
      <c r="G98" s="5">
        <f t="shared" si="4"/>
        <v>3.5701893393014856</v>
      </c>
      <c r="H98" s="5">
        <f t="shared" si="5"/>
        <v>0.32840611268915865</v>
      </c>
      <c r="I98" s="5"/>
    </row>
    <row r="99" spans="1:9">
      <c r="A99" s="4">
        <v>41593</v>
      </c>
      <c r="B99" s="9">
        <v>98</v>
      </c>
      <c r="C99" s="5">
        <v>37.840000000000003</v>
      </c>
      <c r="D99" s="5">
        <v>24.52</v>
      </c>
      <c r="E99" s="5">
        <f t="shared" si="6"/>
        <v>-1.0227531130652667</v>
      </c>
      <c r="F99" s="5">
        <f t="shared" si="6"/>
        <v>-1.2953382789015091</v>
      </c>
      <c r="G99" s="5">
        <f t="shared" si="4"/>
        <v>3.1002228007816583</v>
      </c>
      <c r="H99" s="5">
        <f t="shared" si="5"/>
        <v>-0.46996653851982728</v>
      </c>
      <c r="I99" s="5"/>
    </row>
    <row r="100" spans="1:9">
      <c r="A100" s="4">
        <v>41596</v>
      </c>
      <c r="B100" s="9">
        <v>99</v>
      </c>
      <c r="C100" s="5">
        <v>37.200001</v>
      </c>
      <c r="D100" s="5">
        <v>24.6</v>
      </c>
      <c r="E100" s="5">
        <f t="shared" si="6"/>
        <v>-1.0586169252809574</v>
      </c>
      <c r="F100" s="5">
        <f t="shared" si="6"/>
        <v>-1.2845128365500464</v>
      </c>
      <c r="G100" s="5">
        <f t="shared" si="4"/>
        <v>2.2817842266123307</v>
      </c>
      <c r="H100" s="5">
        <f t="shared" si="5"/>
        <v>-0.81843857416932764</v>
      </c>
      <c r="I100" s="5"/>
    </row>
    <row r="101" spans="1:9">
      <c r="A101" s="4">
        <v>41597</v>
      </c>
      <c r="B101" s="9">
        <v>100</v>
      </c>
      <c r="C101" s="5">
        <v>36.740001999999997</v>
      </c>
      <c r="D101" s="5">
        <v>24.700001</v>
      </c>
      <c r="E101" s="5">
        <f t="shared" si="6"/>
        <v>-1.0843940245504964</v>
      </c>
      <c r="F101" s="5">
        <f t="shared" si="6"/>
        <v>-1.2709808982926891</v>
      </c>
      <c r="G101" s="5">
        <f t="shared" si="4"/>
        <v>1.5987335284059938</v>
      </c>
      <c r="H101" s="5">
        <f t="shared" si="5"/>
        <v>-0.6830506982063369</v>
      </c>
      <c r="I101" s="5"/>
    </row>
    <row r="102" spans="1:9">
      <c r="A102" s="4">
        <v>41598</v>
      </c>
      <c r="B102" s="9">
        <v>101</v>
      </c>
      <c r="C102" s="5">
        <v>37.080002</v>
      </c>
      <c r="D102" s="5">
        <v>24.559999000000001</v>
      </c>
      <c r="E102" s="5">
        <f t="shared" si="6"/>
        <v>-1.065341344541098</v>
      </c>
      <c r="F102" s="5">
        <f t="shared" si="6"/>
        <v>-1.289925693043807</v>
      </c>
      <c r="G102" s="5">
        <f t="shared" si="4"/>
        <v>2.2510072441916691</v>
      </c>
      <c r="H102" s="5">
        <f t="shared" si="5"/>
        <v>0.65227371578567528</v>
      </c>
      <c r="I102" s="5"/>
    </row>
    <row r="103" spans="1:9">
      <c r="A103" s="4">
        <v>41599</v>
      </c>
      <c r="B103" s="9">
        <v>102</v>
      </c>
      <c r="C103" s="5">
        <v>37.400002000000001</v>
      </c>
      <c r="D103" s="5">
        <v>25.23</v>
      </c>
      <c r="E103" s="5">
        <f t="shared" si="6"/>
        <v>-1.0474094104146057</v>
      </c>
      <c r="F103" s="5">
        <f t="shared" si="6"/>
        <v>-1.1992624780322803</v>
      </c>
      <c r="G103" s="5">
        <f t="shared" si="4"/>
        <v>1.0765735800289065</v>
      </c>
      <c r="H103" s="5">
        <f t="shared" si="5"/>
        <v>-1.1744336641627626</v>
      </c>
      <c r="I103" s="5"/>
    </row>
    <row r="104" spans="1:9">
      <c r="A104" s="4">
        <v>41600</v>
      </c>
      <c r="B104" s="9">
        <v>103</v>
      </c>
      <c r="C104" s="5">
        <v>37.57</v>
      </c>
      <c r="D104" s="5">
        <v>23.870000999999998</v>
      </c>
      <c r="E104" s="5">
        <f t="shared" si="6"/>
        <v>-1.0378831824844947</v>
      </c>
      <c r="F104" s="5">
        <f t="shared" si="6"/>
        <v>-1.3832948626891115</v>
      </c>
      <c r="G104" s="5">
        <f t="shared" si="4"/>
        <v>4.2800421104127366</v>
      </c>
      <c r="H104" s="5">
        <f t="shared" si="5"/>
        <v>3.2034685303838302</v>
      </c>
      <c r="I104" s="5"/>
    </row>
    <row r="105" spans="1:9">
      <c r="A105" s="4">
        <v>41603</v>
      </c>
      <c r="B105" s="9">
        <v>104</v>
      </c>
      <c r="C105" s="5">
        <v>37.639999000000003</v>
      </c>
      <c r="D105" s="5">
        <v>23.75</v>
      </c>
      <c r="E105" s="5">
        <f t="shared" si="6"/>
        <v>-1.0339606279316187</v>
      </c>
      <c r="F105" s="5">
        <f t="shared" si="6"/>
        <v>-1.3995331615343343</v>
      </c>
      <c r="G105" s="5">
        <f t="shared" si="4"/>
        <v>4.6177027021614023</v>
      </c>
      <c r="H105" s="5">
        <f t="shared" si="5"/>
        <v>0.33766059174866569</v>
      </c>
      <c r="I105" s="5"/>
    </row>
    <row r="106" spans="1:9">
      <c r="A106" s="4">
        <v>41604</v>
      </c>
      <c r="B106" s="9">
        <v>105</v>
      </c>
      <c r="C106" s="5">
        <v>37.349997999999999</v>
      </c>
      <c r="D106" s="5">
        <v>23.65</v>
      </c>
      <c r="E106" s="5">
        <f t="shared" si="6"/>
        <v>-1.0502114992710467</v>
      </c>
      <c r="F106" s="5">
        <f t="shared" si="6"/>
        <v>-1.4130649644736624</v>
      </c>
      <c r="G106" s="5">
        <f t="shared" si="4"/>
        <v>4.5507511698730525</v>
      </c>
      <c r="H106" s="5">
        <f t="shared" si="5"/>
        <v>-6.6951532288349824E-2</v>
      </c>
      <c r="I106" s="5"/>
    </row>
    <row r="107" spans="1:9">
      <c r="A107" s="4">
        <v>41605</v>
      </c>
      <c r="B107" s="9">
        <v>106</v>
      </c>
      <c r="C107" s="5">
        <v>37.599997999999999</v>
      </c>
      <c r="D107" s="5">
        <v>23.9</v>
      </c>
      <c r="E107" s="5">
        <f t="shared" si="6"/>
        <v>-1.0362021757347244</v>
      </c>
      <c r="F107" s="5">
        <f t="shared" si="6"/>
        <v>-1.3792354571253425</v>
      </c>
      <c r="G107" s="5">
        <f t="shared" si="4"/>
        <v>4.2431275005939213</v>
      </c>
      <c r="H107" s="5">
        <f t="shared" si="5"/>
        <v>-0.30762366927913121</v>
      </c>
      <c r="I107" s="5"/>
    </row>
    <row r="108" spans="1:9">
      <c r="A108" s="4">
        <v>41607</v>
      </c>
      <c r="B108" s="9">
        <v>107</v>
      </c>
      <c r="C108" s="5">
        <v>38.130001</v>
      </c>
      <c r="D108" s="5">
        <v>23.84</v>
      </c>
      <c r="E108" s="5">
        <f t="shared" si="6"/>
        <v>-1.0065022417258391</v>
      </c>
      <c r="F108" s="5">
        <f t="shared" si="6"/>
        <v>-1.3873545388889392</v>
      </c>
      <c r="G108" s="5">
        <f t="shared" si="4"/>
        <v>4.90696018122091</v>
      </c>
      <c r="H108" s="5">
        <f t="shared" si="5"/>
        <v>0.66383268062698875</v>
      </c>
      <c r="I108" s="5"/>
    </row>
    <row r="109" spans="1:9">
      <c r="A109" s="4">
        <v>41610</v>
      </c>
      <c r="B109" s="9">
        <v>108</v>
      </c>
      <c r="C109" s="5">
        <v>38.450001</v>
      </c>
      <c r="D109" s="5">
        <v>23.700001</v>
      </c>
      <c r="E109" s="5">
        <f t="shared" si="6"/>
        <v>-0.98857030759934661</v>
      </c>
      <c r="F109" s="5">
        <f t="shared" si="6"/>
        <v>-1.4062989276859688</v>
      </c>
      <c r="G109" s="5">
        <f t="shared" si="4"/>
        <v>5.5392272055225504</v>
      </c>
      <c r="H109" s="5">
        <f t="shared" si="5"/>
        <v>0.63226702430164039</v>
      </c>
      <c r="I109" s="5"/>
    </row>
    <row r="110" spans="1:9">
      <c r="A110" s="4">
        <v>41611</v>
      </c>
      <c r="B110" s="9">
        <v>109</v>
      </c>
      <c r="C110" s="5">
        <v>38.310001</v>
      </c>
      <c r="D110" s="5">
        <v>23.549999</v>
      </c>
      <c r="E110" s="5">
        <f t="shared" si="6"/>
        <v>-0.99641552877968709</v>
      </c>
      <c r="F110" s="5">
        <f t="shared" si="6"/>
        <v>-1.4265969027310197</v>
      </c>
      <c r="G110" s="5">
        <f t="shared" si="4"/>
        <v>5.7338058680793864</v>
      </c>
      <c r="H110" s="5">
        <f t="shared" si="5"/>
        <v>0.19457866255683598</v>
      </c>
      <c r="I110" s="5"/>
    </row>
    <row r="111" spans="1:9">
      <c r="A111" s="4">
        <v>41612</v>
      </c>
      <c r="B111" s="9">
        <v>110</v>
      </c>
      <c r="C111" s="5">
        <v>38.939999</v>
      </c>
      <c r="D111" s="5">
        <v>23.74</v>
      </c>
      <c r="E111" s="5">
        <f t="shared" si="6"/>
        <v>-0.96111214554274349</v>
      </c>
      <c r="F111" s="5">
        <f t="shared" si="6"/>
        <v>-1.4008863418282673</v>
      </c>
      <c r="G111" s="5">
        <f t="shared" si="4"/>
        <v>5.9400076489325642</v>
      </c>
      <c r="H111" s="5">
        <f t="shared" si="5"/>
        <v>0.20620178085317775</v>
      </c>
      <c r="I111" s="5"/>
    </row>
    <row r="112" spans="1:9">
      <c r="A112" s="4">
        <v>41613</v>
      </c>
      <c r="B112" s="9">
        <v>111</v>
      </c>
      <c r="C112" s="5">
        <v>38</v>
      </c>
      <c r="D112" s="5">
        <v>24.26</v>
      </c>
      <c r="E112" s="5">
        <f t="shared" si="6"/>
        <v>-1.0137871460020207</v>
      </c>
      <c r="F112" s="5">
        <f t="shared" si="6"/>
        <v>-1.3305209665437614</v>
      </c>
      <c r="G112" s="5">
        <f t="shared" si="4"/>
        <v>3.8401514168319579</v>
      </c>
      <c r="H112" s="5">
        <f t="shared" si="5"/>
        <v>-2.0998562321006062</v>
      </c>
      <c r="I112" s="5"/>
    </row>
    <row r="113" spans="1:9">
      <c r="A113" s="4">
        <v>41614</v>
      </c>
      <c r="B113" s="9">
        <v>112</v>
      </c>
      <c r="C113" s="5">
        <v>38.360000999999997</v>
      </c>
      <c r="D113" s="5">
        <v>24.82</v>
      </c>
      <c r="E113" s="5">
        <f t="shared" si="6"/>
        <v>-0.9936136640724228</v>
      </c>
      <c r="F113" s="5">
        <f t="shared" si="6"/>
        <v>-1.254742870083525</v>
      </c>
      <c r="G113" s="5">
        <f t="shared" si="4"/>
        <v>2.951075397646683</v>
      </c>
      <c r="H113" s="5">
        <f t="shared" si="5"/>
        <v>-0.8890760191852749</v>
      </c>
      <c r="I113" s="5"/>
    </row>
    <row r="114" spans="1:9">
      <c r="A114" s="4">
        <v>41617</v>
      </c>
      <c r="B114" s="9">
        <v>113</v>
      </c>
      <c r="C114" s="5">
        <v>38.709999000000003</v>
      </c>
      <c r="D114" s="5">
        <v>24.93</v>
      </c>
      <c r="E114" s="5">
        <f t="shared" si="6"/>
        <v>-0.97400072319615971</v>
      </c>
      <c r="F114" s="5">
        <f t="shared" si="6"/>
        <v>-1.2398578868502643</v>
      </c>
      <c r="G114" s="5">
        <f t="shared" si="4"/>
        <v>3.0557189831638709</v>
      </c>
      <c r="H114" s="5">
        <f t="shared" si="5"/>
        <v>0.10464358551718789</v>
      </c>
      <c r="I114" s="5"/>
    </row>
    <row r="115" spans="1:9">
      <c r="A115" s="4">
        <v>41618</v>
      </c>
      <c r="B115" s="9">
        <v>114</v>
      </c>
      <c r="C115" s="5">
        <v>38.110000999999997</v>
      </c>
      <c r="D115" s="5">
        <v>24.82</v>
      </c>
      <c r="E115" s="5">
        <f t="shared" si="6"/>
        <v>-1.007622987608745</v>
      </c>
      <c r="F115" s="5">
        <f t="shared" si="6"/>
        <v>-1.254742870083525</v>
      </c>
      <c r="G115" s="5">
        <f t="shared" si="4"/>
        <v>2.701075397646683</v>
      </c>
      <c r="H115" s="5">
        <f t="shared" si="5"/>
        <v>-0.35464358551718789</v>
      </c>
      <c r="I115" s="5"/>
    </row>
    <row r="116" spans="1:9">
      <c r="A116" s="4">
        <v>41619</v>
      </c>
      <c r="B116" s="9">
        <v>115</v>
      </c>
      <c r="C116" s="5">
        <v>37.610000999999997</v>
      </c>
      <c r="D116" s="5">
        <v>24.42</v>
      </c>
      <c r="E116" s="5">
        <f t="shared" si="6"/>
        <v>-1.0356416346813893</v>
      </c>
      <c r="F116" s="5">
        <f t="shared" si="6"/>
        <v>-1.3088700818408368</v>
      </c>
      <c r="G116" s="5">
        <f t="shared" si="4"/>
        <v>3.0932732684933057</v>
      </c>
      <c r="H116" s="5">
        <f t="shared" si="5"/>
        <v>0.39219787084662272</v>
      </c>
      <c r="I116" s="5"/>
    </row>
    <row r="117" spans="1:9">
      <c r="A117" s="4">
        <v>41620</v>
      </c>
      <c r="B117" s="9">
        <v>116</v>
      </c>
      <c r="C117" s="5">
        <v>37.220001000000003</v>
      </c>
      <c r="D117" s="5">
        <v>24.469999000000001</v>
      </c>
      <c r="E117" s="5">
        <f t="shared" si="6"/>
        <v>-1.0574961793980515</v>
      </c>
      <c r="F117" s="5">
        <f t="shared" si="6"/>
        <v>-1.302104315689202</v>
      </c>
      <c r="G117" s="5">
        <f t="shared" si="4"/>
        <v>2.5917507651321614</v>
      </c>
      <c r="H117" s="5">
        <f t="shared" si="5"/>
        <v>-0.50152250336114435</v>
      </c>
      <c r="I117" s="5"/>
    </row>
    <row r="118" spans="1:9">
      <c r="A118" s="4">
        <v>41621</v>
      </c>
      <c r="B118" s="9">
        <v>117</v>
      </c>
      <c r="C118" s="5">
        <v>36.689999</v>
      </c>
      <c r="D118" s="5">
        <v>24.290001</v>
      </c>
      <c r="E118" s="5">
        <f t="shared" si="6"/>
        <v>-1.0871960573696431</v>
      </c>
      <c r="F118" s="5">
        <f t="shared" si="6"/>
        <v>-1.3264612903439339</v>
      </c>
      <c r="G118" s="5">
        <f t="shared" si="4"/>
        <v>2.4632333460237845</v>
      </c>
      <c r="H118" s="5">
        <f t="shared" si="5"/>
        <v>-0.12851741910837688</v>
      </c>
      <c r="I118" s="5"/>
    </row>
    <row r="119" spans="1:9">
      <c r="A119" s="4">
        <v>41624</v>
      </c>
      <c r="B119" s="9">
        <v>118</v>
      </c>
      <c r="C119" s="5">
        <v>36.889999000000003</v>
      </c>
      <c r="D119" s="5">
        <v>24.450001</v>
      </c>
      <c r="E119" s="5">
        <f t="shared" si="6"/>
        <v>-1.075988598540585</v>
      </c>
      <c r="F119" s="5">
        <f t="shared" si="6"/>
        <v>-1.304810405641009</v>
      </c>
      <c r="G119" s="5">
        <f t="shared" si="4"/>
        <v>2.3063541976851383</v>
      </c>
      <c r="H119" s="5">
        <f t="shared" si="5"/>
        <v>-0.15687914833864625</v>
      </c>
      <c r="I119" s="5"/>
    </row>
    <row r="120" spans="1:9">
      <c r="A120" s="4">
        <v>41625</v>
      </c>
      <c r="B120" s="9">
        <v>119</v>
      </c>
      <c r="C120" s="5">
        <v>36.520000000000003</v>
      </c>
      <c r="D120" s="5">
        <v>24.66</v>
      </c>
      <c r="E120" s="5">
        <f t="shared" si="6"/>
        <v>-1.0967223413370477</v>
      </c>
      <c r="F120" s="5">
        <f t="shared" si="6"/>
        <v>-1.2763937547864499</v>
      </c>
      <c r="G120" s="5">
        <f t="shared" si="4"/>
        <v>1.4679535459853383</v>
      </c>
      <c r="H120" s="5">
        <f t="shared" si="5"/>
        <v>-0.83840065169979994</v>
      </c>
      <c r="I120" s="5"/>
    </row>
    <row r="121" spans="1:9">
      <c r="A121" s="4">
        <v>41626</v>
      </c>
      <c r="B121" s="9">
        <v>120</v>
      </c>
      <c r="C121" s="5">
        <v>36.580002</v>
      </c>
      <c r="D121" s="5">
        <v>25.15</v>
      </c>
      <c r="E121" s="5">
        <f t="shared" si="6"/>
        <v>-1.0933599916137424</v>
      </c>
      <c r="F121" s="5">
        <f t="shared" si="6"/>
        <v>-1.2100879203837429</v>
      </c>
      <c r="G121" s="5">
        <f t="shared" si="4"/>
        <v>0.43501315419823072</v>
      </c>
      <c r="H121" s="5">
        <f t="shared" si="5"/>
        <v>-1.0329403917871076</v>
      </c>
      <c r="I121" s="5"/>
    </row>
    <row r="122" spans="1:9">
      <c r="A122" s="4">
        <v>41627</v>
      </c>
      <c r="B122" s="9">
        <v>121</v>
      </c>
      <c r="C122" s="5">
        <v>36.25</v>
      </c>
      <c r="D122" s="5">
        <v>25.139999</v>
      </c>
      <c r="E122" s="5">
        <f t="shared" si="6"/>
        <v>-1.1118524107562759</v>
      </c>
      <c r="F122" s="5">
        <f t="shared" si="6"/>
        <v>-1.211441235995705</v>
      </c>
      <c r="G122" s="5">
        <f t="shared" si="4"/>
        <v>0.12731833146407467</v>
      </c>
      <c r="H122" s="5">
        <f t="shared" si="5"/>
        <v>-0.30769482273415605</v>
      </c>
      <c r="I122" s="5"/>
    </row>
    <row r="123" spans="1:9">
      <c r="A123" s="4">
        <v>41628</v>
      </c>
      <c r="B123" s="9">
        <v>122</v>
      </c>
      <c r="C123" s="5">
        <v>36.799999</v>
      </c>
      <c r="D123" s="5">
        <v>25.059999000000001</v>
      </c>
      <c r="E123" s="5">
        <f t="shared" si="6"/>
        <v>-1.0810319550136613</v>
      </c>
      <c r="F123" s="5">
        <f t="shared" si="6"/>
        <v>-1.2222666783471672</v>
      </c>
      <c r="G123" s="5">
        <f t="shared" si="4"/>
        <v>0.8557569056333918</v>
      </c>
      <c r="H123" s="5">
        <f t="shared" si="5"/>
        <v>0.72843857416931712</v>
      </c>
      <c r="I123" s="5"/>
    </row>
    <row r="124" spans="1:9">
      <c r="A124" s="4">
        <v>41631</v>
      </c>
      <c r="B124" s="9">
        <v>123</v>
      </c>
      <c r="C124" s="5">
        <v>36.619999</v>
      </c>
      <c r="D124" s="5">
        <v>25.32</v>
      </c>
      <c r="E124" s="5">
        <f t="shared" si="6"/>
        <v>-1.0911186679598133</v>
      </c>
      <c r="F124" s="5">
        <f t="shared" si="6"/>
        <v>-1.1870838553868852</v>
      </c>
      <c r="G124" s="5">
        <f t="shared" si="4"/>
        <v>9.5826059088416571E-2</v>
      </c>
      <c r="H124" s="5">
        <f t="shared" si="5"/>
        <v>-0.75993084654497522</v>
      </c>
      <c r="I124" s="5"/>
    </row>
    <row r="125" spans="1:9">
      <c r="A125" s="4">
        <v>41632</v>
      </c>
      <c r="B125" s="9">
        <v>124</v>
      </c>
      <c r="C125" s="5">
        <v>37.080002</v>
      </c>
      <c r="D125" s="5">
        <v>25.43</v>
      </c>
      <c r="E125" s="5">
        <f t="shared" si="6"/>
        <v>-1.065341344541098</v>
      </c>
      <c r="F125" s="5">
        <f t="shared" si="6"/>
        <v>-1.1721988721536245</v>
      </c>
      <c r="G125" s="5">
        <f t="shared" si="4"/>
        <v>0.31047464460559837</v>
      </c>
      <c r="H125" s="5">
        <f t="shared" si="5"/>
        <v>0.2146485855171818</v>
      </c>
      <c r="I125" s="5"/>
    </row>
    <row r="126" spans="1:9">
      <c r="A126" s="4">
        <v>41634</v>
      </c>
      <c r="B126" s="9">
        <v>125</v>
      </c>
      <c r="C126" s="5">
        <v>37.439999</v>
      </c>
      <c r="D126" s="5">
        <v>25.700001</v>
      </c>
      <c r="E126" s="5">
        <f t="shared" si="6"/>
        <v>-1.0451680867606765</v>
      </c>
      <c r="F126" s="5">
        <f t="shared" si="6"/>
        <v>-1.1356628688994095</v>
      </c>
      <c r="G126" s="5">
        <f t="shared" si="4"/>
        <v>6.8235851289450977E-2</v>
      </c>
      <c r="H126" s="5">
        <f t="shared" si="5"/>
        <v>-0.24223879331614739</v>
      </c>
      <c r="I126" s="5"/>
    </row>
    <row r="127" spans="1:9">
      <c r="A127" s="4">
        <v>41635</v>
      </c>
      <c r="B127" s="9">
        <v>126</v>
      </c>
      <c r="C127" s="5">
        <v>37.290000999999997</v>
      </c>
      <c r="D127" s="5">
        <v>25.6</v>
      </c>
      <c r="E127" s="5">
        <f t="shared" si="6"/>
        <v>-1.0535735688078818</v>
      </c>
      <c r="F127" s="5">
        <f t="shared" si="6"/>
        <v>-1.1491948071567668</v>
      </c>
      <c r="G127" s="5">
        <f t="shared" si="4"/>
        <v>0.14128954949577377</v>
      </c>
      <c r="H127" s="5">
        <f t="shared" si="5"/>
        <v>7.3053698206322792E-2</v>
      </c>
      <c r="I127" s="5"/>
    </row>
    <row r="128" spans="1:9">
      <c r="A128" s="4">
        <v>41638</v>
      </c>
      <c r="B128" s="9">
        <v>127</v>
      </c>
      <c r="C128" s="5">
        <v>37.290000999999997</v>
      </c>
      <c r="D128" s="5">
        <v>25.85</v>
      </c>
      <c r="E128" s="5">
        <f t="shared" si="6"/>
        <v>-1.0535735688078818</v>
      </c>
      <c r="F128" s="5">
        <f t="shared" si="6"/>
        <v>-1.1153652998084469</v>
      </c>
      <c r="G128" s="5">
        <f t="shared" si="4"/>
        <v>-0.41633411978336454</v>
      </c>
      <c r="H128" s="5">
        <f t="shared" si="5"/>
        <v>-0.55762366927913831</v>
      </c>
      <c r="I128" s="5"/>
    </row>
    <row r="129" spans="1:9">
      <c r="A129" s="4">
        <v>41639</v>
      </c>
      <c r="B129" s="9">
        <v>128</v>
      </c>
      <c r="C129" s="5">
        <v>37.409999999999997</v>
      </c>
      <c r="D129" s="5">
        <v>25.959999</v>
      </c>
      <c r="E129" s="5">
        <f t="shared" si="6"/>
        <v>-1.0468491495477412</v>
      </c>
      <c r="F129" s="5">
        <f t="shared" si="6"/>
        <v>-1.1004804518932156</v>
      </c>
      <c r="G129" s="5">
        <f t="shared" si="4"/>
        <v>-0.54168730377150354</v>
      </c>
      <c r="H129" s="5">
        <f t="shared" si="5"/>
        <v>-0.12535318398813899</v>
      </c>
      <c r="I129" s="5"/>
    </row>
    <row r="130" spans="1:9">
      <c r="A130" s="4">
        <v>41641</v>
      </c>
      <c r="B130" s="9">
        <v>129</v>
      </c>
      <c r="C130" s="5">
        <v>37.159999999999997</v>
      </c>
      <c r="D130" s="5">
        <v>25.790001</v>
      </c>
      <c r="E130" s="5">
        <f t="shared" si="6"/>
        <v>-1.0608584730840633</v>
      </c>
      <c r="F130" s="5">
        <f t="shared" si="6"/>
        <v>-1.1234842462540144</v>
      </c>
      <c r="G130" s="5">
        <f t="shared" si="4"/>
        <v>-0.41250766965104191</v>
      </c>
      <c r="H130" s="5">
        <f t="shared" si="5"/>
        <v>0.12917963412046163</v>
      </c>
      <c r="I130" s="5"/>
    </row>
    <row r="131" spans="1:9">
      <c r="A131" s="4">
        <v>41642</v>
      </c>
      <c r="B131" s="9">
        <v>130</v>
      </c>
      <c r="C131" s="5">
        <v>36.909999999999997</v>
      </c>
      <c r="D131" s="5">
        <v>25.780000999999999</v>
      </c>
      <c r="E131" s="5">
        <f t="shared" si="6"/>
        <v>-1.0748677966203855</v>
      </c>
      <c r="F131" s="5">
        <f t="shared" si="6"/>
        <v>-1.1248374265479475</v>
      </c>
      <c r="G131" s="5">
        <f t="shared" ref="G131:G194" si="7">C131-($K$4+$J$4*D131)</f>
        <v>-0.64020272287987723</v>
      </c>
      <c r="H131" s="5">
        <f t="shared" si="5"/>
        <v>-0.22769505322883532</v>
      </c>
      <c r="I131" s="5"/>
    </row>
    <row r="132" spans="1:9">
      <c r="A132" s="4">
        <v>41645</v>
      </c>
      <c r="B132" s="9">
        <v>131</v>
      </c>
      <c r="C132" s="5">
        <v>36.130001</v>
      </c>
      <c r="D132" s="5">
        <v>25.459999</v>
      </c>
      <c r="E132" s="5">
        <f t="shared" si="6"/>
        <v>-1.1185768300164163</v>
      </c>
      <c r="F132" s="5">
        <f t="shared" si="6"/>
        <v>-1.1681394665898555</v>
      </c>
      <c r="G132" s="5">
        <f t="shared" si="7"/>
        <v>-0.70643896521322347</v>
      </c>
      <c r="H132" s="5">
        <f t="shared" ref="H132:H195" si="8">G132-G131</f>
        <v>-6.623624233334624E-2</v>
      </c>
      <c r="I132" s="5"/>
    </row>
    <row r="133" spans="1:9">
      <c r="A133" s="4">
        <v>41646</v>
      </c>
      <c r="B133" s="9">
        <v>132</v>
      </c>
      <c r="C133" s="5">
        <v>36.409999999999997</v>
      </c>
      <c r="D133" s="5">
        <v>25.59</v>
      </c>
      <c r="E133" s="5">
        <f t="shared" si="6"/>
        <v>-1.1028864436930299</v>
      </c>
      <c r="F133" s="5">
        <f t="shared" si="6"/>
        <v>-1.1505479874506996</v>
      </c>
      <c r="G133" s="5">
        <f t="shared" si="7"/>
        <v>-0.71640650373305448</v>
      </c>
      <c r="H133" s="5">
        <f t="shared" si="8"/>
        <v>-9.9675385198310096E-3</v>
      </c>
      <c r="I133" s="5"/>
    </row>
    <row r="134" spans="1:9">
      <c r="A134" s="4">
        <v>41647</v>
      </c>
      <c r="B134" s="9">
        <v>133</v>
      </c>
      <c r="C134" s="5">
        <v>35.759998000000003</v>
      </c>
      <c r="D134" s="5">
        <v>25.43</v>
      </c>
      <c r="E134" s="5">
        <f t="shared" si="6"/>
        <v>-1.1393107969620555</v>
      </c>
      <c r="F134" s="5">
        <f t="shared" si="6"/>
        <v>-1.1721988721536245</v>
      </c>
      <c r="G134" s="5">
        <f t="shared" si="7"/>
        <v>-1.0095293553943989</v>
      </c>
      <c r="H134" s="5">
        <f t="shared" si="8"/>
        <v>-0.29312285166134444</v>
      </c>
      <c r="I134" s="5"/>
    </row>
    <row r="135" spans="1:9">
      <c r="A135" s="4">
        <v>41648</v>
      </c>
      <c r="B135" s="9">
        <v>134</v>
      </c>
      <c r="C135" s="5">
        <v>35.529998999999997</v>
      </c>
      <c r="D135" s="5">
        <v>25.309999000000001</v>
      </c>
      <c r="E135" s="5">
        <f t="shared" si="6"/>
        <v>-1.152199318578178</v>
      </c>
      <c r="F135" s="5">
        <f t="shared" si="6"/>
        <v>-1.1884371709988473</v>
      </c>
      <c r="G135" s="5">
        <f t="shared" si="7"/>
        <v>-0.97186676364574964</v>
      </c>
      <c r="H135" s="5">
        <f t="shared" si="8"/>
        <v>3.7662591748649277E-2</v>
      </c>
      <c r="I135" s="5"/>
    </row>
    <row r="136" spans="1:9">
      <c r="A136" s="4">
        <v>41649</v>
      </c>
      <c r="B136" s="9">
        <v>135</v>
      </c>
      <c r="C136" s="5">
        <v>36.040000999999997</v>
      </c>
      <c r="D136" s="5">
        <v>25.530000999999999</v>
      </c>
      <c r="E136" s="5">
        <f t="shared" si="6"/>
        <v>-1.1236201864894926</v>
      </c>
      <c r="F136" s="5">
        <f t="shared" si="6"/>
        <v>-1.1586669338962674</v>
      </c>
      <c r="G136" s="5">
        <f t="shared" si="7"/>
        <v>-0.95257805360073888</v>
      </c>
      <c r="H136" s="5">
        <f t="shared" si="8"/>
        <v>1.928871004501076E-2</v>
      </c>
      <c r="I136" s="5"/>
    </row>
    <row r="137" spans="1:9">
      <c r="A137" s="4">
        <v>41652</v>
      </c>
      <c r="B137" s="9">
        <v>136</v>
      </c>
      <c r="C137" s="5">
        <v>34.979999999999997</v>
      </c>
      <c r="D137" s="5">
        <v>25.5</v>
      </c>
      <c r="E137" s="5">
        <f t="shared" si="6"/>
        <v>-1.1830197743207926</v>
      </c>
      <c r="F137" s="5">
        <f t="shared" si="6"/>
        <v>-1.1627266100960949</v>
      </c>
      <c r="G137" s="5">
        <f t="shared" si="7"/>
        <v>-1.945661982792565</v>
      </c>
      <c r="H137" s="5">
        <f t="shared" si="8"/>
        <v>-0.99308392919182609</v>
      </c>
      <c r="I137" s="5"/>
    </row>
    <row r="138" spans="1:9">
      <c r="A138" s="4">
        <v>41653</v>
      </c>
      <c r="B138" s="9">
        <v>137</v>
      </c>
      <c r="C138" s="5">
        <v>35.779998999999997</v>
      </c>
      <c r="D138" s="5">
        <v>26.51</v>
      </c>
      <c r="E138" s="5">
        <f t="shared" si="6"/>
        <v>-1.1381899950418559</v>
      </c>
      <c r="F138" s="5">
        <f t="shared" si="6"/>
        <v>-1.0260554004088822</v>
      </c>
      <c r="G138" s="5">
        <f t="shared" si="7"/>
        <v>-3.3984626066802832</v>
      </c>
      <c r="H138" s="5">
        <f t="shared" si="8"/>
        <v>-1.4528006238877182</v>
      </c>
      <c r="I138" s="5"/>
    </row>
    <row r="139" spans="1:9">
      <c r="A139" s="4">
        <v>41654</v>
      </c>
      <c r="B139" s="9">
        <v>138</v>
      </c>
      <c r="C139" s="5">
        <v>36.759998000000003</v>
      </c>
      <c r="D139" s="5">
        <v>26.67</v>
      </c>
      <c r="E139" s="5">
        <f t="shared" si="6"/>
        <v>-1.0832735028167668</v>
      </c>
      <c r="F139" s="5">
        <f t="shared" si="6"/>
        <v>-1.0044045157059576</v>
      </c>
      <c r="G139" s="5">
        <f t="shared" si="7"/>
        <v>-2.7753427550189258</v>
      </c>
      <c r="H139" s="5">
        <f t="shared" si="8"/>
        <v>0.62311985166135742</v>
      </c>
      <c r="I139" s="5"/>
    </row>
    <row r="140" spans="1:9">
      <c r="A140" s="4">
        <v>41655</v>
      </c>
      <c r="B140" s="9">
        <v>139</v>
      </c>
      <c r="C140" s="5">
        <v>36.889999000000003</v>
      </c>
      <c r="D140" s="5">
        <v>26.540001</v>
      </c>
      <c r="E140" s="5">
        <f t="shared" si="6"/>
        <v>-1.075988598540585</v>
      </c>
      <c r="F140" s="5">
        <f t="shared" si="6"/>
        <v>-1.0219957242090547</v>
      </c>
      <c r="G140" s="5">
        <f t="shared" si="7"/>
        <v>-2.3553796774884503</v>
      </c>
      <c r="H140" s="5">
        <f t="shared" si="8"/>
        <v>0.41996307753047546</v>
      </c>
      <c r="I140" s="5"/>
    </row>
    <row r="141" spans="1:9">
      <c r="A141" s="4">
        <v>41656</v>
      </c>
      <c r="B141" s="9">
        <v>140</v>
      </c>
      <c r="C141" s="5">
        <v>36.380001</v>
      </c>
      <c r="D141" s="5">
        <v>25.85</v>
      </c>
      <c r="E141" s="5">
        <f t="shared" si="6"/>
        <v>-1.1045675064800942</v>
      </c>
      <c r="F141" s="5">
        <f t="shared" si="6"/>
        <v>-1.1153652998084469</v>
      </c>
      <c r="G141" s="5">
        <f t="shared" si="7"/>
        <v>-1.3263341197833611</v>
      </c>
      <c r="H141" s="5">
        <f t="shared" si="8"/>
        <v>1.0290455577050892</v>
      </c>
      <c r="I141" s="5"/>
    </row>
    <row r="142" spans="1:9">
      <c r="A142" s="4">
        <v>41660</v>
      </c>
      <c r="B142" s="9">
        <v>141</v>
      </c>
      <c r="C142" s="5">
        <v>36.169998</v>
      </c>
      <c r="D142" s="5">
        <v>25.59</v>
      </c>
      <c r="E142" s="5">
        <f t="shared" si="6"/>
        <v>-1.1163355063624874</v>
      </c>
      <c r="F142" s="5">
        <f t="shared" si="6"/>
        <v>-1.1505479874506996</v>
      </c>
      <c r="G142" s="5">
        <f t="shared" si="7"/>
        <v>-0.95640850373305142</v>
      </c>
      <c r="H142" s="5">
        <f t="shared" si="8"/>
        <v>0.36992561605030971</v>
      </c>
      <c r="I142" s="5"/>
    </row>
    <row r="143" spans="1:9">
      <c r="A143" s="4">
        <v>41661</v>
      </c>
      <c r="B143" s="9">
        <v>142</v>
      </c>
      <c r="C143" s="5">
        <v>35.93</v>
      </c>
      <c r="D143" s="5">
        <v>25.309999000000001</v>
      </c>
      <c r="E143" s="5">
        <f t="shared" si="6"/>
        <v>-1.1297843448827682</v>
      </c>
      <c r="F143" s="5">
        <f t="shared" si="6"/>
        <v>-1.1884371709988473</v>
      </c>
      <c r="G143" s="5">
        <f t="shared" si="7"/>
        <v>-0.57186576364574648</v>
      </c>
      <c r="H143" s="5">
        <f t="shared" si="8"/>
        <v>0.38454274008730494</v>
      </c>
      <c r="I143" s="5"/>
    </row>
    <row r="144" spans="1:9">
      <c r="A144" s="4">
        <v>41662</v>
      </c>
      <c r="B144" s="9">
        <v>143</v>
      </c>
      <c r="C144" s="5">
        <v>36.060001</v>
      </c>
      <c r="D144" s="5">
        <v>25.129999000000002</v>
      </c>
      <c r="E144" s="5">
        <f t="shared" si="6"/>
        <v>-1.1224994406065867</v>
      </c>
      <c r="F144" s="5">
        <f t="shared" si="6"/>
        <v>-1.2127944162896376</v>
      </c>
      <c r="G144" s="5">
        <f t="shared" si="7"/>
        <v>-4.0375721764768002E-2</v>
      </c>
      <c r="H144" s="5">
        <f t="shared" si="8"/>
        <v>0.53149004188097848</v>
      </c>
      <c r="I144" s="5"/>
    </row>
    <row r="145" spans="1:9">
      <c r="A145" s="4">
        <v>41663</v>
      </c>
      <c r="B145" s="9">
        <v>144</v>
      </c>
      <c r="C145" s="5">
        <v>36.810001</v>
      </c>
      <c r="D145" s="5">
        <v>24.809999000000001</v>
      </c>
      <c r="E145" s="5">
        <f t="shared" si="6"/>
        <v>-1.0804714699976201</v>
      </c>
      <c r="F145" s="5">
        <f t="shared" si="6"/>
        <v>-1.2560961856954871</v>
      </c>
      <c r="G145" s="5">
        <f t="shared" si="7"/>
        <v>1.4233825749125302</v>
      </c>
      <c r="H145" s="5">
        <f t="shared" si="8"/>
        <v>1.4637582966772982</v>
      </c>
      <c r="I145" s="5"/>
    </row>
    <row r="146" spans="1:9">
      <c r="A146" s="4">
        <v>41666</v>
      </c>
      <c r="B146" s="9">
        <v>145</v>
      </c>
      <c r="C146" s="5">
        <v>36.029998999999997</v>
      </c>
      <c r="D146" s="5">
        <v>24.719999000000001</v>
      </c>
      <c r="E146" s="5">
        <f t="shared" si="6"/>
        <v>-1.1241806715055338</v>
      </c>
      <c r="F146" s="5">
        <f t="shared" si="6"/>
        <v>-1.2682748083408821</v>
      </c>
      <c r="G146" s="5">
        <f t="shared" si="7"/>
        <v>0.84412509585301621</v>
      </c>
      <c r="H146" s="5">
        <f t="shared" si="8"/>
        <v>-0.57925747905951397</v>
      </c>
      <c r="I146" s="5"/>
    </row>
    <row r="147" spans="1:9">
      <c r="A147" s="4">
        <v>41667</v>
      </c>
      <c r="B147" s="9">
        <v>146</v>
      </c>
      <c r="C147" s="5">
        <v>36.270000000000003</v>
      </c>
      <c r="D147" s="5">
        <v>24.9</v>
      </c>
      <c r="E147" s="5">
        <f t="shared" si="6"/>
        <v>-1.1107316648733698</v>
      </c>
      <c r="F147" s="5">
        <f t="shared" si="6"/>
        <v>-1.2439174277320628</v>
      </c>
      <c r="G147" s="5">
        <f t="shared" si="7"/>
        <v>0.68263482347737181</v>
      </c>
      <c r="H147" s="5">
        <f t="shared" si="8"/>
        <v>-0.16149027237564439</v>
      </c>
      <c r="I147" s="5"/>
    </row>
    <row r="148" spans="1:9">
      <c r="A148" s="4">
        <v>41668</v>
      </c>
      <c r="B148" s="9">
        <v>147</v>
      </c>
      <c r="C148" s="5">
        <v>36.659999999999997</v>
      </c>
      <c r="D148" s="5">
        <v>24.68</v>
      </c>
      <c r="E148" s="5">
        <f t="shared" si="6"/>
        <v>-1.0888771201567078</v>
      </c>
      <c r="F148" s="5">
        <f t="shared" si="6"/>
        <v>-1.2736873941985842</v>
      </c>
      <c r="G148" s="5">
        <f t="shared" si="7"/>
        <v>1.5633436524430024</v>
      </c>
      <c r="H148" s="5">
        <f t="shared" si="8"/>
        <v>0.88070882896563063</v>
      </c>
      <c r="I148" s="5"/>
    </row>
    <row r="149" spans="1:9">
      <c r="A149" s="4">
        <v>41669</v>
      </c>
      <c r="B149" s="9">
        <v>148</v>
      </c>
      <c r="C149" s="5">
        <v>36.860000999999997</v>
      </c>
      <c r="D149" s="5">
        <v>24.74</v>
      </c>
      <c r="E149" s="5">
        <f t="shared" si="6"/>
        <v>-1.0776696052903558</v>
      </c>
      <c r="F149" s="5">
        <f t="shared" si="6"/>
        <v>-1.2655683124349877</v>
      </c>
      <c r="G149" s="5">
        <f t="shared" si="7"/>
        <v>1.6295149718160147</v>
      </c>
      <c r="H149" s="5">
        <f t="shared" si="8"/>
        <v>6.6171319373012238E-2</v>
      </c>
      <c r="I149" s="5"/>
    </row>
    <row r="150" spans="1:9">
      <c r="A150" s="4">
        <v>41670</v>
      </c>
      <c r="B150" s="9">
        <v>149</v>
      </c>
      <c r="C150" s="5">
        <v>37.840000000000003</v>
      </c>
      <c r="D150" s="5">
        <v>24.540001</v>
      </c>
      <c r="E150" s="5">
        <f t="shared" si="6"/>
        <v>-1.0227531130652667</v>
      </c>
      <c r="F150" s="5">
        <f t="shared" si="6"/>
        <v>-1.292631782995614</v>
      </c>
      <c r="G150" s="5">
        <f t="shared" si="7"/>
        <v>3.0556106767446494</v>
      </c>
      <c r="H150" s="5">
        <f t="shared" si="8"/>
        <v>1.4260957049286347</v>
      </c>
      <c r="I150" s="5"/>
    </row>
    <row r="151" spans="1:9">
      <c r="A151" s="4">
        <v>41673</v>
      </c>
      <c r="B151" s="9">
        <v>150</v>
      </c>
      <c r="C151" s="5">
        <v>36.479999999999997</v>
      </c>
      <c r="D151" s="5">
        <v>23.950001</v>
      </c>
      <c r="E151" s="5">
        <f t="shared" si="6"/>
        <v>-1.0989638331028597</v>
      </c>
      <c r="F151" s="5">
        <f t="shared" si="6"/>
        <v>-1.3724694203376488</v>
      </c>
      <c r="G151" s="5">
        <f t="shared" si="7"/>
        <v>3.0116025362434087</v>
      </c>
      <c r="H151" s="5">
        <f t="shared" si="8"/>
        <v>-4.4008140501240689E-2</v>
      </c>
      <c r="I151" s="5"/>
    </row>
    <row r="152" spans="1:9">
      <c r="A152" s="4">
        <v>41674</v>
      </c>
      <c r="B152" s="9">
        <v>151</v>
      </c>
      <c r="C152" s="5">
        <v>36.349997999999999</v>
      </c>
      <c r="D152" s="5">
        <v>23.82</v>
      </c>
      <c r="E152" s="5">
        <f t="shared" si="6"/>
        <v>-1.1062487934163354</v>
      </c>
      <c r="F152" s="5">
        <f t="shared" si="6"/>
        <v>-1.3900608994768047</v>
      </c>
      <c r="G152" s="5">
        <f t="shared" si="7"/>
        <v>3.1715670747632387</v>
      </c>
      <c r="H152" s="5">
        <f t="shared" si="8"/>
        <v>0.15996453851983006</v>
      </c>
      <c r="I152" s="5"/>
    </row>
    <row r="153" spans="1:9">
      <c r="A153" s="4">
        <v>41675</v>
      </c>
      <c r="B153" s="9">
        <v>152</v>
      </c>
      <c r="C153" s="5">
        <v>35.82</v>
      </c>
      <c r="D153" s="5">
        <v>23.52</v>
      </c>
      <c r="E153" s="5">
        <f t="shared" si="6"/>
        <v>-1.13594844723875</v>
      </c>
      <c r="F153" s="5">
        <f t="shared" si="6"/>
        <v>-1.4306563082947887</v>
      </c>
      <c r="G153" s="5">
        <f t="shared" si="7"/>
        <v>3.3107174778982085</v>
      </c>
      <c r="H153" s="5">
        <f t="shared" si="8"/>
        <v>0.13915040313496974</v>
      </c>
      <c r="I153" s="5"/>
    </row>
    <row r="154" spans="1:9">
      <c r="A154" s="4">
        <v>41676</v>
      </c>
      <c r="B154" s="9">
        <v>153</v>
      </c>
      <c r="C154" s="5">
        <v>36.18</v>
      </c>
      <c r="D154" s="5">
        <v>23.99</v>
      </c>
      <c r="E154" s="5">
        <f t="shared" si="6"/>
        <v>-1.1157750213464461</v>
      </c>
      <c r="F154" s="5">
        <f t="shared" si="6"/>
        <v>-1.3670568344799474</v>
      </c>
      <c r="G154" s="5">
        <f t="shared" si="7"/>
        <v>2.6223849796534324</v>
      </c>
      <c r="H154" s="5">
        <f t="shared" si="8"/>
        <v>-0.68833249824477605</v>
      </c>
      <c r="I154" s="5"/>
    </row>
    <row r="155" spans="1:9">
      <c r="A155" s="4">
        <v>41677</v>
      </c>
      <c r="B155" s="9">
        <v>154</v>
      </c>
      <c r="C155" s="5">
        <v>36.560001</v>
      </c>
      <c r="D155" s="5">
        <v>24.209999</v>
      </c>
      <c r="E155" s="5">
        <f t="shared" si="6"/>
        <v>-1.0944807935339422</v>
      </c>
      <c r="F155" s="5">
        <f t="shared" si="6"/>
        <v>-1.337287003331455</v>
      </c>
      <c r="G155" s="5">
        <f t="shared" si="7"/>
        <v>2.5116793811824607</v>
      </c>
      <c r="H155" s="5">
        <f t="shared" si="8"/>
        <v>-0.11070559847097172</v>
      </c>
      <c r="I155" s="5"/>
    </row>
    <row r="156" spans="1:9">
      <c r="A156" s="4">
        <v>41680</v>
      </c>
      <c r="B156" s="9">
        <v>155</v>
      </c>
      <c r="C156" s="5">
        <v>36.799999</v>
      </c>
      <c r="D156" s="5">
        <v>24.290001</v>
      </c>
      <c r="E156" s="5">
        <f t="shared" si="6"/>
        <v>-1.0810319550136613</v>
      </c>
      <c r="F156" s="5">
        <f t="shared" si="6"/>
        <v>-1.3264612903439339</v>
      </c>
      <c r="G156" s="5">
        <f t="shared" si="7"/>
        <v>2.573233346023784</v>
      </c>
      <c r="H156" s="5">
        <f t="shared" si="8"/>
        <v>6.155396484132325E-2</v>
      </c>
      <c r="I156" s="5"/>
    </row>
    <row r="157" spans="1:9">
      <c r="A157" s="4">
        <v>41681</v>
      </c>
      <c r="B157" s="9">
        <v>156</v>
      </c>
      <c r="C157" s="5">
        <v>37.169998</v>
      </c>
      <c r="D157" s="5">
        <v>24.469999000000001</v>
      </c>
      <c r="E157" s="5">
        <f t="shared" ref="E157:F220" si="9">(C157-AVERAGE(C$2:C$1261))/_xlfn.STDEV.S(C$2:C$1261)</f>
        <v>-1.0602982122171987</v>
      </c>
      <c r="F157" s="5">
        <f t="shared" si="9"/>
        <v>-1.302104315689202</v>
      </c>
      <c r="G157" s="5">
        <f t="shared" si="7"/>
        <v>2.5417477651321576</v>
      </c>
      <c r="H157" s="5">
        <f t="shared" si="8"/>
        <v>-3.1485580891626341E-2</v>
      </c>
      <c r="I157" s="5"/>
    </row>
    <row r="158" spans="1:9">
      <c r="A158" s="4">
        <v>41682</v>
      </c>
      <c r="B158" s="9">
        <v>157</v>
      </c>
      <c r="C158" s="5">
        <v>37.470001000000003</v>
      </c>
      <c r="D158" s="5">
        <v>24.549999</v>
      </c>
      <c r="E158" s="5">
        <f t="shared" si="9"/>
        <v>-1.0434868558617294</v>
      </c>
      <c r="F158" s="5">
        <f t="shared" si="9"/>
        <v>-1.2912788733377401</v>
      </c>
      <c r="G158" s="5">
        <f t="shared" si="7"/>
        <v>2.6633111909628369</v>
      </c>
      <c r="H158" s="5">
        <f t="shared" si="8"/>
        <v>0.12156342583067925</v>
      </c>
      <c r="I158" s="5"/>
    </row>
    <row r="159" spans="1:9">
      <c r="A159" s="4">
        <v>41683</v>
      </c>
      <c r="B159" s="9">
        <v>158</v>
      </c>
      <c r="C159" s="5">
        <v>37.610000999999997</v>
      </c>
      <c r="D159" s="5">
        <v>24.700001</v>
      </c>
      <c r="E159" s="5">
        <f t="shared" si="9"/>
        <v>-1.0356416346813893</v>
      </c>
      <c r="F159" s="5">
        <f t="shared" si="9"/>
        <v>-1.2709808982926891</v>
      </c>
      <c r="G159" s="5">
        <f t="shared" si="7"/>
        <v>2.4687325284059938</v>
      </c>
      <c r="H159" s="5">
        <f t="shared" si="8"/>
        <v>-0.19457866255684308</v>
      </c>
      <c r="I159" s="5"/>
    </row>
    <row r="160" spans="1:9">
      <c r="A160" s="4">
        <v>41684</v>
      </c>
      <c r="B160" s="9">
        <v>159</v>
      </c>
      <c r="C160" s="5">
        <v>37.619999</v>
      </c>
      <c r="D160" s="5">
        <v>24.76</v>
      </c>
      <c r="E160" s="5">
        <f t="shared" si="9"/>
        <v>-1.0350813738145246</v>
      </c>
      <c r="F160" s="5">
        <f t="shared" si="9"/>
        <v>-1.2628619518471216</v>
      </c>
      <c r="G160" s="5">
        <f t="shared" si="7"/>
        <v>2.3449030782736813</v>
      </c>
      <c r="H160" s="5">
        <f t="shared" si="8"/>
        <v>-0.1238294501323125</v>
      </c>
      <c r="I160" s="5"/>
    </row>
    <row r="161" spans="1:9">
      <c r="A161" s="4">
        <v>41688</v>
      </c>
      <c r="B161" s="9">
        <v>160</v>
      </c>
      <c r="C161" s="5">
        <v>37.419998</v>
      </c>
      <c r="D161" s="5">
        <v>24.76</v>
      </c>
      <c r="E161" s="5">
        <f t="shared" si="9"/>
        <v>-1.0462888886808765</v>
      </c>
      <c r="F161" s="5">
        <f t="shared" si="9"/>
        <v>-1.2628619518471216</v>
      </c>
      <c r="G161" s="5">
        <f t="shared" si="7"/>
        <v>2.144902078273681</v>
      </c>
      <c r="H161" s="5">
        <f t="shared" si="8"/>
        <v>-0.20000100000000032</v>
      </c>
      <c r="I161" s="5"/>
    </row>
    <row r="162" spans="1:9">
      <c r="A162" s="4">
        <v>41689</v>
      </c>
      <c r="B162" s="9">
        <v>161</v>
      </c>
      <c r="C162" s="5">
        <v>37.509998000000003</v>
      </c>
      <c r="D162" s="5">
        <v>24.5</v>
      </c>
      <c r="E162" s="5">
        <f t="shared" si="9"/>
        <v>-1.0412455322078003</v>
      </c>
      <c r="F162" s="5">
        <f t="shared" si="9"/>
        <v>-1.2980446394893745</v>
      </c>
      <c r="G162" s="5">
        <f t="shared" si="7"/>
        <v>2.8148306943239874</v>
      </c>
      <c r="H162" s="5">
        <f t="shared" si="8"/>
        <v>0.6699286160503064</v>
      </c>
      <c r="I162" s="5"/>
    </row>
    <row r="163" spans="1:9">
      <c r="A163" s="4">
        <v>41690</v>
      </c>
      <c r="B163" s="9">
        <v>162</v>
      </c>
      <c r="C163" s="5">
        <v>37.75</v>
      </c>
      <c r="D163" s="5">
        <v>24.74</v>
      </c>
      <c r="E163" s="5">
        <f t="shared" si="9"/>
        <v>-1.0277964695383428</v>
      </c>
      <c r="F163" s="5">
        <f t="shared" si="9"/>
        <v>-1.2655683124349877</v>
      </c>
      <c r="G163" s="5">
        <f t="shared" si="7"/>
        <v>2.5195139718160178</v>
      </c>
      <c r="H163" s="5">
        <f t="shared" si="8"/>
        <v>-0.29531672250796959</v>
      </c>
      <c r="I163" s="5"/>
    </row>
    <row r="164" spans="1:9">
      <c r="A164" s="4">
        <v>41691</v>
      </c>
      <c r="B164" s="9">
        <v>163</v>
      </c>
      <c r="C164" s="5">
        <v>37.979999999999997</v>
      </c>
      <c r="D164" s="5">
        <v>24.42</v>
      </c>
      <c r="E164" s="5">
        <f t="shared" si="9"/>
        <v>-1.0149078918849266</v>
      </c>
      <c r="F164" s="5">
        <f t="shared" si="9"/>
        <v>-1.3088700818408368</v>
      </c>
      <c r="G164" s="5">
        <f t="shared" si="7"/>
        <v>3.4632722684933057</v>
      </c>
      <c r="H164" s="5">
        <f t="shared" si="8"/>
        <v>0.94375829667728794</v>
      </c>
      <c r="I164" s="5"/>
    </row>
    <row r="165" spans="1:9">
      <c r="A165" s="4">
        <v>41694</v>
      </c>
      <c r="B165" s="9">
        <v>164</v>
      </c>
      <c r="C165" s="5">
        <v>37.689999</v>
      </c>
      <c r="D165" s="5">
        <v>24.629999000000002</v>
      </c>
      <c r="E165" s="5">
        <f t="shared" si="9"/>
        <v>-1.0311587632243544</v>
      </c>
      <c r="F165" s="5">
        <f t="shared" si="9"/>
        <v>-1.2804534309862774</v>
      </c>
      <c r="G165" s="5">
        <f t="shared" si="7"/>
        <v>2.7048696167935091</v>
      </c>
      <c r="H165" s="5">
        <f t="shared" si="8"/>
        <v>-0.75840265169979659</v>
      </c>
      <c r="I165" s="5"/>
    </row>
    <row r="166" spans="1:9">
      <c r="A166" s="4">
        <v>41695</v>
      </c>
      <c r="B166" s="9">
        <v>165</v>
      </c>
      <c r="C166" s="5">
        <v>37.540000999999997</v>
      </c>
      <c r="D166" s="5">
        <v>24.620000999999998</v>
      </c>
      <c r="E166" s="5">
        <f t="shared" si="9"/>
        <v>-1.0395642452715594</v>
      </c>
      <c r="F166" s="5">
        <f t="shared" si="9"/>
        <v>-1.2818063406441518</v>
      </c>
      <c r="G166" s="5">
        <f t="shared" si="7"/>
        <v>2.5771721025753251</v>
      </c>
      <c r="H166" s="5">
        <f t="shared" si="8"/>
        <v>-0.12769751421818398</v>
      </c>
      <c r="I166" s="5"/>
    </row>
    <row r="167" spans="1:9">
      <c r="A167" s="4">
        <v>41696</v>
      </c>
      <c r="B167" s="9">
        <v>166</v>
      </c>
      <c r="C167" s="5">
        <v>37.470001000000003</v>
      </c>
      <c r="D167" s="5">
        <v>24.799999</v>
      </c>
      <c r="E167" s="5">
        <f t="shared" si="9"/>
        <v>-1.0434868558617294</v>
      </c>
      <c r="F167" s="5">
        <f t="shared" si="9"/>
        <v>-1.2574493659894201</v>
      </c>
      <c r="G167" s="5">
        <f t="shared" si="7"/>
        <v>2.1056875216837057</v>
      </c>
      <c r="H167" s="5">
        <f t="shared" si="8"/>
        <v>-0.47148458089161949</v>
      </c>
      <c r="I167" s="5"/>
    </row>
    <row r="168" spans="1:9">
      <c r="A168" s="4">
        <v>41697</v>
      </c>
      <c r="B168" s="9">
        <v>167</v>
      </c>
      <c r="C168" s="5">
        <v>37.860000999999997</v>
      </c>
      <c r="D168" s="5">
        <v>24.76</v>
      </c>
      <c r="E168" s="5">
        <f t="shared" si="9"/>
        <v>-1.0216323111450671</v>
      </c>
      <c r="F168" s="5">
        <f t="shared" si="9"/>
        <v>-1.2628619518471216</v>
      </c>
      <c r="G168" s="5">
        <f t="shared" si="7"/>
        <v>2.5849050782736782</v>
      </c>
      <c r="H168" s="5">
        <f t="shared" si="8"/>
        <v>0.47921755658997256</v>
      </c>
      <c r="I168" s="5"/>
    </row>
    <row r="169" spans="1:9">
      <c r="A169" s="4">
        <v>41698</v>
      </c>
      <c r="B169" s="9">
        <v>168</v>
      </c>
      <c r="C169" s="5">
        <v>38.310001</v>
      </c>
      <c r="D169" s="5">
        <v>24.76</v>
      </c>
      <c r="E169" s="5">
        <f t="shared" si="9"/>
        <v>-0.99641552877968709</v>
      </c>
      <c r="F169" s="5">
        <f t="shared" si="9"/>
        <v>-1.2628619518471216</v>
      </c>
      <c r="G169" s="5">
        <f t="shared" si="7"/>
        <v>3.0349050782736811</v>
      </c>
      <c r="H169" s="5">
        <f t="shared" si="8"/>
        <v>0.45000000000000284</v>
      </c>
      <c r="I169" s="5"/>
    </row>
    <row r="170" spans="1:9">
      <c r="A170" s="4">
        <v>41701</v>
      </c>
      <c r="B170" s="9">
        <v>169</v>
      </c>
      <c r="C170" s="5">
        <v>37.779998999999997</v>
      </c>
      <c r="D170" s="5">
        <v>24.5</v>
      </c>
      <c r="E170" s="5">
        <f t="shared" si="9"/>
        <v>-1.0261154067512785</v>
      </c>
      <c r="F170" s="5">
        <f t="shared" si="9"/>
        <v>-1.2980446394893745</v>
      </c>
      <c r="G170" s="5">
        <f t="shared" si="7"/>
        <v>3.0848316943239809</v>
      </c>
      <c r="H170" s="5">
        <f t="shared" si="8"/>
        <v>4.9926616050299799E-2</v>
      </c>
      <c r="I170" s="5"/>
    </row>
    <row r="171" spans="1:9">
      <c r="A171" s="4">
        <v>41702</v>
      </c>
      <c r="B171" s="9">
        <v>170</v>
      </c>
      <c r="C171" s="5">
        <v>38.409999999999997</v>
      </c>
      <c r="D171" s="5">
        <v>24.610001</v>
      </c>
      <c r="E171" s="5">
        <f t="shared" si="9"/>
        <v>-0.99081185540245253</v>
      </c>
      <c r="F171" s="5">
        <f t="shared" si="9"/>
        <v>-1.2831595209380844</v>
      </c>
      <c r="G171" s="5">
        <f t="shared" si="7"/>
        <v>3.4694760493464827</v>
      </c>
      <c r="H171" s="5">
        <f t="shared" si="8"/>
        <v>0.38464435502250183</v>
      </c>
      <c r="I171" s="5"/>
    </row>
    <row r="172" spans="1:9">
      <c r="A172" s="4">
        <v>41703</v>
      </c>
      <c r="B172" s="9">
        <v>171</v>
      </c>
      <c r="C172" s="5">
        <v>38.110000999999997</v>
      </c>
      <c r="D172" s="5">
        <v>24.5</v>
      </c>
      <c r="E172" s="5">
        <f t="shared" si="9"/>
        <v>-1.007622987608745</v>
      </c>
      <c r="F172" s="5">
        <f t="shared" si="9"/>
        <v>-1.2980446394893745</v>
      </c>
      <c r="G172" s="5">
        <f t="shared" si="7"/>
        <v>3.4148336943239812</v>
      </c>
      <c r="H172" s="5">
        <f t="shared" si="8"/>
        <v>-5.4642355022501476E-2</v>
      </c>
      <c r="I172" s="5"/>
    </row>
    <row r="173" spans="1:9">
      <c r="A173" s="4">
        <v>41704</v>
      </c>
      <c r="B173" s="9">
        <v>172</v>
      </c>
      <c r="C173" s="5">
        <v>38.150002000000001</v>
      </c>
      <c r="D173" s="5">
        <v>24.629999000000002</v>
      </c>
      <c r="E173" s="5">
        <f t="shared" si="9"/>
        <v>-1.0053814398056391</v>
      </c>
      <c r="F173" s="5">
        <f t="shared" si="9"/>
        <v>-1.2804534309862774</v>
      </c>
      <c r="G173" s="5">
        <f t="shared" si="7"/>
        <v>3.1648726167935095</v>
      </c>
      <c r="H173" s="5">
        <f t="shared" si="8"/>
        <v>-0.2499610775304717</v>
      </c>
      <c r="I173" s="5"/>
    </row>
    <row r="174" spans="1:9">
      <c r="A174" s="4">
        <v>41705</v>
      </c>
      <c r="B174" s="9">
        <v>173</v>
      </c>
      <c r="C174" s="5">
        <v>37.900002000000001</v>
      </c>
      <c r="D174" s="5">
        <v>24.639999</v>
      </c>
      <c r="E174" s="5">
        <f t="shared" si="9"/>
        <v>-1.0193907633419612</v>
      </c>
      <c r="F174" s="5">
        <f t="shared" si="9"/>
        <v>-1.2791002506923448</v>
      </c>
      <c r="G174" s="5">
        <f t="shared" si="7"/>
        <v>2.8925676700223448</v>
      </c>
      <c r="H174" s="5">
        <f t="shared" si="8"/>
        <v>-0.27230494677116468</v>
      </c>
      <c r="I174" s="5"/>
    </row>
    <row r="175" spans="1:9">
      <c r="A175" s="4">
        <v>41708</v>
      </c>
      <c r="B175" s="9">
        <v>174</v>
      </c>
      <c r="C175" s="5">
        <v>37.82</v>
      </c>
      <c r="D175" s="5">
        <v>24.84</v>
      </c>
      <c r="E175" s="5">
        <f t="shared" si="9"/>
        <v>-1.0238738589481726</v>
      </c>
      <c r="F175" s="5">
        <f t="shared" si="9"/>
        <v>-1.2520365094956596</v>
      </c>
      <c r="G175" s="5">
        <f t="shared" si="7"/>
        <v>2.366464504104357</v>
      </c>
      <c r="H175" s="5">
        <f t="shared" si="8"/>
        <v>-0.52610316591798778</v>
      </c>
      <c r="I175" s="5"/>
    </row>
    <row r="176" spans="1:9">
      <c r="A176" s="4">
        <v>41709</v>
      </c>
      <c r="B176" s="9">
        <v>175</v>
      </c>
      <c r="C176" s="5">
        <v>38.020000000000003</v>
      </c>
      <c r="D176" s="5">
        <v>24.73</v>
      </c>
      <c r="E176" s="5">
        <f t="shared" si="9"/>
        <v>-1.0126664001191148</v>
      </c>
      <c r="F176" s="5">
        <f t="shared" si="9"/>
        <v>-1.2669214927289201</v>
      </c>
      <c r="G176" s="5">
        <f t="shared" si="7"/>
        <v>2.8118189185871785</v>
      </c>
      <c r="H176" s="5">
        <f t="shared" si="8"/>
        <v>0.44535441448282143</v>
      </c>
      <c r="I176" s="5"/>
    </row>
    <row r="177" spans="1:9">
      <c r="A177" s="4">
        <v>41710</v>
      </c>
      <c r="B177" s="9">
        <v>176</v>
      </c>
      <c r="C177" s="5">
        <v>38.270000000000003</v>
      </c>
      <c r="D177" s="5">
        <v>24.76</v>
      </c>
      <c r="E177" s="5">
        <f t="shared" si="9"/>
        <v>-0.99865707658279257</v>
      </c>
      <c r="F177" s="5">
        <f t="shared" si="9"/>
        <v>-1.2628619518471216</v>
      </c>
      <c r="G177" s="5">
        <f t="shared" si="7"/>
        <v>2.9949040782736844</v>
      </c>
      <c r="H177" s="5">
        <f t="shared" si="8"/>
        <v>0.18308515968650596</v>
      </c>
      <c r="I177" s="5"/>
    </row>
    <row r="178" spans="1:9">
      <c r="A178" s="4">
        <v>41711</v>
      </c>
      <c r="B178" s="9">
        <v>177</v>
      </c>
      <c r="C178" s="5">
        <v>37.889999000000003</v>
      </c>
      <c r="D178" s="5">
        <v>24.57</v>
      </c>
      <c r="E178" s="5">
        <f t="shared" si="9"/>
        <v>-1.0199513043952964</v>
      </c>
      <c r="F178" s="5">
        <f t="shared" si="9"/>
        <v>-1.2885723774318449</v>
      </c>
      <c r="G178" s="5">
        <f t="shared" si="7"/>
        <v>3.0386970669258275</v>
      </c>
      <c r="H178" s="5">
        <f t="shared" si="8"/>
        <v>4.3792988652143094E-2</v>
      </c>
      <c r="I178" s="5"/>
    </row>
    <row r="179" spans="1:9">
      <c r="A179" s="4">
        <v>41712</v>
      </c>
      <c r="B179" s="9">
        <v>178</v>
      </c>
      <c r="C179" s="5">
        <v>37.700001</v>
      </c>
      <c r="D179" s="5">
        <v>24.5</v>
      </c>
      <c r="E179" s="5">
        <f t="shared" si="9"/>
        <v>-1.0305982782083132</v>
      </c>
      <c r="F179" s="5">
        <f t="shared" si="9"/>
        <v>-1.2980446394893745</v>
      </c>
      <c r="G179" s="5">
        <f t="shared" si="7"/>
        <v>3.0048336943239846</v>
      </c>
      <c r="H179" s="5">
        <f t="shared" si="8"/>
        <v>-3.3863372601842912E-2</v>
      </c>
      <c r="I179" s="5"/>
    </row>
    <row r="180" spans="1:9">
      <c r="A180" s="4">
        <v>41715</v>
      </c>
      <c r="B180" s="9">
        <v>179</v>
      </c>
      <c r="C180" s="5">
        <v>38.049999</v>
      </c>
      <c r="D180" s="5">
        <v>24.700001</v>
      </c>
      <c r="E180" s="5">
        <f t="shared" si="9"/>
        <v>-1.0109853373320505</v>
      </c>
      <c r="F180" s="5">
        <f t="shared" si="9"/>
        <v>-1.2709808982926891</v>
      </c>
      <c r="G180" s="5">
        <f t="shared" si="7"/>
        <v>2.9087305284059966</v>
      </c>
      <c r="H180" s="5">
        <f t="shared" si="8"/>
        <v>-9.6103165917988065E-2</v>
      </c>
      <c r="I180" s="5"/>
    </row>
    <row r="181" spans="1:9">
      <c r="A181" s="4">
        <v>41716</v>
      </c>
      <c r="B181" s="9">
        <v>180</v>
      </c>
      <c r="C181" s="5">
        <v>39.549999</v>
      </c>
      <c r="D181" s="5">
        <v>24.82</v>
      </c>
      <c r="E181" s="5">
        <f t="shared" si="9"/>
        <v>-0.9269293961141174</v>
      </c>
      <c r="F181" s="5">
        <f t="shared" si="9"/>
        <v>-1.254742870083525</v>
      </c>
      <c r="G181" s="5">
        <f t="shared" si="7"/>
        <v>4.1410733976466858</v>
      </c>
      <c r="H181" s="5">
        <f t="shared" si="8"/>
        <v>1.2323428692406893</v>
      </c>
      <c r="I181" s="5"/>
    </row>
    <row r="182" spans="1:9">
      <c r="A182" s="4">
        <v>41717</v>
      </c>
      <c r="B182" s="9">
        <v>181</v>
      </c>
      <c r="C182" s="5">
        <v>39.270000000000003</v>
      </c>
      <c r="D182" s="5">
        <v>25.02</v>
      </c>
      <c r="E182" s="5">
        <f t="shared" si="9"/>
        <v>-0.94261978243750388</v>
      </c>
      <c r="F182" s="5">
        <f t="shared" si="9"/>
        <v>-1.2276792642048693</v>
      </c>
      <c r="G182" s="5">
        <f t="shared" si="7"/>
        <v>3.4149754622233814</v>
      </c>
      <c r="H182" s="5">
        <f t="shared" si="8"/>
        <v>-0.72609793542330436</v>
      </c>
      <c r="I182" s="5"/>
    </row>
    <row r="183" spans="1:9">
      <c r="A183" s="4">
        <v>41718</v>
      </c>
      <c r="B183" s="9">
        <v>182</v>
      </c>
      <c r="C183" s="5">
        <v>40.330002</v>
      </c>
      <c r="D183" s="5">
        <v>25.43</v>
      </c>
      <c r="E183" s="5">
        <f t="shared" si="9"/>
        <v>-0.8832201385689098</v>
      </c>
      <c r="F183" s="5">
        <f t="shared" si="9"/>
        <v>-1.1721988721536245</v>
      </c>
      <c r="G183" s="5">
        <f t="shared" si="7"/>
        <v>3.5604746446055984</v>
      </c>
      <c r="H183" s="5">
        <f t="shared" si="8"/>
        <v>0.14549918238221693</v>
      </c>
      <c r="I183" s="5"/>
    </row>
    <row r="184" spans="1:9">
      <c r="A184" s="4">
        <v>41719</v>
      </c>
      <c r="B184" s="9">
        <v>183</v>
      </c>
      <c r="C184" s="5">
        <v>40.159999999999997</v>
      </c>
      <c r="D184" s="5">
        <v>25.17</v>
      </c>
      <c r="E184" s="5">
        <f t="shared" si="9"/>
        <v>-0.89274659064819739</v>
      </c>
      <c r="F184" s="5">
        <f t="shared" si="9"/>
        <v>-1.207381559795877</v>
      </c>
      <c r="G184" s="5">
        <f t="shared" si="7"/>
        <v>3.9704012606558905</v>
      </c>
      <c r="H184" s="5">
        <f t="shared" si="8"/>
        <v>0.40992661605029213</v>
      </c>
      <c r="I184" s="5"/>
    </row>
    <row r="185" spans="1:9">
      <c r="A185" s="4">
        <v>41722</v>
      </c>
      <c r="B185" s="9">
        <v>184</v>
      </c>
      <c r="C185" s="5">
        <v>40.5</v>
      </c>
      <c r="D185" s="5">
        <v>25.120000999999998</v>
      </c>
      <c r="E185" s="5">
        <f t="shared" si="9"/>
        <v>-0.87369391063879898</v>
      </c>
      <c r="F185" s="5">
        <f t="shared" si="9"/>
        <v>-1.214147325947512</v>
      </c>
      <c r="G185" s="5">
        <f t="shared" si="7"/>
        <v>4.4219237640170519</v>
      </c>
      <c r="H185" s="5">
        <f t="shared" si="8"/>
        <v>0.4515225033611614</v>
      </c>
      <c r="I185" s="5"/>
    </row>
    <row r="186" spans="1:9">
      <c r="A186" s="4">
        <v>41723</v>
      </c>
      <c r="B186" s="9">
        <v>185</v>
      </c>
      <c r="C186" s="5">
        <v>40.340000000000003</v>
      </c>
      <c r="D186" s="5">
        <v>25.459999</v>
      </c>
      <c r="E186" s="5">
        <f t="shared" si="9"/>
        <v>-0.88265987770204501</v>
      </c>
      <c r="F186" s="5">
        <f t="shared" si="9"/>
        <v>-1.1681394665898555</v>
      </c>
      <c r="G186" s="5">
        <f t="shared" si="7"/>
        <v>3.5035600347867799</v>
      </c>
      <c r="H186" s="5">
        <f t="shared" si="8"/>
        <v>-0.91836372923027199</v>
      </c>
      <c r="I186" s="5"/>
    </row>
    <row r="187" spans="1:9">
      <c r="A187" s="4">
        <v>41724</v>
      </c>
      <c r="B187" s="9">
        <v>186</v>
      </c>
      <c r="C187" s="5">
        <v>39.790000999999997</v>
      </c>
      <c r="D187" s="5">
        <v>25.379999000000002</v>
      </c>
      <c r="E187" s="5">
        <f t="shared" si="9"/>
        <v>-0.91348033344466006</v>
      </c>
      <c r="F187" s="5">
        <f t="shared" si="9"/>
        <v>-1.1789649089413177</v>
      </c>
      <c r="G187" s="5">
        <f t="shared" si="7"/>
        <v>3.1320006089560906</v>
      </c>
      <c r="H187" s="5">
        <f t="shared" si="8"/>
        <v>-0.37155942583068935</v>
      </c>
      <c r="I187" s="5"/>
    </row>
    <row r="188" spans="1:9">
      <c r="A188" s="4">
        <v>41725</v>
      </c>
      <c r="B188" s="9">
        <v>187</v>
      </c>
      <c r="C188" s="5">
        <v>39.360000999999997</v>
      </c>
      <c r="D188" s="5">
        <v>25.309999000000001</v>
      </c>
      <c r="E188" s="5">
        <f t="shared" si="9"/>
        <v>-0.93757636992713411</v>
      </c>
      <c r="F188" s="5">
        <f t="shared" si="9"/>
        <v>-1.1884371709988473</v>
      </c>
      <c r="G188" s="5">
        <f t="shared" si="7"/>
        <v>2.8581352363542507</v>
      </c>
      <c r="H188" s="5">
        <f t="shared" si="8"/>
        <v>-0.27386537260183985</v>
      </c>
      <c r="I188" s="5"/>
    </row>
    <row r="189" spans="1:9">
      <c r="A189" s="4">
        <v>41726</v>
      </c>
      <c r="B189" s="9">
        <v>188</v>
      </c>
      <c r="C189" s="5">
        <v>40.299999</v>
      </c>
      <c r="D189" s="5">
        <v>25.620000999999998</v>
      </c>
      <c r="E189" s="5">
        <f t="shared" si="9"/>
        <v>-0.88490142550515094</v>
      </c>
      <c r="F189" s="5">
        <f t="shared" si="9"/>
        <v>-1.1464883112508721</v>
      </c>
      <c r="G189" s="5">
        <f t="shared" si="7"/>
        <v>3.106675425458775</v>
      </c>
      <c r="H189" s="5">
        <f t="shared" si="8"/>
        <v>0.24854018910452425</v>
      </c>
      <c r="I189" s="5"/>
    </row>
    <row r="190" spans="1:9">
      <c r="A190" s="4">
        <v>41729</v>
      </c>
      <c r="B190" s="9">
        <v>189</v>
      </c>
      <c r="C190" s="5">
        <v>40.990001999999997</v>
      </c>
      <c r="D190" s="5">
        <v>25.809999000000001</v>
      </c>
      <c r="E190" s="5">
        <f t="shared" si="9"/>
        <v>-0.84623552443301941</v>
      </c>
      <c r="F190" s="5">
        <f t="shared" si="9"/>
        <v>-1.1207781563022075</v>
      </c>
      <c r="G190" s="5">
        <f t="shared" si="7"/>
        <v>3.3728888977959741</v>
      </c>
      <c r="H190" s="5">
        <f t="shared" si="8"/>
        <v>0.26621347233719916</v>
      </c>
      <c r="I190" s="5"/>
    </row>
    <row r="191" spans="1:9">
      <c r="A191" s="4">
        <v>41730</v>
      </c>
      <c r="B191" s="9">
        <v>190</v>
      </c>
      <c r="C191" s="5">
        <v>41.419998</v>
      </c>
      <c r="D191" s="5">
        <v>25.99</v>
      </c>
      <c r="E191" s="5">
        <f t="shared" si="9"/>
        <v>-0.8221397120997217</v>
      </c>
      <c r="F191" s="5">
        <f t="shared" si="9"/>
        <v>-1.0964207756933881</v>
      </c>
      <c r="G191" s="5">
        <f t="shared" si="7"/>
        <v>3.401393625420333</v>
      </c>
      <c r="H191" s="5">
        <f t="shared" si="8"/>
        <v>2.850472762435885E-2</v>
      </c>
      <c r="I191" s="5"/>
    </row>
    <row r="192" spans="1:9">
      <c r="A192" s="4">
        <v>41731</v>
      </c>
      <c r="B192" s="9">
        <v>191</v>
      </c>
      <c r="C192" s="5">
        <v>41.349997999999999</v>
      </c>
      <c r="D192" s="5">
        <v>25.889999</v>
      </c>
      <c r="E192" s="5">
        <f t="shared" si="9"/>
        <v>-0.82606232268989199</v>
      </c>
      <c r="F192" s="5">
        <f t="shared" si="9"/>
        <v>-1.1099527139507452</v>
      </c>
      <c r="G192" s="5">
        <f t="shared" si="7"/>
        <v>3.5544453236266591</v>
      </c>
      <c r="H192" s="5">
        <f t="shared" si="8"/>
        <v>0.15305169820632614</v>
      </c>
      <c r="I192" s="5"/>
    </row>
    <row r="193" spans="1:9">
      <c r="A193" s="4">
        <v>41732</v>
      </c>
      <c r="B193" s="9">
        <v>192</v>
      </c>
      <c r="C193" s="5">
        <v>41.009998000000003</v>
      </c>
      <c r="D193" s="5">
        <v>26.41</v>
      </c>
      <c r="E193" s="5">
        <f t="shared" si="9"/>
        <v>-0.84511500269928985</v>
      </c>
      <c r="F193" s="5">
        <f t="shared" si="9"/>
        <v>-1.0395872033482103</v>
      </c>
      <c r="G193" s="5">
        <f t="shared" si="7"/>
        <v>2.0545858610313772</v>
      </c>
      <c r="H193" s="5">
        <f t="shared" si="8"/>
        <v>-1.4998594625952819</v>
      </c>
      <c r="I193" s="5"/>
    </row>
    <row r="194" spans="1:9">
      <c r="A194" s="4">
        <v>41733</v>
      </c>
      <c r="B194" s="9">
        <v>193</v>
      </c>
      <c r="C194" s="5">
        <v>39.869999</v>
      </c>
      <c r="D194" s="5">
        <v>26.16</v>
      </c>
      <c r="E194" s="5">
        <f t="shared" si="9"/>
        <v>-0.90899746198762499</v>
      </c>
      <c r="F194" s="5">
        <f t="shared" si="9"/>
        <v>-1.0734167106965302</v>
      </c>
      <c r="G194" s="5">
        <f t="shared" si="7"/>
        <v>1.4722105303105124</v>
      </c>
      <c r="H194" s="5">
        <f t="shared" si="8"/>
        <v>-0.58237533072086478</v>
      </c>
      <c r="I194" s="5"/>
    </row>
    <row r="195" spans="1:9">
      <c r="A195" s="4">
        <v>41736</v>
      </c>
      <c r="B195" s="9">
        <v>194</v>
      </c>
      <c r="C195" s="5">
        <v>39.799999</v>
      </c>
      <c r="D195" s="5">
        <v>26.49</v>
      </c>
      <c r="E195" s="5">
        <f t="shared" si="9"/>
        <v>-0.91292007257779528</v>
      </c>
      <c r="F195" s="5">
        <f t="shared" si="9"/>
        <v>-1.0287617609967483</v>
      </c>
      <c r="G195" s="5">
        <f t="shared" ref="G195:G258" si="10">C195-($K$4+$J$4*D195)</f>
        <v>0.66614728686205638</v>
      </c>
      <c r="H195" s="5">
        <f t="shared" si="8"/>
        <v>-0.80606324344845603</v>
      </c>
      <c r="I195" s="5"/>
    </row>
    <row r="196" spans="1:9">
      <c r="A196" s="4">
        <v>41737</v>
      </c>
      <c r="B196" s="9">
        <v>195</v>
      </c>
      <c r="C196" s="5">
        <v>39.82</v>
      </c>
      <c r="D196" s="5">
        <v>26.91</v>
      </c>
      <c r="E196" s="5">
        <f t="shared" si="9"/>
        <v>-0.91179927065759525</v>
      </c>
      <c r="F196" s="5">
        <f t="shared" si="9"/>
        <v>-0.9719281886515706</v>
      </c>
      <c r="G196" s="5">
        <f t="shared" si="10"/>
        <v>-0.25065947752690221</v>
      </c>
      <c r="H196" s="5">
        <f t="shared" ref="H196:H259" si="11">G196-G195</f>
        <v>-0.91680676438895858</v>
      </c>
      <c r="I196" s="5"/>
    </row>
    <row r="197" spans="1:9">
      <c r="A197" s="4">
        <v>41738</v>
      </c>
      <c r="B197" s="9">
        <v>196</v>
      </c>
      <c r="C197" s="5">
        <v>40.470001000000003</v>
      </c>
      <c r="D197" s="5">
        <v>26.98</v>
      </c>
      <c r="E197" s="5">
        <f t="shared" si="9"/>
        <v>-0.87537497342586335</v>
      </c>
      <c r="F197" s="5">
        <f t="shared" si="9"/>
        <v>-0.962455926594041</v>
      </c>
      <c r="G197" s="5">
        <f t="shared" si="10"/>
        <v>0.24320689507494819</v>
      </c>
      <c r="H197" s="5">
        <f t="shared" si="11"/>
        <v>0.4938663726018504</v>
      </c>
      <c r="I197" s="5"/>
    </row>
    <row r="198" spans="1:9">
      <c r="A198" s="4">
        <v>41739</v>
      </c>
      <c r="B198" s="9">
        <v>197</v>
      </c>
      <c r="C198" s="5">
        <v>39.360000999999997</v>
      </c>
      <c r="D198" s="5">
        <v>26.43</v>
      </c>
      <c r="E198" s="5">
        <f t="shared" si="9"/>
        <v>-0.93757636992713411</v>
      </c>
      <c r="F198" s="5">
        <f t="shared" si="9"/>
        <v>-1.0368808427603449</v>
      </c>
      <c r="G198" s="5">
        <f t="shared" si="10"/>
        <v>0.35997896748904168</v>
      </c>
      <c r="H198" s="5">
        <f t="shared" si="11"/>
        <v>0.11677207241409349</v>
      </c>
      <c r="I198" s="5"/>
    </row>
    <row r="199" spans="1:9">
      <c r="A199" s="4">
        <v>41740</v>
      </c>
      <c r="B199" s="9">
        <v>198</v>
      </c>
      <c r="C199" s="5">
        <v>39.209999000000003</v>
      </c>
      <c r="D199" s="5">
        <v>26.18</v>
      </c>
      <c r="E199" s="5">
        <f t="shared" si="9"/>
        <v>-0.94598207612351537</v>
      </c>
      <c r="F199" s="5">
        <f t="shared" si="9"/>
        <v>-1.0707103501086648</v>
      </c>
      <c r="G199" s="5">
        <f t="shared" si="10"/>
        <v>0.76760063676818646</v>
      </c>
      <c r="H199" s="5">
        <f t="shared" si="11"/>
        <v>0.40762166927914478</v>
      </c>
      <c r="I199" s="5"/>
    </row>
    <row r="200" spans="1:9">
      <c r="A200" s="4">
        <v>41743</v>
      </c>
      <c r="B200" s="9">
        <v>199</v>
      </c>
      <c r="C200" s="5">
        <v>39.18</v>
      </c>
      <c r="D200" s="5">
        <v>26.559999000000001</v>
      </c>
      <c r="E200" s="5">
        <f t="shared" si="9"/>
        <v>-0.94766313891058007</v>
      </c>
      <c r="F200" s="5">
        <f t="shared" si="9"/>
        <v>-1.0192896342572477</v>
      </c>
      <c r="G200" s="5">
        <f t="shared" si="10"/>
        <v>-0.10998411004143094</v>
      </c>
      <c r="H200" s="5">
        <f t="shared" si="11"/>
        <v>-0.8775847468096174</v>
      </c>
      <c r="I200" s="5"/>
    </row>
    <row r="201" spans="1:9">
      <c r="A201" s="4">
        <v>41744</v>
      </c>
      <c r="B201" s="9">
        <v>200</v>
      </c>
      <c r="C201" s="5">
        <v>39.75</v>
      </c>
      <c r="D201" s="5">
        <v>26.77</v>
      </c>
      <c r="E201" s="5">
        <f t="shared" si="9"/>
        <v>-0.91572188124776555</v>
      </c>
      <c r="F201" s="5">
        <f t="shared" si="9"/>
        <v>-0.9908727127666298</v>
      </c>
      <c r="G201" s="5">
        <f t="shared" si="10"/>
        <v>-8.3902227305827637E-3</v>
      </c>
      <c r="H201" s="5">
        <f t="shared" si="11"/>
        <v>0.10159388731084817</v>
      </c>
      <c r="I201" s="5"/>
    </row>
    <row r="202" spans="1:9">
      <c r="A202" s="4">
        <v>41745</v>
      </c>
      <c r="B202" s="9">
        <v>201</v>
      </c>
      <c r="C202" s="5">
        <v>40.400002000000001</v>
      </c>
      <c r="D202" s="5">
        <v>26.93</v>
      </c>
      <c r="E202" s="5">
        <f t="shared" si="9"/>
        <v>-0.8792975279787395</v>
      </c>
      <c r="F202" s="5">
        <f t="shared" si="9"/>
        <v>-0.96922182806370505</v>
      </c>
      <c r="G202" s="5">
        <f t="shared" si="10"/>
        <v>0.28473262893076878</v>
      </c>
      <c r="H202" s="5">
        <f t="shared" si="11"/>
        <v>0.29312285166135155</v>
      </c>
      <c r="I202" s="5"/>
    </row>
    <row r="203" spans="1:9">
      <c r="A203" s="4">
        <v>41746</v>
      </c>
      <c r="B203" s="9">
        <v>202</v>
      </c>
      <c r="C203" s="5">
        <v>40.009998000000003</v>
      </c>
      <c r="D203" s="5">
        <v>27.040001</v>
      </c>
      <c r="E203" s="5">
        <f t="shared" si="9"/>
        <v>-0.90115229684457854</v>
      </c>
      <c r="F203" s="5">
        <f t="shared" si="9"/>
        <v>-0.95433670951241478</v>
      </c>
      <c r="G203" s="5">
        <f t="shared" si="10"/>
        <v>-0.350628016046727</v>
      </c>
      <c r="H203" s="5">
        <f t="shared" si="11"/>
        <v>-0.63536064497749578</v>
      </c>
      <c r="I203" s="5"/>
    </row>
    <row r="204" spans="1:9">
      <c r="A204" s="4">
        <v>41750</v>
      </c>
      <c r="B204" s="9">
        <v>203</v>
      </c>
      <c r="C204" s="5">
        <v>39.939999</v>
      </c>
      <c r="D204" s="5">
        <v>26.950001</v>
      </c>
      <c r="E204" s="5">
        <f t="shared" si="9"/>
        <v>-0.9050748513974548</v>
      </c>
      <c r="F204" s="5">
        <f t="shared" si="9"/>
        <v>-0.96651533215780994</v>
      </c>
      <c r="G204" s="5">
        <f t="shared" si="10"/>
        <v>-0.21988249510624058</v>
      </c>
      <c r="H204" s="5">
        <f t="shared" si="11"/>
        <v>0.13074552094048641</v>
      </c>
      <c r="I204" s="5"/>
    </row>
    <row r="205" spans="1:9">
      <c r="A205" s="4">
        <v>41751</v>
      </c>
      <c r="B205" s="9">
        <v>204</v>
      </c>
      <c r="C205" s="5">
        <v>39.990001999999997</v>
      </c>
      <c r="D205" s="5">
        <v>26.84</v>
      </c>
      <c r="E205" s="5">
        <f t="shared" si="9"/>
        <v>-0.9022728185783081</v>
      </c>
      <c r="F205" s="5">
        <f t="shared" si="9"/>
        <v>-0.9814004507091002</v>
      </c>
      <c r="G205" s="5">
        <f t="shared" si="10"/>
        <v>7.5477149871254312E-2</v>
      </c>
      <c r="H205" s="5">
        <f t="shared" si="11"/>
        <v>0.2953596449774949</v>
      </c>
      <c r="I205" s="5"/>
    </row>
    <row r="206" spans="1:9">
      <c r="A206" s="4">
        <v>41752</v>
      </c>
      <c r="B206" s="9">
        <v>205</v>
      </c>
      <c r="C206" s="5">
        <v>39.689999</v>
      </c>
      <c r="D206" s="5">
        <v>26.75</v>
      </c>
      <c r="E206" s="5">
        <f t="shared" si="9"/>
        <v>-0.91908417493377692</v>
      </c>
      <c r="F206" s="5">
        <f t="shared" si="9"/>
        <v>-0.99357907335449536</v>
      </c>
      <c r="G206" s="5">
        <f t="shared" si="10"/>
        <v>-2.3781329188253153E-2</v>
      </c>
      <c r="H206" s="5">
        <f t="shared" si="11"/>
        <v>-9.9258479059507465E-2</v>
      </c>
      <c r="I206" s="5"/>
    </row>
    <row r="207" spans="1:9">
      <c r="A207" s="4">
        <v>41753</v>
      </c>
      <c r="B207" s="9">
        <v>206</v>
      </c>
      <c r="C207" s="5">
        <v>39.860000999999997</v>
      </c>
      <c r="D207" s="5">
        <v>26.75</v>
      </c>
      <c r="E207" s="5">
        <f t="shared" si="9"/>
        <v>-0.90955772285448977</v>
      </c>
      <c r="F207" s="5">
        <f t="shared" si="9"/>
        <v>-0.99357907335449536</v>
      </c>
      <c r="G207" s="5">
        <f t="shared" si="10"/>
        <v>0.1462206708117435</v>
      </c>
      <c r="H207" s="5">
        <f t="shared" si="11"/>
        <v>0.17000199999999666</v>
      </c>
      <c r="I207" s="5"/>
    </row>
    <row r="208" spans="1:9">
      <c r="A208" s="4">
        <v>41754</v>
      </c>
      <c r="B208" s="9">
        <v>207</v>
      </c>
      <c r="C208" s="5">
        <v>39.909999999999997</v>
      </c>
      <c r="D208" s="5">
        <v>26.26</v>
      </c>
      <c r="E208" s="5">
        <f t="shared" si="9"/>
        <v>-0.90675591418451951</v>
      </c>
      <c r="F208" s="5">
        <f t="shared" si="9"/>
        <v>-1.0598849077572021</v>
      </c>
      <c r="G208" s="5">
        <f t="shared" si="10"/>
        <v>1.2891620625988551</v>
      </c>
      <c r="H208" s="5">
        <f t="shared" si="11"/>
        <v>1.1429413917871116</v>
      </c>
      <c r="I208" s="5"/>
    </row>
    <row r="209" spans="1:9">
      <c r="A209" s="4">
        <v>41757</v>
      </c>
      <c r="B209" s="9">
        <v>208</v>
      </c>
      <c r="C209" s="5">
        <v>40.869999</v>
      </c>
      <c r="D209" s="5">
        <v>26.33</v>
      </c>
      <c r="E209" s="5">
        <f t="shared" si="9"/>
        <v>-0.8529601678423363</v>
      </c>
      <c r="F209" s="5">
        <f t="shared" si="9"/>
        <v>-1.050412645699673</v>
      </c>
      <c r="G209" s="5">
        <f t="shared" si="10"/>
        <v>2.0930264352007057</v>
      </c>
      <c r="H209" s="5">
        <f t="shared" si="11"/>
        <v>0.80386437260185062</v>
      </c>
      <c r="I209" s="5"/>
    </row>
    <row r="210" spans="1:9">
      <c r="A210" s="4">
        <v>41758</v>
      </c>
      <c r="B210" s="9">
        <v>209</v>
      </c>
      <c r="C210" s="5">
        <v>40.509998000000003</v>
      </c>
      <c r="D210" s="5">
        <v>26.48</v>
      </c>
      <c r="E210" s="5">
        <f t="shared" si="9"/>
        <v>-0.87313364977193419</v>
      </c>
      <c r="F210" s="5">
        <f t="shared" si="9"/>
        <v>-1.0301149412906807</v>
      </c>
      <c r="G210" s="5">
        <f t="shared" si="10"/>
        <v>1.3984512336332173</v>
      </c>
      <c r="H210" s="5">
        <f t="shared" si="11"/>
        <v>-0.69457520156748842</v>
      </c>
      <c r="I210" s="5"/>
    </row>
    <row r="211" spans="1:9">
      <c r="A211" s="4">
        <v>41759</v>
      </c>
      <c r="B211" s="9">
        <v>210</v>
      </c>
      <c r="C211" s="5">
        <v>40.400002000000001</v>
      </c>
      <c r="D211" s="5">
        <v>26.690000999999999</v>
      </c>
      <c r="E211" s="5">
        <f t="shared" si="9"/>
        <v>-0.8792975279787395</v>
      </c>
      <c r="F211" s="5">
        <f t="shared" si="9"/>
        <v>-1.0016980198000629</v>
      </c>
      <c r="G211" s="5">
        <f t="shared" si="10"/>
        <v>0.8200491209440699</v>
      </c>
      <c r="H211" s="5">
        <f t="shared" si="11"/>
        <v>-0.57840211268914743</v>
      </c>
      <c r="I211" s="5"/>
    </row>
    <row r="212" spans="1:9">
      <c r="A212" s="4">
        <v>41760</v>
      </c>
      <c r="B212" s="9">
        <v>211</v>
      </c>
      <c r="C212" s="5">
        <v>40</v>
      </c>
      <c r="D212" s="5">
        <v>26.450001</v>
      </c>
      <c r="E212" s="5">
        <f t="shared" si="9"/>
        <v>-0.90171255771144332</v>
      </c>
      <c r="F212" s="5">
        <f t="shared" si="9"/>
        <v>-1.0341743468544498</v>
      </c>
      <c r="G212" s="5">
        <f t="shared" si="10"/>
        <v>0.95536584345203579</v>
      </c>
      <c r="H212" s="5">
        <f t="shared" si="11"/>
        <v>0.13531672250796589</v>
      </c>
      <c r="I212" s="5"/>
    </row>
    <row r="213" spans="1:9">
      <c r="A213" s="4">
        <v>41761</v>
      </c>
      <c r="B213" s="9">
        <v>212</v>
      </c>
      <c r="C213" s="5">
        <v>39.689999</v>
      </c>
      <c r="D213" s="5">
        <v>26.41</v>
      </c>
      <c r="E213" s="5">
        <f t="shared" si="9"/>
        <v>-0.91908417493377692</v>
      </c>
      <c r="F213" s="5">
        <f t="shared" si="9"/>
        <v>-1.0395872033482103</v>
      </c>
      <c r="G213" s="5">
        <f t="shared" si="10"/>
        <v>0.73458686103137438</v>
      </c>
      <c r="H213" s="5">
        <f t="shared" si="11"/>
        <v>-0.22077898242066141</v>
      </c>
      <c r="I213" s="5"/>
    </row>
    <row r="214" spans="1:9">
      <c r="A214" s="4">
        <v>41764</v>
      </c>
      <c r="B214" s="9">
        <v>213</v>
      </c>
      <c r="C214" s="5">
        <v>39.43</v>
      </c>
      <c r="D214" s="5">
        <v>26.17</v>
      </c>
      <c r="E214" s="5">
        <f t="shared" si="9"/>
        <v>-0.93365381537425796</v>
      </c>
      <c r="F214" s="5">
        <f t="shared" si="9"/>
        <v>-1.0720635304025974</v>
      </c>
      <c r="G214" s="5">
        <f t="shared" si="10"/>
        <v>1.0099065835393475</v>
      </c>
      <c r="H214" s="5">
        <f t="shared" si="11"/>
        <v>0.2753197225079731</v>
      </c>
      <c r="I214" s="5"/>
    </row>
    <row r="215" spans="1:9">
      <c r="A215" s="4">
        <v>41765</v>
      </c>
      <c r="B215" s="9">
        <v>214</v>
      </c>
      <c r="C215" s="5">
        <v>39.060001</v>
      </c>
      <c r="D215" s="5">
        <v>26.200001</v>
      </c>
      <c r="E215" s="5">
        <f t="shared" si="9"/>
        <v>-0.95438755817072052</v>
      </c>
      <c r="F215" s="5">
        <f t="shared" si="9"/>
        <v>-1.0680038542027697</v>
      </c>
      <c r="G215" s="5">
        <f t="shared" si="10"/>
        <v>0.57299051273117385</v>
      </c>
      <c r="H215" s="5">
        <f t="shared" si="11"/>
        <v>-0.43691607080817363</v>
      </c>
      <c r="I215" s="5"/>
    </row>
    <row r="216" spans="1:9">
      <c r="A216" s="4">
        <v>41766</v>
      </c>
      <c r="B216" s="9">
        <v>215</v>
      </c>
      <c r="C216" s="5">
        <v>39.419998</v>
      </c>
      <c r="D216" s="5">
        <v>26.370000999999998</v>
      </c>
      <c r="E216" s="5">
        <f t="shared" si="9"/>
        <v>-0.93421430039029907</v>
      </c>
      <c r="F216" s="5">
        <f t="shared" si="9"/>
        <v>-1.0449997892059124</v>
      </c>
      <c r="G216" s="5">
        <f t="shared" si="10"/>
        <v>0.55380341762136709</v>
      </c>
      <c r="H216" s="5">
        <f t="shared" si="11"/>
        <v>-1.9187095109806762E-2</v>
      </c>
      <c r="I216" s="5"/>
    </row>
    <row r="217" spans="1:9">
      <c r="A217" s="4">
        <v>41767</v>
      </c>
      <c r="B217" s="9">
        <v>216</v>
      </c>
      <c r="C217" s="5">
        <v>39.639999000000003</v>
      </c>
      <c r="D217" s="5">
        <v>26.34</v>
      </c>
      <c r="E217" s="5">
        <f t="shared" si="9"/>
        <v>-0.92188603964104121</v>
      </c>
      <c r="F217" s="5">
        <f t="shared" si="9"/>
        <v>-1.0490594654057399</v>
      </c>
      <c r="G217" s="5">
        <f t="shared" si="10"/>
        <v>0.84072148842953709</v>
      </c>
      <c r="H217" s="5">
        <f t="shared" si="11"/>
        <v>0.28691807080817</v>
      </c>
      <c r="I217" s="5"/>
    </row>
    <row r="218" spans="1:9">
      <c r="A218" s="4">
        <v>41768</v>
      </c>
      <c r="B218" s="9">
        <v>217</v>
      </c>
      <c r="C218" s="5">
        <v>39.540000999999997</v>
      </c>
      <c r="D218" s="5">
        <v>26.299999</v>
      </c>
      <c r="E218" s="5">
        <f t="shared" si="9"/>
        <v>-0.92748965698098218</v>
      </c>
      <c r="F218" s="5">
        <f t="shared" si="9"/>
        <v>-1.0544723218995007</v>
      </c>
      <c r="G218" s="5">
        <f t="shared" si="10"/>
        <v>0.82994550600886896</v>
      </c>
      <c r="H218" s="5">
        <f t="shared" si="11"/>
        <v>-1.0775982420668129E-2</v>
      </c>
      <c r="I218" s="5"/>
    </row>
    <row r="219" spans="1:9">
      <c r="A219" s="4">
        <v>41771</v>
      </c>
      <c r="B219" s="9">
        <v>218</v>
      </c>
      <c r="C219" s="5">
        <v>39.970001000000003</v>
      </c>
      <c r="D219" s="5">
        <v>26.370000999999998</v>
      </c>
      <c r="E219" s="5">
        <f t="shared" si="9"/>
        <v>-0.90339362049850769</v>
      </c>
      <c r="F219" s="5">
        <f t="shared" si="9"/>
        <v>-1.0449997892059124</v>
      </c>
      <c r="G219" s="5">
        <f t="shared" si="10"/>
        <v>1.1038064176213709</v>
      </c>
      <c r="H219" s="5">
        <f t="shared" si="11"/>
        <v>0.27386091161250192</v>
      </c>
      <c r="I219" s="5"/>
    </row>
    <row r="220" spans="1:9">
      <c r="A220" s="4">
        <v>41772</v>
      </c>
      <c r="B220" s="9">
        <v>219</v>
      </c>
      <c r="C220" s="5">
        <v>40.419998</v>
      </c>
      <c r="D220" s="5">
        <v>26.450001</v>
      </c>
      <c r="E220" s="5">
        <f t="shared" si="9"/>
        <v>-0.87817700624501038</v>
      </c>
      <c r="F220" s="5">
        <f t="shared" si="9"/>
        <v>-1.0341743468544498</v>
      </c>
      <c r="G220" s="5">
        <f t="shared" si="10"/>
        <v>1.3753638434520354</v>
      </c>
      <c r="H220" s="5">
        <f t="shared" si="11"/>
        <v>0.27155742583066456</v>
      </c>
      <c r="I220" s="5"/>
    </row>
    <row r="221" spans="1:9">
      <c r="A221" s="4">
        <v>41773</v>
      </c>
      <c r="B221" s="9">
        <v>220</v>
      </c>
      <c r="C221" s="5">
        <v>40.240001999999997</v>
      </c>
      <c r="D221" s="5">
        <v>26.33</v>
      </c>
      <c r="E221" s="5">
        <f t="shared" ref="E221:F284" si="12">(C221-AVERAGE(C$2:C$1261))/_xlfn.STDEV.S(C$2:C$1261)</f>
        <v>-0.88826349504198598</v>
      </c>
      <c r="F221" s="5">
        <f t="shared" si="12"/>
        <v>-1.050412645699673</v>
      </c>
      <c r="G221" s="5">
        <f t="shared" si="10"/>
        <v>1.4630294352007027</v>
      </c>
      <c r="H221" s="5">
        <f t="shared" si="11"/>
        <v>8.7665591748667282E-2</v>
      </c>
      <c r="I221" s="5"/>
    </row>
    <row r="222" spans="1:9">
      <c r="A222" s="4">
        <v>41774</v>
      </c>
      <c r="B222" s="9">
        <v>221</v>
      </c>
      <c r="C222" s="5">
        <v>39.599997999999999</v>
      </c>
      <c r="D222" s="5">
        <v>26.01</v>
      </c>
      <c r="E222" s="5">
        <f t="shared" si="12"/>
        <v>-0.92412758744414714</v>
      </c>
      <c r="F222" s="5">
        <f t="shared" si="12"/>
        <v>-1.093714415105522</v>
      </c>
      <c r="G222" s="5">
        <f t="shared" si="10"/>
        <v>1.5367837318779891</v>
      </c>
      <c r="H222" s="5">
        <f t="shared" si="11"/>
        <v>7.3754296677286391E-2</v>
      </c>
      <c r="I222" s="5"/>
    </row>
    <row r="223" spans="1:9">
      <c r="A223" s="4">
        <v>41775</v>
      </c>
      <c r="B223" s="9">
        <v>222</v>
      </c>
      <c r="C223" s="5">
        <v>39.830002</v>
      </c>
      <c r="D223" s="5">
        <v>25.82</v>
      </c>
      <c r="E223" s="5">
        <f t="shared" si="12"/>
        <v>-0.91123878564155414</v>
      </c>
      <c r="F223" s="5">
        <f t="shared" si="12"/>
        <v>-1.1194248406902454</v>
      </c>
      <c r="G223" s="5">
        <f t="shared" si="10"/>
        <v>2.1905817205301403</v>
      </c>
      <c r="H223" s="5">
        <f t="shared" si="11"/>
        <v>0.65379798865215122</v>
      </c>
      <c r="I223" s="5"/>
    </row>
    <row r="224" spans="1:9">
      <c r="A224" s="4">
        <v>41778</v>
      </c>
      <c r="B224" s="9">
        <v>223</v>
      </c>
      <c r="C224" s="5">
        <v>39.75</v>
      </c>
      <c r="D224" s="5">
        <v>26.040001</v>
      </c>
      <c r="E224" s="5">
        <f t="shared" si="12"/>
        <v>-0.91572188124776555</v>
      </c>
      <c r="F224" s="5">
        <f t="shared" si="12"/>
        <v>-1.0896547389056945</v>
      </c>
      <c r="G224" s="5">
        <f t="shared" si="10"/>
        <v>1.6198686610698232</v>
      </c>
      <c r="H224" s="5">
        <f t="shared" si="11"/>
        <v>-0.57071305946031714</v>
      </c>
      <c r="I224" s="5"/>
    </row>
    <row r="225" spans="1:9">
      <c r="A225" s="4">
        <v>41779</v>
      </c>
      <c r="B225" s="9">
        <v>224</v>
      </c>
      <c r="C225" s="5">
        <v>39.68</v>
      </c>
      <c r="D225" s="5">
        <v>26.040001</v>
      </c>
      <c r="E225" s="5">
        <f t="shared" si="12"/>
        <v>-0.91964449183793573</v>
      </c>
      <c r="F225" s="5">
        <f t="shared" si="12"/>
        <v>-1.0896547389056945</v>
      </c>
      <c r="G225" s="5">
        <f t="shared" si="10"/>
        <v>1.5498686610698229</v>
      </c>
      <c r="H225" s="5">
        <f t="shared" si="11"/>
        <v>-7.0000000000000284E-2</v>
      </c>
      <c r="I225" s="5"/>
    </row>
    <row r="226" spans="1:9">
      <c r="A226" s="4">
        <v>41780</v>
      </c>
      <c r="B226" s="9">
        <v>225</v>
      </c>
      <c r="C226" s="5">
        <v>40.349997999999999</v>
      </c>
      <c r="D226" s="5">
        <v>26.200001</v>
      </c>
      <c r="E226" s="5">
        <f t="shared" si="12"/>
        <v>-0.88209961683518068</v>
      </c>
      <c r="F226" s="5">
        <f t="shared" si="12"/>
        <v>-1.0680038542027697</v>
      </c>
      <c r="G226" s="5">
        <f t="shared" si="10"/>
        <v>1.8629875127311735</v>
      </c>
      <c r="H226" s="5">
        <f t="shared" si="11"/>
        <v>0.31311885166135056</v>
      </c>
      <c r="I226" s="5"/>
    </row>
    <row r="227" spans="1:9">
      <c r="A227" s="4">
        <v>41781</v>
      </c>
      <c r="B227" s="9">
        <v>226</v>
      </c>
      <c r="C227" s="5">
        <v>40.099997999999999</v>
      </c>
      <c r="D227" s="5">
        <v>26.15</v>
      </c>
      <c r="E227" s="5">
        <f t="shared" si="12"/>
        <v>-0.89610894037150279</v>
      </c>
      <c r="F227" s="5">
        <f t="shared" si="12"/>
        <v>-1.0747698909904633</v>
      </c>
      <c r="G227" s="5">
        <f t="shared" si="10"/>
        <v>1.7245144770816836</v>
      </c>
      <c r="H227" s="5">
        <f t="shared" si="11"/>
        <v>-0.13847303564948987</v>
      </c>
      <c r="I227" s="5"/>
    </row>
    <row r="228" spans="1:9">
      <c r="A228" s="4">
        <v>41782</v>
      </c>
      <c r="B228" s="9">
        <v>227</v>
      </c>
      <c r="C228" s="5">
        <v>40.119999</v>
      </c>
      <c r="D228" s="5">
        <v>26.290001</v>
      </c>
      <c r="E228" s="5">
        <f t="shared" si="12"/>
        <v>-0.89498813845130287</v>
      </c>
      <c r="F228" s="5">
        <f t="shared" si="12"/>
        <v>-1.0558252315573746</v>
      </c>
      <c r="G228" s="5">
        <f t="shared" si="10"/>
        <v>1.4322439917906848</v>
      </c>
      <c r="H228" s="5">
        <f t="shared" si="11"/>
        <v>-0.29227048529099875</v>
      </c>
      <c r="I228" s="5"/>
    </row>
    <row r="229" spans="1:9">
      <c r="A229" s="4">
        <v>41786</v>
      </c>
      <c r="B229" s="9">
        <v>228</v>
      </c>
      <c r="C229" s="5">
        <v>40.189999</v>
      </c>
      <c r="D229" s="5">
        <v>26.709999</v>
      </c>
      <c r="E229" s="5">
        <f t="shared" si="12"/>
        <v>-0.89106552786113258</v>
      </c>
      <c r="F229" s="5">
        <f t="shared" si="12"/>
        <v>-0.99899192984825591</v>
      </c>
      <c r="G229" s="5">
        <f t="shared" si="10"/>
        <v>0.56544068839109229</v>
      </c>
      <c r="H229" s="5">
        <f t="shared" si="11"/>
        <v>-0.86680330339959255</v>
      </c>
      <c r="I229" s="5"/>
    </row>
    <row r="230" spans="1:9">
      <c r="A230" s="4">
        <v>41787</v>
      </c>
      <c r="B230" s="9">
        <v>229</v>
      </c>
      <c r="C230" s="5">
        <v>40.009998000000003</v>
      </c>
      <c r="D230" s="5">
        <v>26.879999000000002</v>
      </c>
      <c r="E230" s="5">
        <f t="shared" si="12"/>
        <v>-0.90115229684457854</v>
      </c>
      <c r="F230" s="5">
        <f t="shared" si="12"/>
        <v>-0.9759878648513981</v>
      </c>
      <c r="G230" s="5">
        <f t="shared" si="10"/>
        <v>6.2555932812742299E-3</v>
      </c>
      <c r="H230" s="5">
        <f t="shared" si="11"/>
        <v>-0.55918509510981806</v>
      </c>
      <c r="I230" s="5"/>
    </row>
    <row r="231" spans="1:9">
      <c r="A231" s="4">
        <v>41788</v>
      </c>
      <c r="B231" s="9">
        <v>230</v>
      </c>
      <c r="C231" s="5">
        <v>40.340000000000003</v>
      </c>
      <c r="D231" s="5">
        <v>26.959999</v>
      </c>
      <c r="E231" s="5">
        <f t="shared" si="12"/>
        <v>-0.88265987770204501</v>
      </c>
      <c r="F231" s="5">
        <f t="shared" si="12"/>
        <v>-0.965162422499936</v>
      </c>
      <c r="G231" s="5">
        <f t="shared" si="10"/>
        <v>0.15781801911195714</v>
      </c>
      <c r="H231" s="5">
        <f t="shared" si="11"/>
        <v>0.15156242583068291</v>
      </c>
      <c r="I231" s="5"/>
    </row>
    <row r="232" spans="1:9">
      <c r="A232" s="4">
        <v>41789</v>
      </c>
      <c r="B232" s="9">
        <v>231</v>
      </c>
      <c r="C232" s="5">
        <v>40.939999</v>
      </c>
      <c r="D232" s="5">
        <v>27.32</v>
      </c>
      <c r="E232" s="5">
        <f t="shared" si="12"/>
        <v>-0.84903755725216612</v>
      </c>
      <c r="F232" s="5">
        <f t="shared" si="12"/>
        <v>-0.91644779660032594</v>
      </c>
      <c r="G232" s="5">
        <f t="shared" si="10"/>
        <v>-4.5163295144682536E-2</v>
      </c>
      <c r="H232" s="5">
        <f t="shared" si="11"/>
        <v>-0.20298131425663968</v>
      </c>
      <c r="I232" s="5"/>
    </row>
    <row r="233" spans="1:9">
      <c r="A233" s="4">
        <v>41792</v>
      </c>
      <c r="B233" s="9">
        <v>232</v>
      </c>
      <c r="C233" s="5">
        <v>40.790000999999997</v>
      </c>
      <c r="D233" s="5">
        <v>27.26</v>
      </c>
      <c r="E233" s="5">
        <f t="shared" si="12"/>
        <v>-0.85744303929937138</v>
      </c>
      <c r="F233" s="5">
        <f t="shared" si="12"/>
        <v>-0.92456687836392248</v>
      </c>
      <c r="G233" s="5">
        <f t="shared" si="10"/>
        <v>-6.1331614517698085E-2</v>
      </c>
      <c r="H233" s="5">
        <f t="shared" si="11"/>
        <v>-1.6168319373015549E-2</v>
      </c>
      <c r="I233" s="5"/>
    </row>
    <row r="234" spans="1:9">
      <c r="A234" s="4">
        <v>41793</v>
      </c>
      <c r="B234" s="9">
        <v>233</v>
      </c>
      <c r="C234" s="5">
        <v>40.290000999999997</v>
      </c>
      <c r="D234" s="5">
        <v>27.66</v>
      </c>
      <c r="E234" s="5">
        <f t="shared" si="12"/>
        <v>-0.88546168637201572</v>
      </c>
      <c r="F234" s="5">
        <f t="shared" si="12"/>
        <v>-0.87043966660661087</v>
      </c>
      <c r="G234" s="5">
        <f t="shared" si="10"/>
        <v>-1.4535294853643137</v>
      </c>
      <c r="H234" s="5">
        <f t="shared" si="11"/>
        <v>-1.3921978708466156</v>
      </c>
      <c r="I234" s="5"/>
    </row>
    <row r="235" spans="1:9">
      <c r="A235" s="4">
        <v>41794</v>
      </c>
      <c r="B235" s="9">
        <v>234</v>
      </c>
      <c r="C235" s="5">
        <v>40.32</v>
      </c>
      <c r="D235" s="5">
        <v>27.6</v>
      </c>
      <c r="E235" s="5">
        <f t="shared" si="12"/>
        <v>-0.88378062358495091</v>
      </c>
      <c r="F235" s="5">
        <f t="shared" si="12"/>
        <v>-0.87855874837020742</v>
      </c>
      <c r="G235" s="5">
        <f t="shared" si="10"/>
        <v>-1.289700804737322</v>
      </c>
      <c r="H235" s="5">
        <f t="shared" si="11"/>
        <v>0.16382868062699174</v>
      </c>
      <c r="I235" s="5"/>
    </row>
    <row r="236" spans="1:9">
      <c r="A236" s="4">
        <v>41795</v>
      </c>
      <c r="B236" s="9">
        <v>235</v>
      </c>
      <c r="C236" s="5">
        <v>41.209999000000003</v>
      </c>
      <c r="D236" s="5">
        <v>27.66</v>
      </c>
      <c r="E236" s="5">
        <f t="shared" si="12"/>
        <v>-0.833907487832938</v>
      </c>
      <c r="F236" s="5">
        <f t="shared" si="12"/>
        <v>-0.87043966660661087</v>
      </c>
      <c r="G236" s="5">
        <f t="shared" si="10"/>
        <v>-0.53353148536430695</v>
      </c>
      <c r="H236" s="5">
        <f t="shared" si="11"/>
        <v>0.75616931937301501</v>
      </c>
      <c r="I236" s="5"/>
    </row>
    <row r="237" spans="1:9">
      <c r="A237" s="4">
        <v>41796</v>
      </c>
      <c r="B237" s="9">
        <v>236</v>
      </c>
      <c r="C237" s="5">
        <v>41.48</v>
      </c>
      <c r="D237" s="5">
        <v>28.17</v>
      </c>
      <c r="E237" s="5">
        <f t="shared" si="12"/>
        <v>-0.8187773623764163</v>
      </c>
      <c r="F237" s="5">
        <f t="shared" si="12"/>
        <v>-0.801427471616038</v>
      </c>
      <c r="G237" s="5">
        <f t="shared" si="10"/>
        <v>-1.4010827706937548</v>
      </c>
      <c r="H237" s="5">
        <f t="shared" si="11"/>
        <v>-0.86755128532944781</v>
      </c>
      <c r="I237" s="5"/>
    </row>
    <row r="238" spans="1:9">
      <c r="A238" s="4">
        <v>41799</v>
      </c>
      <c r="B238" s="9">
        <v>237</v>
      </c>
      <c r="C238" s="5">
        <v>41.27</v>
      </c>
      <c r="D238" s="5">
        <v>27.91</v>
      </c>
      <c r="E238" s="5">
        <f t="shared" si="12"/>
        <v>-0.83054519414692651</v>
      </c>
      <c r="F238" s="5">
        <f t="shared" si="12"/>
        <v>-0.83661015925829085</v>
      </c>
      <c r="G238" s="5">
        <f t="shared" si="10"/>
        <v>-1.0311541546434455</v>
      </c>
      <c r="H238" s="5">
        <f t="shared" si="11"/>
        <v>0.36992861605030924</v>
      </c>
      <c r="I238" s="5"/>
    </row>
    <row r="239" spans="1:9">
      <c r="A239" s="4">
        <v>41800</v>
      </c>
      <c r="B239" s="9">
        <v>238</v>
      </c>
      <c r="C239" s="5">
        <v>41.110000999999997</v>
      </c>
      <c r="D239" s="5">
        <v>28.24</v>
      </c>
      <c r="E239" s="5">
        <f t="shared" si="12"/>
        <v>-0.83951110517287897</v>
      </c>
      <c r="F239" s="5">
        <f t="shared" si="12"/>
        <v>-0.79195520955850884</v>
      </c>
      <c r="G239" s="5">
        <f t="shared" si="10"/>
        <v>-1.9272163980919075</v>
      </c>
      <c r="H239" s="5">
        <f t="shared" si="11"/>
        <v>-0.89606224344846197</v>
      </c>
      <c r="I239" s="5"/>
    </row>
    <row r="240" spans="1:9">
      <c r="A240" s="4">
        <v>41801</v>
      </c>
      <c r="B240" s="9">
        <v>239</v>
      </c>
      <c r="C240" s="5">
        <v>40.860000999999997</v>
      </c>
      <c r="D240" s="5">
        <v>27.93</v>
      </c>
      <c r="E240" s="5">
        <f t="shared" si="12"/>
        <v>-0.85352042870920108</v>
      </c>
      <c r="F240" s="5">
        <f t="shared" si="12"/>
        <v>-0.83390379867042541</v>
      </c>
      <c r="G240" s="5">
        <f t="shared" si="10"/>
        <v>-1.4857630481857811</v>
      </c>
      <c r="H240" s="5">
        <f t="shared" si="11"/>
        <v>0.44145334990612639</v>
      </c>
      <c r="I240" s="5"/>
    </row>
    <row r="241" spans="1:9">
      <c r="A241" s="4">
        <v>41802</v>
      </c>
      <c r="B241" s="9">
        <v>240</v>
      </c>
      <c r="C241" s="5">
        <v>40.580002</v>
      </c>
      <c r="D241" s="5">
        <v>27.959999</v>
      </c>
      <c r="E241" s="5">
        <f t="shared" si="12"/>
        <v>-0.86921081503258757</v>
      </c>
      <c r="F241" s="5">
        <f t="shared" si="12"/>
        <v>-0.82984439310665636</v>
      </c>
      <c r="G241" s="5">
        <f t="shared" si="10"/>
        <v>-1.8326746580045992</v>
      </c>
      <c r="H241" s="5">
        <f t="shared" si="11"/>
        <v>-0.34691160981881808</v>
      </c>
      <c r="I241" s="5"/>
    </row>
    <row r="242" spans="1:9">
      <c r="A242" s="4">
        <v>41803</v>
      </c>
      <c r="B242" s="9">
        <v>241</v>
      </c>
      <c r="C242" s="5">
        <v>41.23</v>
      </c>
      <c r="D242" s="5">
        <v>29.870000999999998</v>
      </c>
      <c r="E242" s="5">
        <f t="shared" si="12"/>
        <v>-0.83278668591273841</v>
      </c>
      <c r="F242" s="5">
        <f t="shared" si="12"/>
        <v>-0.57138668632943357</v>
      </c>
      <c r="G242" s="5">
        <f t="shared" si="10"/>
        <v>-5.4429259522865578</v>
      </c>
      <c r="H242" s="5">
        <f t="shared" si="11"/>
        <v>-3.6102512942819587</v>
      </c>
      <c r="I242" s="5"/>
    </row>
    <row r="243" spans="1:9">
      <c r="A243" s="4">
        <v>41806</v>
      </c>
      <c r="B243" s="9">
        <v>242</v>
      </c>
      <c r="C243" s="5">
        <v>41.5</v>
      </c>
      <c r="D243" s="5">
        <v>30.01</v>
      </c>
      <c r="E243" s="5">
        <f t="shared" si="12"/>
        <v>-0.81765661649351029</v>
      </c>
      <c r="F243" s="5">
        <f t="shared" si="12"/>
        <v>-0.55244229753240348</v>
      </c>
      <c r="G243" s="5">
        <f t="shared" si="10"/>
        <v>-5.4851929765882019</v>
      </c>
      <c r="H243" s="5">
        <f t="shared" si="11"/>
        <v>-4.2267024301644085E-2</v>
      </c>
      <c r="I243" s="5"/>
    </row>
    <row r="244" spans="1:9">
      <c r="A244" s="4">
        <v>41807</v>
      </c>
      <c r="B244" s="9">
        <v>243</v>
      </c>
      <c r="C244" s="5">
        <v>41.68</v>
      </c>
      <c r="D244" s="5">
        <v>29.950001</v>
      </c>
      <c r="E244" s="5">
        <f t="shared" si="12"/>
        <v>-0.80756990354735836</v>
      </c>
      <c r="F244" s="5">
        <f t="shared" si="12"/>
        <v>-0.56056124397797102</v>
      </c>
      <c r="G244" s="5">
        <f t="shared" si="10"/>
        <v>-5.1713655264558867</v>
      </c>
      <c r="H244" s="5">
        <f t="shared" si="11"/>
        <v>0.31382745013231528</v>
      </c>
      <c r="I244" s="5"/>
    </row>
    <row r="245" spans="1:9">
      <c r="A245" s="4">
        <v>41808</v>
      </c>
      <c r="B245" s="9">
        <v>244</v>
      </c>
      <c r="C245" s="5">
        <v>41.650002000000001</v>
      </c>
      <c r="D245" s="5">
        <v>29.93</v>
      </c>
      <c r="E245" s="5">
        <f t="shared" si="12"/>
        <v>-0.8092509102971287</v>
      </c>
      <c r="F245" s="5">
        <f t="shared" si="12"/>
        <v>-0.56326773988386603</v>
      </c>
      <c r="G245" s="5">
        <f t="shared" si="10"/>
        <v>-5.1567514024188839</v>
      </c>
      <c r="H245" s="5">
        <f t="shared" si="11"/>
        <v>1.4614124037002796E-2</v>
      </c>
      <c r="I245" s="5"/>
    </row>
    <row r="246" spans="1:9">
      <c r="A246" s="4">
        <v>41809</v>
      </c>
      <c r="B246" s="9">
        <v>245</v>
      </c>
      <c r="C246" s="5">
        <v>41.509998000000003</v>
      </c>
      <c r="D246" s="5">
        <v>30.09</v>
      </c>
      <c r="E246" s="5">
        <f t="shared" si="12"/>
        <v>-0.81709635562664551</v>
      </c>
      <c r="F246" s="5">
        <f t="shared" si="12"/>
        <v>-0.54161685518094127</v>
      </c>
      <c r="G246" s="5">
        <f t="shared" si="10"/>
        <v>-5.6536345507575163</v>
      </c>
      <c r="H246" s="5">
        <f t="shared" si="11"/>
        <v>-0.49688314833863245</v>
      </c>
      <c r="I246" s="5"/>
    </row>
    <row r="247" spans="1:9">
      <c r="A247" s="4">
        <v>41810</v>
      </c>
      <c r="B247" s="9">
        <v>246</v>
      </c>
      <c r="C247" s="5">
        <v>41.68</v>
      </c>
      <c r="D247" s="5">
        <v>30.200001</v>
      </c>
      <c r="E247" s="5">
        <f t="shared" si="12"/>
        <v>-0.80756990354735836</v>
      </c>
      <c r="F247" s="5">
        <f t="shared" si="12"/>
        <v>-0.52673173662965111</v>
      </c>
      <c r="G247" s="5">
        <f t="shared" si="10"/>
        <v>-5.728989195735025</v>
      </c>
      <c r="H247" s="5">
        <f t="shared" si="11"/>
        <v>-7.5354644977508656E-2</v>
      </c>
      <c r="I247" s="5"/>
    </row>
    <row r="248" spans="1:9">
      <c r="A248" s="4">
        <v>41813</v>
      </c>
      <c r="B248" s="9">
        <v>247</v>
      </c>
      <c r="C248" s="5">
        <v>41.990001999999997</v>
      </c>
      <c r="D248" s="5">
        <v>30.23</v>
      </c>
      <c r="E248" s="5">
        <f t="shared" si="12"/>
        <v>-0.79019823028773073</v>
      </c>
      <c r="F248" s="5">
        <f t="shared" si="12"/>
        <v>-0.52267233106588207</v>
      </c>
      <c r="G248" s="5">
        <f t="shared" si="10"/>
        <v>-5.4858998055538422</v>
      </c>
      <c r="H248" s="5">
        <f t="shared" si="11"/>
        <v>0.24308939018118281</v>
      </c>
      <c r="I248" s="5"/>
    </row>
    <row r="249" spans="1:9">
      <c r="A249" s="4">
        <v>41814</v>
      </c>
      <c r="B249" s="9">
        <v>248</v>
      </c>
      <c r="C249" s="5">
        <v>41.75</v>
      </c>
      <c r="D249" s="5">
        <v>30.5</v>
      </c>
      <c r="E249" s="5">
        <f t="shared" si="12"/>
        <v>-0.80364729295718818</v>
      </c>
      <c r="F249" s="5">
        <f t="shared" si="12"/>
        <v>-0.48613646312969661</v>
      </c>
      <c r="G249" s="5">
        <f t="shared" si="10"/>
        <v>-6.3281353683753068</v>
      </c>
      <c r="H249" s="5">
        <f t="shared" si="11"/>
        <v>-0.84223556282146461</v>
      </c>
      <c r="I249" s="5"/>
    </row>
    <row r="250" spans="1:9">
      <c r="A250" s="4">
        <v>41815</v>
      </c>
      <c r="B250" s="9">
        <v>249</v>
      </c>
      <c r="C250" s="5">
        <v>42.029998999999997</v>
      </c>
      <c r="D250" s="5">
        <v>30.879999000000002</v>
      </c>
      <c r="E250" s="5">
        <f t="shared" si="12"/>
        <v>-0.78795690663380169</v>
      </c>
      <c r="F250" s="5">
        <f t="shared" si="12"/>
        <v>-0.43471574727827955</v>
      </c>
      <c r="G250" s="5">
        <f t="shared" si="10"/>
        <v>-6.895722115184924</v>
      </c>
      <c r="H250" s="5">
        <f t="shared" si="11"/>
        <v>-0.56758674680961718</v>
      </c>
      <c r="I250" s="5"/>
    </row>
    <row r="251" spans="1:9">
      <c r="A251" s="4">
        <v>41816</v>
      </c>
      <c r="B251" s="9">
        <v>250</v>
      </c>
      <c r="C251" s="5">
        <v>41.720001000000003</v>
      </c>
      <c r="D251" s="5">
        <v>30.780000999999999</v>
      </c>
      <c r="E251" s="5">
        <f t="shared" si="12"/>
        <v>-0.80532835574425243</v>
      </c>
      <c r="F251" s="5">
        <f t="shared" si="12"/>
        <v>-0.44824727958154909</v>
      </c>
      <c r="G251" s="5">
        <f t="shared" si="10"/>
        <v>-6.9826751084626153</v>
      </c>
      <c r="H251" s="5">
        <f t="shared" si="11"/>
        <v>-8.6952993277691348E-2</v>
      </c>
      <c r="I251" s="5"/>
    </row>
    <row r="252" spans="1:9">
      <c r="A252" s="4">
        <v>41817</v>
      </c>
      <c r="B252" s="9">
        <v>251</v>
      </c>
      <c r="C252" s="5">
        <v>42.25</v>
      </c>
      <c r="D252" s="5">
        <v>30.93</v>
      </c>
      <c r="E252" s="5">
        <f t="shared" si="12"/>
        <v>-0.77562864588454383</v>
      </c>
      <c r="F252" s="5">
        <f t="shared" si="12"/>
        <v>-0.42794971049058639</v>
      </c>
      <c r="G252" s="5">
        <f t="shared" si="10"/>
        <v>-6.7872480795354235</v>
      </c>
      <c r="H252" s="5">
        <f t="shared" si="11"/>
        <v>0.19542702892719177</v>
      </c>
      <c r="I252" s="5"/>
    </row>
    <row r="253" spans="1:9">
      <c r="A253" s="4">
        <v>41820</v>
      </c>
      <c r="B253" s="9">
        <v>252</v>
      </c>
      <c r="C253" s="5">
        <v>41.700001</v>
      </c>
      <c r="D253" s="5">
        <v>30.9</v>
      </c>
      <c r="E253" s="5">
        <f t="shared" si="12"/>
        <v>-0.80644910162715844</v>
      </c>
      <c r="F253" s="5">
        <f t="shared" si="12"/>
        <v>-0.43200925137238494</v>
      </c>
      <c r="G253" s="5">
        <f t="shared" si="10"/>
        <v>-7.2703322392219221</v>
      </c>
      <c r="H253" s="5">
        <f t="shared" si="11"/>
        <v>-0.48308415968649854</v>
      </c>
      <c r="I253" s="5"/>
    </row>
    <row r="254" spans="1:9">
      <c r="A254" s="4">
        <v>41821</v>
      </c>
      <c r="B254" s="9">
        <v>253</v>
      </c>
      <c r="C254" s="5">
        <v>41.869999</v>
      </c>
      <c r="D254" s="5">
        <v>30.98</v>
      </c>
      <c r="E254" s="5">
        <f t="shared" si="12"/>
        <v>-0.79692287369704762</v>
      </c>
      <c r="F254" s="5">
        <f t="shared" si="12"/>
        <v>-0.42118380902092234</v>
      </c>
      <c r="G254" s="5">
        <f t="shared" si="10"/>
        <v>-7.2787738133912541</v>
      </c>
      <c r="H254" s="5">
        <f t="shared" si="11"/>
        <v>-8.4415741693320001E-3</v>
      </c>
      <c r="I254" s="5"/>
    </row>
    <row r="255" spans="1:9">
      <c r="A255" s="4">
        <v>41822</v>
      </c>
      <c r="B255" s="9">
        <v>254</v>
      </c>
      <c r="C255" s="5">
        <v>41.900002000000001</v>
      </c>
      <c r="D255" s="5">
        <v>30.98</v>
      </c>
      <c r="E255" s="5">
        <f t="shared" si="12"/>
        <v>-0.79524158676080658</v>
      </c>
      <c r="F255" s="5">
        <f t="shared" si="12"/>
        <v>-0.42118380902092234</v>
      </c>
      <c r="G255" s="5">
        <f t="shared" si="10"/>
        <v>-7.2487708133912534</v>
      </c>
      <c r="H255" s="5">
        <f t="shared" si="11"/>
        <v>3.0003000000000668E-2</v>
      </c>
      <c r="I255" s="5"/>
    </row>
    <row r="256" spans="1:9">
      <c r="A256" s="4">
        <v>41823</v>
      </c>
      <c r="B256" s="9">
        <v>255</v>
      </c>
      <c r="C256" s="5">
        <v>41.799999</v>
      </c>
      <c r="D256" s="5">
        <v>31.139999</v>
      </c>
      <c r="E256" s="5">
        <f t="shared" si="12"/>
        <v>-0.80084548428721791</v>
      </c>
      <c r="F256" s="5">
        <f t="shared" si="12"/>
        <v>-0.39953305963602709</v>
      </c>
      <c r="G256" s="5">
        <f t="shared" si="10"/>
        <v>-7.7056507312352309</v>
      </c>
      <c r="H256" s="5">
        <f t="shared" si="11"/>
        <v>-0.45687991784397752</v>
      </c>
      <c r="I256" s="5"/>
    </row>
    <row r="257" spans="1:9">
      <c r="A257" s="4">
        <v>41827</v>
      </c>
      <c r="B257" s="9">
        <v>256</v>
      </c>
      <c r="C257" s="5">
        <v>41.990001999999997</v>
      </c>
      <c r="D257" s="5">
        <v>31.030000999999999</v>
      </c>
      <c r="E257" s="5">
        <f t="shared" si="12"/>
        <v>-0.79019823028773073</v>
      </c>
      <c r="F257" s="5">
        <f t="shared" si="12"/>
        <v>-0.41441777223322918</v>
      </c>
      <c r="G257" s="5">
        <f t="shared" si="10"/>
        <v>-7.2702977777417601</v>
      </c>
      <c r="H257" s="5">
        <f t="shared" si="11"/>
        <v>0.43535295349347081</v>
      </c>
      <c r="I257" s="5"/>
    </row>
    <row r="258" spans="1:9">
      <c r="A258" s="4">
        <v>41828</v>
      </c>
      <c r="B258" s="9">
        <v>257</v>
      </c>
      <c r="C258" s="5">
        <v>41.779998999999997</v>
      </c>
      <c r="D258" s="5">
        <v>30.790001</v>
      </c>
      <c r="E258" s="5">
        <f t="shared" si="12"/>
        <v>-0.80196623017012381</v>
      </c>
      <c r="F258" s="5">
        <f t="shared" si="12"/>
        <v>-0.44689409928761609</v>
      </c>
      <c r="G258" s="5">
        <f t="shared" si="10"/>
        <v>-6.944982055233794</v>
      </c>
      <c r="H258" s="5">
        <f t="shared" si="11"/>
        <v>0.32531572250796614</v>
      </c>
      <c r="I258" s="5"/>
    </row>
    <row r="259" spans="1:9">
      <c r="A259" s="4">
        <v>41829</v>
      </c>
      <c r="B259" s="9">
        <v>258</v>
      </c>
      <c r="C259" s="5">
        <v>41.669998</v>
      </c>
      <c r="D259" s="5">
        <v>30.889999</v>
      </c>
      <c r="E259" s="5">
        <f t="shared" si="12"/>
        <v>-0.80813038856339958</v>
      </c>
      <c r="F259" s="5">
        <f t="shared" si="12"/>
        <v>-0.433362566984347</v>
      </c>
      <c r="G259" s="5">
        <f t="shared" ref="G259:G322" si="13">C259-($K$4+$J$4*D259)</f>
        <v>-7.2780280619560926</v>
      </c>
      <c r="H259" s="5">
        <f t="shared" si="11"/>
        <v>-0.33304600672229867</v>
      </c>
      <c r="I259" s="5"/>
    </row>
    <row r="260" spans="1:9">
      <c r="A260" s="4">
        <v>41830</v>
      </c>
      <c r="B260" s="9">
        <v>259</v>
      </c>
      <c r="C260" s="5">
        <v>41.689999</v>
      </c>
      <c r="D260" s="5">
        <v>31.26</v>
      </c>
      <c r="E260" s="5">
        <f t="shared" si="12"/>
        <v>-0.80700958664319966</v>
      </c>
      <c r="F260" s="5">
        <f t="shared" si="12"/>
        <v>-0.38329476079080388</v>
      </c>
      <c r="G260" s="5">
        <f t="shared" si="13"/>
        <v>-8.0833123229838932</v>
      </c>
      <c r="H260" s="5">
        <f t="shared" ref="H260:H323" si="14">G260-G259</f>
        <v>-0.8052842610278006</v>
      </c>
      <c r="I260" s="5"/>
    </row>
    <row r="261" spans="1:9">
      <c r="A261" s="4">
        <v>41831</v>
      </c>
      <c r="B261" s="9">
        <v>260</v>
      </c>
      <c r="C261" s="5">
        <v>42.09</v>
      </c>
      <c r="D261" s="5">
        <v>31.25</v>
      </c>
      <c r="E261" s="5">
        <f t="shared" si="12"/>
        <v>-0.78459461294778987</v>
      </c>
      <c r="F261" s="5">
        <f t="shared" si="12"/>
        <v>-0.38464794108473688</v>
      </c>
      <c r="G261" s="5">
        <f t="shared" si="13"/>
        <v>-7.6610063762127183</v>
      </c>
      <c r="H261" s="5">
        <f t="shared" si="14"/>
        <v>0.42230594677117494</v>
      </c>
      <c r="I261" s="5"/>
    </row>
    <row r="262" spans="1:9">
      <c r="A262" s="4">
        <v>41834</v>
      </c>
      <c r="B262" s="9">
        <v>261</v>
      </c>
      <c r="C262" s="5">
        <v>42.139999000000003</v>
      </c>
      <c r="D262" s="5">
        <v>31.49</v>
      </c>
      <c r="E262" s="5">
        <f t="shared" si="12"/>
        <v>-0.7817928042778195</v>
      </c>
      <c r="F262" s="5">
        <f t="shared" si="12"/>
        <v>-0.35217161403034997</v>
      </c>
      <c r="G262" s="5">
        <f t="shared" si="13"/>
        <v>-8.1463260987206851</v>
      </c>
      <c r="H262" s="5">
        <f t="shared" si="14"/>
        <v>-0.48531972250796684</v>
      </c>
      <c r="I262" s="5"/>
    </row>
    <row r="263" spans="1:9">
      <c r="A263" s="4">
        <v>41835</v>
      </c>
      <c r="B263" s="9">
        <v>262</v>
      </c>
      <c r="C263" s="5">
        <v>42.450001</v>
      </c>
      <c r="D263" s="5">
        <v>31.709999</v>
      </c>
      <c r="E263" s="5">
        <f t="shared" si="12"/>
        <v>-0.76442113101819187</v>
      </c>
      <c r="F263" s="5">
        <f t="shared" si="12"/>
        <v>-0.32240178288185761</v>
      </c>
      <c r="G263" s="5">
        <f t="shared" si="13"/>
        <v>-8.3270306971916526</v>
      </c>
      <c r="H263" s="5">
        <f t="shared" si="14"/>
        <v>-0.18070459847096743</v>
      </c>
      <c r="I263" s="5"/>
    </row>
    <row r="264" spans="1:9">
      <c r="A264" s="4">
        <v>41836</v>
      </c>
      <c r="B264" s="9">
        <v>263</v>
      </c>
      <c r="C264" s="5">
        <v>44.080002</v>
      </c>
      <c r="D264" s="5">
        <v>34.650002000000001</v>
      </c>
      <c r="E264" s="5">
        <f t="shared" si="12"/>
        <v>-0.67308028552407728</v>
      </c>
      <c r="F264" s="5">
        <f t="shared" si="12"/>
        <v>7.5433629488472848E-2</v>
      </c>
      <c r="G264" s="5">
        <f t="shared" si="13"/>
        <v>-13.254690739398342</v>
      </c>
      <c r="H264" s="5">
        <f t="shared" si="14"/>
        <v>-4.9276600422066892</v>
      </c>
      <c r="I264" s="5"/>
    </row>
    <row r="265" spans="1:9">
      <c r="A265" s="4">
        <v>41837</v>
      </c>
      <c r="B265" s="9">
        <v>264</v>
      </c>
      <c r="C265" s="5">
        <v>44.529998999999997</v>
      </c>
      <c r="D265" s="5">
        <v>33.700001</v>
      </c>
      <c r="E265" s="5">
        <f t="shared" si="12"/>
        <v>-0.64786367127057998</v>
      </c>
      <c r="F265" s="5">
        <f t="shared" si="12"/>
        <v>-5.3118633753172266E-2</v>
      </c>
      <c r="G265" s="5">
        <f t="shared" si="13"/>
        <v>-10.68572156564295</v>
      </c>
      <c r="H265" s="5">
        <f t="shared" si="14"/>
        <v>2.5689691737553915</v>
      </c>
      <c r="I265" s="5"/>
    </row>
    <row r="266" spans="1:9">
      <c r="A266" s="4">
        <v>41838</v>
      </c>
      <c r="B266" s="9">
        <v>265</v>
      </c>
      <c r="C266" s="5">
        <v>44.689999</v>
      </c>
      <c r="D266" s="5">
        <v>33.700001</v>
      </c>
      <c r="E266" s="5">
        <f t="shared" si="12"/>
        <v>-0.63889770420733361</v>
      </c>
      <c r="F266" s="5">
        <f t="shared" si="12"/>
        <v>-5.3118633753172266E-2</v>
      </c>
      <c r="G266" s="5">
        <f t="shared" si="13"/>
        <v>-10.525721565642947</v>
      </c>
      <c r="H266" s="5">
        <f t="shared" si="14"/>
        <v>0.16000000000000369</v>
      </c>
      <c r="I266" s="5"/>
    </row>
    <row r="267" spans="1:9">
      <c r="A267" s="4">
        <v>41841</v>
      </c>
      <c r="B267" s="9">
        <v>266</v>
      </c>
      <c r="C267" s="5">
        <v>44.84</v>
      </c>
      <c r="D267" s="5">
        <v>34.060001</v>
      </c>
      <c r="E267" s="5">
        <f t="shared" si="12"/>
        <v>-0.63049205404824593</v>
      </c>
      <c r="F267" s="5">
        <f t="shared" si="12"/>
        <v>-4.4041431715916663E-3</v>
      </c>
      <c r="G267" s="5">
        <f t="shared" si="13"/>
        <v>-11.1786986494049</v>
      </c>
      <c r="H267" s="5">
        <f t="shared" si="14"/>
        <v>-0.65297708376195374</v>
      </c>
      <c r="I267" s="5"/>
    </row>
    <row r="268" spans="1:9">
      <c r="A268" s="4">
        <v>41842</v>
      </c>
      <c r="B268" s="9">
        <v>267</v>
      </c>
      <c r="C268" s="5">
        <v>44.830002</v>
      </c>
      <c r="D268" s="5">
        <v>34.790000999999997</v>
      </c>
      <c r="E268" s="5">
        <f t="shared" si="12"/>
        <v>-0.63105231491511071</v>
      </c>
      <c r="F268" s="5">
        <f t="shared" si="12"/>
        <v>9.4378018285502061E-2</v>
      </c>
      <c r="G268" s="5">
        <f t="shared" si="13"/>
        <v>-12.816957763699975</v>
      </c>
      <c r="H268" s="5">
        <f t="shared" si="14"/>
        <v>-1.6382591142950744</v>
      </c>
      <c r="I268" s="5"/>
    </row>
    <row r="269" spans="1:9">
      <c r="A269" s="4">
        <v>41843</v>
      </c>
      <c r="B269" s="9">
        <v>268</v>
      </c>
      <c r="C269" s="5">
        <v>44.869999</v>
      </c>
      <c r="D269" s="5">
        <v>34.5</v>
      </c>
      <c r="E269" s="5">
        <f t="shared" si="12"/>
        <v>-0.62881099126118167</v>
      </c>
      <c r="F269" s="5">
        <f t="shared" si="12"/>
        <v>5.5135654443422021E-2</v>
      </c>
      <c r="G269" s="5">
        <f t="shared" si="13"/>
        <v>-12.130115076841506</v>
      </c>
      <c r="H269" s="5">
        <f t="shared" si="14"/>
        <v>0.68684268685846916</v>
      </c>
      <c r="I269" s="5"/>
    </row>
    <row r="270" spans="1:9">
      <c r="A270" s="4">
        <v>41844</v>
      </c>
      <c r="B270" s="9">
        <v>269</v>
      </c>
      <c r="C270" s="5">
        <v>44.400002000000001</v>
      </c>
      <c r="D270" s="5">
        <v>34.25</v>
      </c>
      <c r="E270" s="5">
        <f t="shared" si="12"/>
        <v>-0.65514835139758487</v>
      </c>
      <c r="F270" s="5">
        <f t="shared" si="12"/>
        <v>2.1306147095102108E-2</v>
      </c>
      <c r="G270" s="5">
        <f t="shared" si="13"/>
        <v>-12.042488407562367</v>
      </c>
      <c r="H270" s="5">
        <f t="shared" si="14"/>
        <v>8.762666927913898E-2</v>
      </c>
      <c r="I270" s="5"/>
    </row>
    <row r="271" spans="1:9">
      <c r="A271" s="4">
        <v>41845</v>
      </c>
      <c r="B271" s="9">
        <v>270</v>
      </c>
      <c r="C271" s="5">
        <v>44.5</v>
      </c>
      <c r="D271" s="5">
        <v>34.25</v>
      </c>
      <c r="E271" s="5">
        <f t="shared" si="12"/>
        <v>-0.64954473405764435</v>
      </c>
      <c r="F271" s="5">
        <f t="shared" si="12"/>
        <v>2.1306147095102108E-2</v>
      </c>
      <c r="G271" s="5">
        <f t="shared" si="13"/>
        <v>-11.942490407562367</v>
      </c>
      <c r="H271" s="5">
        <f t="shared" si="14"/>
        <v>9.9997999999999365E-2</v>
      </c>
      <c r="I271" s="5"/>
    </row>
    <row r="272" spans="1:9">
      <c r="A272" s="4">
        <v>41848</v>
      </c>
      <c r="B272" s="9">
        <v>271</v>
      </c>
      <c r="C272" s="5">
        <v>43.970001000000003</v>
      </c>
      <c r="D272" s="5">
        <v>34.229999999999997</v>
      </c>
      <c r="E272" s="5">
        <f t="shared" si="12"/>
        <v>-0.67924444391735295</v>
      </c>
      <c r="F272" s="5">
        <f t="shared" si="12"/>
        <v>1.8599786507236094E-2</v>
      </c>
      <c r="G272" s="5">
        <f t="shared" si="13"/>
        <v>-12.427879514020034</v>
      </c>
      <c r="H272" s="5">
        <f t="shared" si="14"/>
        <v>-0.4853891064576672</v>
      </c>
      <c r="I272" s="5"/>
    </row>
    <row r="273" spans="1:9">
      <c r="A273" s="4">
        <v>41849</v>
      </c>
      <c r="B273" s="9">
        <v>272</v>
      </c>
      <c r="C273" s="5">
        <v>43.889999000000003</v>
      </c>
      <c r="D273" s="5">
        <v>34.189999</v>
      </c>
      <c r="E273" s="5">
        <f t="shared" si="12"/>
        <v>-0.68372753952356435</v>
      </c>
      <c r="F273" s="5">
        <f t="shared" si="12"/>
        <v>1.318693001347597E-2</v>
      </c>
      <c r="G273" s="5">
        <f t="shared" si="13"/>
        <v>-12.418659496440704</v>
      </c>
      <c r="H273" s="5">
        <f t="shared" si="14"/>
        <v>9.2200175793308858E-3</v>
      </c>
      <c r="I273" s="5"/>
    </row>
    <row r="274" spans="1:9">
      <c r="A274" s="4">
        <v>41850</v>
      </c>
      <c r="B274" s="9">
        <v>273</v>
      </c>
      <c r="C274" s="5">
        <v>43.580002</v>
      </c>
      <c r="D274" s="5">
        <v>34.349997999999999</v>
      </c>
      <c r="E274" s="5">
        <f t="shared" si="12"/>
        <v>-0.70109893259672162</v>
      </c>
      <c r="F274" s="5">
        <f t="shared" si="12"/>
        <v>3.48376793983712E-2</v>
      </c>
      <c r="G274" s="5">
        <f t="shared" si="13"/>
        <v>-13.085533414284669</v>
      </c>
      <c r="H274" s="5">
        <f t="shared" si="14"/>
        <v>-0.6668739178439651</v>
      </c>
      <c r="I274" s="5"/>
    </row>
    <row r="275" spans="1:9">
      <c r="A275" s="4">
        <v>41851</v>
      </c>
      <c r="B275" s="9">
        <v>274</v>
      </c>
      <c r="C275" s="5">
        <v>43.16</v>
      </c>
      <c r="D275" s="5">
        <v>33.889999000000003</v>
      </c>
      <c r="E275" s="5">
        <f t="shared" si="12"/>
        <v>-0.72463470821233134</v>
      </c>
      <c r="F275" s="5">
        <f t="shared" si="12"/>
        <v>-2.7408478804507544E-2</v>
      </c>
      <c r="G275" s="5">
        <f t="shared" si="13"/>
        <v>-12.479510093305755</v>
      </c>
      <c r="H275" s="5">
        <f t="shared" si="14"/>
        <v>0.6060233209789132</v>
      </c>
      <c r="I275" s="5"/>
    </row>
    <row r="276" spans="1:9">
      <c r="A276" s="4">
        <v>41852</v>
      </c>
      <c r="B276" s="9">
        <v>275</v>
      </c>
      <c r="C276" s="5">
        <v>42.860000999999997</v>
      </c>
      <c r="D276" s="5">
        <v>33.740001999999997</v>
      </c>
      <c r="E276" s="5">
        <f t="shared" si="12"/>
        <v>-0.74144584041862371</v>
      </c>
      <c r="F276" s="5">
        <f t="shared" si="12"/>
        <v>-4.7705777259412142E-2</v>
      </c>
      <c r="G276" s="5">
        <f t="shared" si="13"/>
        <v>-12.444941583222281</v>
      </c>
      <c r="H276" s="5">
        <f t="shared" si="14"/>
        <v>3.456851008347428E-2</v>
      </c>
      <c r="I276" s="5"/>
    </row>
    <row r="277" spans="1:9">
      <c r="A277" s="4">
        <v>41855</v>
      </c>
      <c r="B277" s="9">
        <v>276</v>
      </c>
      <c r="C277" s="5">
        <v>43.369999</v>
      </c>
      <c r="D277" s="5">
        <v>34.049999</v>
      </c>
      <c r="E277" s="5">
        <f t="shared" si="12"/>
        <v>-0.7128669324791147</v>
      </c>
      <c r="F277" s="5">
        <f t="shared" si="12"/>
        <v>-5.7575941015832587E-3</v>
      </c>
      <c r="G277" s="5">
        <f t="shared" si="13"/>
        <v>-12.626390241644387</v>
      </c>
      <c r="H277" s="5">
        <f t="shared" si="14"/>
        <v>-0.18144865842210578</v>
      </c>
      <c r="I277" s="5"/>
    </row>
    <row r="278" spans="1:9">
      <c r="A278" s="4">
        <v>41856</v>
      </c>
      <c r="B278" s="9">
        <v>277</v>
      </c>
      <c r="C278" s="5">
        <v>43.080002</v>
      </c>
      <c r="D278" s="5">
        <v>32.82</v>
      </c>
      <c r="E278" s="5">
        <f t="shared" si="12"/>
        <v>-0.72911757966936586</v>
      </c>
      <c r="F278" s="5">
        <f t="shared" si="12"/>
        <v>-0.17219863493728776</v>
      </c>
      <c r="G278" s="5">
        <f t="shared" si="13"/>
        <v>-10.172881019285711</v>
      </c>
      <c r="H278" s="5">
        <f t="shared" si="14"/>
        <v>2.4535092223586759</v>
      </c>
      <c r="I278" s="5"/>
    </row>
    <row r="279" spans="1:9">
      <c r="A279" s="4">
        <v>41857</v>
      </c>
      <c r="B279" s="9">
        <v>278</v>
      </c>
      <c r="C279" s="5">
        <v>42.740001999999997</v>
      </c>
      <c r="D279" s="5">
        <v>32.849997999999999</v>
      </c>
      <c r="E279" s="5">
        <f t="shared" si="12"/>
        <v>-0.74817025967876427</v>
      </c>
      <c r="F279" s="5">
        <f t="shared" si="12"/>
        <v>-0.16813936469154828</v>
      </c>
      <c r="G279" s="5">
        <f t="shared" si="13"/>
        <v>-10.579791398609856</v>
      </c>
      <c r="H279" s="5">
        <f t="shared" si="14"/>
        <v>-0.40691037932414531</v>
      </c>
      <c r="I279" s="5"/>
    </row>
    <row r="280" spans="1:9">
      <c r="A280" s="4">
        <v>41858</v>
      </c>
      <c r="B280" s="9">
        <v>279</v>
      </c>
      <c r="C280" s="5">
        <v>43.23</v>
      </c>
      <c r="D280" s="5">
        <v>32.68</v>
      </c>
      <c r="E280" s="5">
        <f t="shared" si="12"/>
        <v>-0.72071209762216104</v>
      </c>
      <c r="F280" s="5">
        <f t="shared" si="12"/>
        <v>-0.19114315905234699</v>
      </c>
      <c r="G280" s="5">
        <f t="shared" si="13"/>
        <v>-9.7106137644893948</v>
      </c>
      <c r="H280" s="5">
        <f t="shared" si="14"/>
        <v>0.86917763412046156</v>
      </c>
      <c r="I280" s="5"/>
    </row>
    <row r="281" spans="1:9">
      <c r="A281" s="4">
        <v>41859</v>
      </c>
      <c r="B281" s="9">
        <v>280</v>
      </c>
      <c r="C281" s="5">
        <v>43.200001</v>
      </c>
      <c r="D281" s="5">
        <v>32.599997999999999</v>
      </c>
      <c r="E281" s="5">
        <f t="shared" si="12"/>
        <v>-0.72239316040922541</v>
      </c>
      <c r="F281" s="5">
        <f t="shared" si="12"/>
        <v>-0.20196887203986819</v>
      </c>
      <c r="G281" s="5">
        <f t="shared" si="13"/>
        <v>-9.5621687293307147</v>
      </c>
      <c r="H281" s="5">
        <f t="shared" si="14"/>
        <v>0.14844503515868013</v>
      </c>
      <c r="I281" s="5"/>
    </row>
    <row r="282" spans="1:9">
      <c r="A282" s="4">
        <v>41862</v>
      </c>
      <c r="B282" s="9">
        <v>281</v>
      </c>
      <c r="C282" s="5">
        <v>43.200001</v>
      </c>
      <c r="D282" s="5">
        <v>33.020000000000003</v>
      </c>
      <c r="E282" s="5">
        <f t="shared" si="12"/>
        <v>-0.72239316040922541</v>
      </c>
      <c r="F282" s="5">
        <f t="shared" si="12"/>
        <v>-0.14513502905863146</v>
      </c>
      <c r="G282" s="5">
        <f t="shared" si="13"/>
        <v>-10.498980954709019</v>
      </c>
      <c r="H282" s="5">
        <f t="shared" si="14"/>
        <v>-0.93681222537830422</v>
      </c>
      <c r="I282" s="5"/>
    </row>
    <row r="283" spans="1:9">
      <c r="A283" s="4">
        <v>41863</v>
      </c>
      <c r="B283" s="9">
        <v>282</v>
      </c>
      <c r="C283" s="5">
        <v>43.52</v>
      </c>
      <c r="D283" s="5">
        <v>33.130001</v>
      </c>
      <c r="E283" s="5">
        <f t="shared" si="12"/>
        <v>-0.70446128232002703</v>
      </c>
      <c r="F283" s="5">
        <f t="shared" si="12"/>
        <v>-0.13024991050734172</v>
      </c>
      <c r="G283" s="5">
        <f t="shared" si="13"/>
        <v>-10.424338599686507</v>
      </c>
      <c r="H283" s="5">
        <f t="shared" si="14"/>
        <v>7.4642355022511708E-2</v>
      </c>
      <c r="I283" s="5"/>
    </row>
    <row r="284" spans="1:9">
      <c r="A284" s="4">
        <v>41864</v>
      </c>
      <c r="B284" s="9">
        <v>283</v>
      </c>
      <c r="C284" s="5">
        <v>44.080002</v>
      </c>
      <c r="D284" s="5">
        <v>34.099997999999999</v>
      </c>
      <c r="E284" s="5">
        <f t="shared" si="12"/>
        <v>-0.67308028552407728</v>
      </c>
      <c r="F284" s="5">
        <f t="shared" si="12"/>
        <v>1.0081720500512881E-3</v>
      </c>
      <c r="G284" s="5">
        <f t="shared" si="13"/>
        <v>-12.02790974500553</v>
      </c>
      <c r="H284" s="5">
        <f t="shared" si="14"/>
        <v>-1.6035711453190231</v>
      </c>
      <c r="I284" s="5"/>
    </row>
    <row r="285" spans="1:9">
      <c r="A285" s="4">
        <v>41865</v>
      </c>
      <c r="B285" s="9">
        <v>284</v>
      </c>
      <c r="C285" s="5">
        <v>44.27</v>
      </c>
      <c r="D285" s="5">
        <v>33.939999</v>
      </c>
      <c r="E285" s="5">
        <f t="shared" ref="E285:F348" si="15">(C285-AVERAGE(C$2:C$1261))/_xlfn.STDEV.S(C$2:C$1261)</f>
        <v>-0.66243331171106057</v>
      </c>
      <c r="F285" s="5">
        <f t="shared" si="15"/>
        <v>-2.0642577334843943E-2</v>
      </c>
      <c r="G285" s="5">
        <f t="shared" si="13"/>
        <v>-11.481034827161565</v>
      </c>
      <c r="H285" s="5">
        <f t="shared" si="14"/>
        <v>0.54687491784396514</v>
      </c>
      <c r="I285" s="5"/>
    </row>
    <row r="286" spans="1:9">
      <c r="A286" s="4">
        <v>41866</v>
      </c>
      <c r="B286" s="9">
        <v>285</v>
      </c>
      <c r="C286" s="5">
        <v>44.790000999999997</v>
      </c>
      <c r="D286" s="5">
        <v>34.169998</v>
      </c>
      <c r="E286" s="5">
        <f t="shared" si="15"/>
        <v>-0.63329386271821664</v>
      </c>
      <c r="F286" s="5">
        <f t="shared" si="15"/>
        <v>1.0480434107580903E-2</v>
      </c>
      <c r="G286" s="5">
        <f t="shared" si="13"/>
        <v>-11.474045372403694</v>
      </c>
      <c r="H286" s="5">
        <f t="shared" si="14"/>
        <v>6.9894547578712718E-3</v>
      </c>
      <c r="I286" s="5"/>
    </row>
    <row r="287" spans="1:9">
      <c r="A287" s="4">
        <v>41869</v>
      </c>
      <c r="B287" s="9">
        <v>286</v>
      </c>
      <c r="C287" s="5">
        <v>45.110000999999997</v>
      </c>
      <c r="D287" s="5">
        <v>34.409999999999997</v>
      </c>
      <c r="E287" s="5">
        <f t="shared" si="15"/>
        <v>-0.61536192859172423</v>
      </c>
      <c r="F287" s="5">
        <f t="shared" si="15"/>
        <v>4.2957031798026395E-2</v>
      </c>
      <c r="G287" s="5">
        <f t="shared" si="13"/>
        <v>-11.689368555901019</v>
      </c>
      <c r="H287" s="5">
        <f t="shared" si="14"/>
        <v>-0.21532318349732549</v>
      </c>
      <c r="I287" s="5"/>
    </row>
    <row r="288" spans="1:9">
      <c r="A288" s="4">
        <v>41870</v>
      </c>
      <c r="B288" s="9">
        <v>287</v>
      </c>
      <c r="C288" s="5">
        <v>45.330002</v>
      </c>
      <c r="D288" s="5">
        <v>34.340000000000003</v>
      </c>
      <c r="E288" s="5">
        <f t="shared" si="15"/>
        <v>-0.60303366784246637</v>
      </c>
      <c r="F288" s="5">
        <f t="shared" si="15"/>
        <v>3.3484769740497737E-2</v>
      </c>
      <c r="G288" s="5">
        <f t="shared" si="13"/>
        <v>-11.31323292850287</v>
      </c>
      <c r="H288" s="5">
        <f t="shared" si="14"/>
        <v>0.3761356273981491</v>
      </c>
      <c r="I288" s="5"/>
    </row>
    <row r="289" spans="1:9">
      <c r="A289" s="4">
        <v>41871</v>
      </c>
      <c r="B289" s="9">
        <v>288</v>
      </c>
      <c r="C289" s="5">
        <v>44.950001</v>
      </c>
      <c r="D289" s="5">
        <v>34.5</v>
      </c>
      <c r="E289" s="5">
        <f t="shared" si="15"/>
        <v>-0.62432789565497027</v>
      </c>
      <c r="F289" s="5">
        <f t="shared" si="15"/>
        <v>5.5135654443422021E-2</v>
      </c>
      <c r="G289" s="5">
        <f t="shared" si="13"/>
        <v>-12.050113076841505</v>
      </c>
      <c r="H289" s="5">
        <f t="shared" si="14"/>
        <v>-0.73688014833863491</v>
      </c>
      <c r="I289" s="5"/>
    </row>
    <row r="290" spans="1:9">
      <c r="A290" s="4">
        <v>41872</v>
      </c>
      <c r="B290" s="9">
        <v>289</v>
      </c>
      <c r="C290" s="5">
        <v>45.220001000000003</v>
      </c>
      <c r="D290" s="5">
        <v>35.150002000000001</v>
      </c>
      <c r="E290" s="5">
        <f t="shared" si="15"/>
        <v>-0.60919782623574215</v>
      </c>
      <c r="F290" s="5">
        <f t="shared" si="15"/>
        <v>0.14309264418511267</v>
      </c>
      <c r="G290" s="5">
        <f t="shared" si="13"/>
        <v>-13.229939077956615</v>
      </c>
      <c r="H290" s="5">
        <f t="shared" si="14"/>
        <v>-1.17982600111511</v>
      </c>
      <c r="I290" s="5"/>
    </row>
    <row r="291" spans="1:9">
      <c r="A291" s="4">
        <v>41873</v>
      </c>
      <c r="B291" s="9">
        <v>290</v>
      </c>
      <c r="C291" s="5">
        <v>45.150002000000001</v>
      </c>
      <c r="D291" s="5">
        <v>34.939999</v>
      </c>
      <c r="E291" s="5">
        <f t="shared" si="15"/>
        <v>-0.6131203807886183</v>
      </c>
      <c r="F291" s="5">
        <f t="shared" si="15"/>
        <v>0.11467545205843571</v>
      </c>
      <c r="G291" s="5">
        <f t="shared" si="13"/>
        <v>-12.831527504278121</v>
      </c>
      <c r="H291" s="5">
        <f t="shared" si="14"/>
        <v>0.39841157367849434</v>
      </c>
      <c r="I291" s="5"/>
    </row>
    <row r="292" spans="1:9">
      <c r="A292" s="4">
        <v>41876</v>
      </c>
      <c r="B292" s="9">
        <v>291</v>
      </c>
      <c r="C292" s="5">
        <v>45.169998</v>
      </c>
      <c r="D292" s="5">
        <v>34.810001</v>
      </c>
      <c r="E292" s="5">
        <f t="shared" si="15"/>
        <v>-0.61199985905488918</v>
      </c>
      <c r="F292" s="5">
        <f t="shared" si="15"/>
        <v>9.7084378873368071E-2</v>
      </c>
      <c r="G292" s="5">
        <f t="shared" si="13"/>
        <v>-12.521571657242319</v>
      </c>
      <c r="H292" s="5">
        <f t="shared" si="14"/>
        <v>0.30995584703580192</v>
      </c>
      <c r="I292" s="5"/>
    </row>
    <row r="293" spans="1:9">
      <c r="A293" s="4">
        <v>41877</v>
      </c>
      <c r="B293" s="9">
        <v>292</v>
      </c>
      <c r="C293" s="5">
        <v>45.009998000000003</v>
      </c>
      <c r="D293" s="5">
        <v>34.799999</v>
      </c>
      <c r="E293" s="5">
        <f t="shared" si="15"/>
        <v>-0.62096582611813522</v>
      </c>
      <c r="F293" s="5">
        <f t="shared" si="15"/>
        <v>9.5730927943376481E-2</v>
      </c>
      <c r="G293" s="5">
        <f t="shared" si="13"/>
        <v>-12.659262249481799</v>
      </c>
      <c r="H293" s="5">
        <f t="shared" si="14"/>
        <v>-0.13769059223947977</v>
      </c>
      <c r="I293" s="5"/>
    </row>
    <row r="294" spans="1:9">
      <c r="A294" s="4">
        <v>41878</v>
      </c>
      <c r="B294" s="9">
        <v>293</v>
      </c>
      <c r="C294" s="5">
        <v>44.869999</v>
      </c>
      <c r="D294" s="5">
        <v>34.790000999999997</v>
      </c>
      <c r="E294" s="5">
        <f t="shared" si="15"/>
        <v>-0.62881099126118167</v>
      </c>
      <c r="F294" s="5">
        <f t="shared" si="15"/>
        <v>9.4378018285502061E-2</v>
      </c>
      <c r="G294" s="5">
        <f t="shared" si="13"/>
        <v>-12.776960763699975</v>
      </c>
      <c r="H294" s="5">
        <f t="shared" si="14"/>
        <v>-0.11769851421817634</v>
      </c>
      <c r="I294" s="5"/>
    </row>
    <row r="295" spans="1:9">
      <c r="A295" s="4">
        <v>41879</v>
      </c>
      <c r="B295" s="9">
        <v>294</v>
      </c>
      <c r="C295" s="5">
        <v>44.880001</v>
      </c>
      <c r="D295" s="5">
        <v>34.650002000000001</v>
      </c>
      <c r="E295" s="5">
        <f t="shared" si="15"/>
        <v>-0.62825050624514045</v>
      </c>
      <c r="F295" s="5">
        <f t="shared" si="15"/>
        <v>7.5433629488472848E-2</v>
      </c>
      <c r="G295" s="5">
        <f t="shared" si="13"/>
        <v>-12.454691739398342</v>
      </c>
      <c r="H295" s="5">
        <f t="shared" si="14"/>
        <v>0.32226902430163307</v>
      </c>
      <c r="I295" s="5"/>
    </row>
    <row r="296" spans="1:9">
      <c r="A296" s="4">
        <v>41880</v>
      </c>
      <c r="B296" s="9">
        <v>295</v>
      </c>
      <c r="C296" s="5">
        <v>45.43</v>
      </c>
      <c r="D296" s="5">
        <v>34.919998</v>
      </c>
      <c r="E296" s="5">
        <f t="shared" si="15"/>
        <v>-0.59743005050252584</v>
      </c>
      <c r="F296" s="5">
        <f t="shared" si="15"/>
        <v>0.11196895615254064</v>
      </c>
      <c r="G296" s="5">
        <f t="shared" si="13"/>
        <v>-12.506917380241106</v>
      </c>
      <c r="H296" s="5">
        <f t="shared" si="14"/>
        <v>-5.222564084276371E-2</v>
      </c>
      <c r="I296" s="5"/>
    </row>
    <row r="297" spans="1:9">
      <c r="A297" s="4">
        <v>41884</v>
      </c>
      <c r="B297" s="9">
        <v>296</v>
      </c>
      <c r="C297" s="5">
        <v>45.09</v>
      </c>
      <c r="D297" s="5">
        <v>34.57</v>
      </c>
      <c r="E297" s="5">
        <f t="shared" si="15"/>
        <v>-0.61648273051192382</v>
      </c>
      <c r="F297" s="5">
        <f t="shared" si="15"/>
        <v>6.4607916500951643E-2</v>
      </c>
      <c r="G297" s="5">
        <f t="shared" si="13"/>
        <v>-12.066248704239662</v>
      </c>
      <c r="H297" s="5">
        <f t="shared" si="14"/>
        <v>0.44066867600144377</v>
      </c>
      <c r="I297" s="5"/>
    </row>
    <row r="298" spans="1:9">
      <c r="A298" s="4">
        <v>41885</v>
      </c>
      <c r="B298" s="9">
        <v>297</v>
      </c>
      <c r="C298" s="5">
        <v>44.959999000000003</v>
      </c>
      <c r="D298" s="5">
        <v>34.57</v>
      </c>
      <c r="E298" s="5">
        <f t="shared" si="15"/>
        <v>-0.62376763478810549</v>
      </c>
      <c r="F298" s="5">
        <f t="shared" si="15"/>
        <v>6.4607916500951643E-2</v>
      </c>
      <c r="G298" s="5">
        <f t="shared" si="13"/>
        <v>-12.196249704239662</v>
      </c>
      <c r="H298" s="5">
        <f t="shared" si="14"/>
        <v>-0.13000100000000003</v>
      </c>
      <c r="I298" s="5"/>
    </row>
    <row r="299" spans="1:9">
      <c r="A299" s="4">
        <v>41886</v>
      </c>
      <c r="B299" s="9">
        <v>298</v>
      </c>
      <c r="C299" s="5">
        <v>45.259998000000003</v>
      </c>
      <c r="D299" s="5">
        <v>34.909999999999997</v>
      </c>
      <c r="E299" s="5">
        <f t="shared" si="15"/>
        <v>-0.606956502581813</v>
      </c>
      <c r="F299" s="5">
        <f t="shared" si="15"/>
        <v>0.11061604649466622</v>
      </c>
      <c r="G299" s="5">
        <f t="shared" si="13"/>
        <v>-12.65461889445929</v>
      </c>
      <c r="H299" s="5">
        <f t="shared" si="14"/>
        <v>-0.45836919021962785</v>
      </c>
      <c r="I299" s="5"/>
    </row>
    <row r="300" spans="1:9">
      <c r="A300" s="4">
        <v>41887</v>
      </c>
      <c r="B300" s="9">
        <v>299</v>
      </c>
      <c r="C300" s="5">
        <v>45.91</v>
      </c>
      <c r="D300" s="5">
        <v>35</v>
      </c>
      <c r="E300" s="5">
        <f t="shared" si="15"/>
        <v>-0.57053214931278751</v>
      </c>
      <c r="F300" s="5">
        <f t="shared" si="15"/>
        <v>0.12279466914006185</v>
      </c>
      <c r="G300" s="5">
        <f t="shared" si="13"/>
        <v>-12.205361415399786</v>
      </c>
      <c r="H300" s="5">
        <f t="shared" si="14"/>
        <v>0.44925747905950431</v>
      </c>
      <c r="I300" s="5"/>
    </row>
    <row r="301" spans="1:9">
      <c r="A301" s="4">
        <v>41890</v>
      </c>
      <c r="B301" s="9">
        <v>300</v>
      </c>
      <c r="C301" s="5">
        <v>46.470001000000003</v>
      </c>
      <c r="D301" s="5">
        <v>35.330002</v>
      </c>
      <c r="E301" s="5">
        <f t="shared" si="15"/>
        <v>-0.53915120855413123</v>
      </c>
      <c r="F301" s="5">
        <f t="shared" si="15"/>
        <v>0.16744988947590297</v>
      </c>
      <c r="G301" s="5">
        <f t="shared" si="13"/>
        <v>-12.381428119837594</v>
      </c>
      <c r="H301" s="5">
        <f t="shared" si="14"/>
        <v>-0.17606670443780814</v>
      </c>
      <c r="I301" s="5"/>
    </row>
    <row r="302" spans="1:9">
      <c r="A302" s="4">
        <v>41891</v>
      </c>
      <c r="B302" s="9">
        <v>301</v>
      </c>
      <c r="C302" s="5">
        <v>46.759998000000003</v>
      </c>
      <c r="D302" s="5">
        <v>34.909999999999997</v>
      </c>
      <c r="E302" s="5">
        <f t="shared" si="15"/>
        <v>-0.52290056136387997</v>
      </c>
      <c r="F302" s="5">
        <f t="shared" si="15"/>
        <v>0.11061604649466622</v>
      </c>
      <c r="G302" s="5">
        <f t="shared" si="13"/>
        <v>-11.15461889445929</v>
      </c>
      <c r="H302" s="5">
        <f t="shared" si="14"/>
        <v>1.2268092253783038</v>
      </c>
      <c r="I302" s="5"/>
    </row>
    <row r="303" spans="1:9">
      <c r="A303" s="4">
        <v>41892</v>
      </c>
      <c r="B303" s="9">
        <v>302</v>
      </c>
      <c r="C303" s="5">
        <v>46.84</v>
      </c>
      <c r="D303" s="5">
        <v>35.020000000000003</v>
      </c>
      <c r="E303" s="5">
        <f t="shared" si="15"/>
        <v>-0.51841746575766856</v>
      </c>
      <c r="F303" s="5">
        <f t="shared" si="15"/>
        <v>0.12550102972792787</v>
      </c>
      <c r="G303" s="5">
        <f t="shared" si="13"/>
        <v>-11.319971308942122</v>
      </c>
      <c r="H303" s="5">
        <f t="shared" si="14"/>
        <v>-0.16535241448283244</v>
      </c>
      <c r="I303" s="5"/>
    </row>
    <row r="304" spans="1:9">
      <c r="A304" s="4">
        <v>41893</v>
      </c>
      <c r="B304" s="9">
        <v>303</v>
      </c>
      <c r="C304" s="5">
        <v>47</v>
      </c>
      <c r="D304" s="5">
        <v>35.020000000000003</v>
      </c>
      <c r="E304" s="5">
        <f t="shared" si="15"/>
        <v>-0.50945149869442263</v>
      </c>
      <c r="F304" s="5">
        <f t="shared" si="15"/>
        <v>0.12550102972792787</v>
      </c>
      <c r="G304" s="5">
        <f t="shared" si="13"/>
        <v>-11.159971308942126</v>
      </c>
      <c r="H304" s="5">
        <f t="shared" si="14"/>
        <v>0.15999999999999659</v>
      </c>
      <c r="I304" s="5"/>
    </row>
    <row r="305" spans="1:9">
      <c r="A305" s="4">
        <v>41894</v>
      </c>
      <c r="B305" s="9">
        <v>304</v>
      </c>
      <c r="C305" s="5">
        <v>46.700001</v>
      </c>
      <c r="D305" s="5">
        <v>34.619999</v>
      </c>
      <c r="E305" s="5">
        <f t="shared" si="15"/>
        <v>-0.52626263090071501</v>
      </c>
      <c r="F305" s="5">
        <f t="shared" si="15"/>
        <v>7.1373682652586187E-2</v>
      </c>
      <c r="G305" s="5">
        <f t="shared" si="13"/>
        <v>-10.567770207600823</v>
      </c>
      <c r="H305" s="5">
        <f t="shared" si="14"/>
        <v>0.59220110134130266</v>
      </c>
      <c r="I305" s="5"/>
    </row>
    <row r="306" spans="1:9">
      <c r="A306" s="4">
        <v>41897</v>
      </c>
      <c r="B306" s="9">
        <v>305</v>
      </c>
      <c r="C306" s="5">
        <v>46.240001999999997</v>
      </c>
      <c r="D306" s="5">
        <v>34.540000999999997</v>
      </c>
      <c r="E306" s="5">
        <f t="shared" si="15"/>
        <v>-0.55203973017025387</v>
      </c>
      <c r="F306" s="5">
        <f t="shared" si="15"/>
        <v>6.0548510937182144E-2</v>
      </c>
      <c r="G306" s="5">
        <f t="shared" si="13"/>
        <v>-10.84933409442084</v>
      </c>
      <c r="H306" s="5">
        <f t="shared" si="14"/>
        <v>-0.28156388682001676</v>
      </c>
      <c r="I306" s="5"/>
    </row>
    <row r="307" spans="1:9">
      <c r="A307" s="4">
        <v>41898</v>
      </c>
      <c r="B307" s="9">
        <v>306</v>
      </c>
      <c r="C307" s="5">
        <v>46.759998000000003</v>
      </c>
      <c r="D307" s="5">
        <v>34.93</v>
      </c>
      <c r="E307" s="5">
        <f t="shared" si="15"/>
        <v>-0.52290056136387997</v>
      </c>
      <c r="F307" s="5">
        <f t="shared" si="15"/>
        <v>0.11332240708253224</v>
      </c>
      <c r="G307" s="5">
        <f t="shared" si="13"/>
        <v>-11.199228788001619</v>
      </c>
      <c r="H307" s="5">
        <f t="shared" si="14"/>
        <v>-0.3498946935807794</v>
      </c>
      <c r="I307" s="5"/>
    </row>
    <row r="308" spans="1:9">
      <c r="A308" s="4">
        <v>41899</v>
      </c>
      <c r="B308" s="9">
        <v>307</v>
      </c>
      <c r="C308" s="5">
        <v>46.52</v>
      </c>
      <c r="D308" s="5">
        <v>34.979999999999997</v>
      </c>
      <c r="E308" s="5">
        <f t="shared" si="15"/>
        <v>-0.53634939988416097</v>
      </c>
      <c r="F308" s="5">
        <f t="shared" si="15"/>
        <v>0.12008830855219584</v>
      </c>
      <c r="G308" s="5">
        <f t="shared" si="13"/>
        <v>-11.55075152185745</v>
      </c>
      <c r="H308" s="5">
        <f t="shared" si="14"/>
        <v>-0.35152273385583044</v>
      </c>
      <c r="I308" s="5"/>
    </row>
    <row r="309" spans="1:9">
      <c r="A309" s="4">
        <v>41900</v>
      </c>
      <c r="B309" s="9">
        <v>308</v>
      </c>
      <c r="C309" s="5">
        <v>46.68</v>
      </c>
      <c r="D309" s="5">
        <v>35.169998</v>
      </c>
      <c r="E309" s="5">
        <f t="shared" si="15"/>
        <v>-0.52738343282091504</v>
      </c>
      <c r="F309" s="5">
        <f t="shared" si="15"/>
        <v>0.14579846350086056</v>
      </c>
      <c r="G309" s="5">
        <f t="shared" si="13"/>
        <v>-11.814541049520244</v>
      </c>
      <c r="H309" s="5">
        <f t="shared" si="14"/>
        <v>-0.2637895276627944</v>
      </c>
      <c r="I309" s="5"/>
    </row>
    <row r="310" spans="1:9">
      <c r="A310" s="4">
        <v>41901</v>
      </c>
      <c r="B310" s="9">
        <v>309</v>
      </c>
      <c r="C310" s="5">
        <v>47.52</v>
      </c>
      <c r="D310" s="5">
        <v>34.82</v>
      </c>
      <c r="E310" s="5">
        <f t="shared" si="15"/>
        <v>-0.48031210573887234</v>
      </c>
      <c r="F310" s="5">
        <f t="shared" si="15"/>
        <v>9.8437423849271552E-2</v>
      </c>
      <c r="G310" s="5">
        <f t="shared" si="13"/>
        <v>-10.193872373518801</v>
      </c>
      <c r="H310" s="5">
        <f t="shared" si="14"/>
        <v>1.6206686760014435</v>
      </c>
      <c r="I310" s="5"/>
    </row>
    <row r="311" spans="1:9">
      <c r="A311" s="4">
        <v>41904</v>
      </c>
      <c r="B311" s="9">
        <v>310</v>
      </c>
      <c r="C311" s="5">
        <v>47.060001</v>
      </c>
      <c r="D311" s="5">
        <v>34.709999000000003</v>
      </c>
      <c r="E311" s="5">
        <f t="shared" si="15"/>
        <v>-0.50608920500841115</v>
      </c>
      <c r="F311" s="5">
        <f t="shared" si="15"/>
        <v>8.3552305297981813E-2</v>
      </c>
      <c r="G311" s="5">
        <f t="shared" si="13"/>
        <v>-10.408514728541313</v>
      </c>
      <c r="H311" s="5">
        <f t="shared" si="14"/>
        <v>-0.21464235502251228</v>
      </c>
      <c r="I311" s="5"/>
    </row>
    <row r="312" spans="1:9">
      <c r="A312" s="4">
        <v>41905</v>
      </c>
      <c r="B312" s="9">
        <v>311</v>
      </c>
      <c r="C312" s="5">
        <v>46.560001</v>
      </c>
      <c r="D312" s="5">
        <v>34.419998</v>
      </c>
      <c r="E312" s="5">
        <f t="shared" si="15"/>
        <v>-0.53410785208105549</v>
      </c>
      <c r="F312" s="5">
        <f t="shared" si="15"/>
        <v>4.4309941455900816E-2</v>
      </c>
      <c r="G312" s="5">
        <f t="shared" si="13"/>
        <v>-10.261669041682829</v>
      </c>
      <c r="H312" s="5">
        <f t="shared" si="14"/>
        <v>0.14684568685848376</v>
      </c>
      <c r="I312" s="5"/>
    </row>
    <row r="313" spans="1:9">
      <c r="A313" s="4">
        <v>41906</v>
      </c>
      <c r="B313" s="9">
        <v>312</v>
      </c>
      <c r="C313" s="5">
        <v>47.080002</v>
      </c>
      <c r="D313" s="5">
        <v>34.75</v>
      </c>
      <c r="E313" s="5">
        <f t="shared" si="15"/>
        <v>-0.50496840308821123</v>
      </c>
      <c r="F313" s="5">
        <f t="shared" si="15"/>
        <v>8.8965161791741937E-2</v>
      </c>
      <c r="G313" s="5">
        <f t="shared" si="13"/>
        <v>-10.477735746120644</v>
      </c>
      <c r="H313" s="5">
        <f t="shared" si="14"/>
        <v>-0.21606670443781439</v>
      </c>
      <c r="I313" s="5"/>
    </row>
    <row r="314" spans="1:9">
      <c r="A314" s="4">
        <v>41907</v>
      </c>
      <c r="B314" s="9">
        <v>313</v>
      </c>
      <c r="C314" s="5">
        <v>46.040000999999997</v>
      </c>
      <c r="D314" s="5">
        <v>34.139999000000003</v>
      </c>
      <c r="E314" s="5">
        <f t="shared" si="15"/>
        <v>-0.56324724503660573</v>
      </c>
      <c r="F314" s="5">
        <f t="shared" si="15"/>
        <v>6.4210285438123724E-3</v>
      </c>
      <c r="G314" s="5">
        <f t="shared" si="13"/>
        <v>-10.15713276258488</v>
      </c>
      <c r="H314" s="5">
        <f t="shared" si="14"/>
        <v>0.320602983535764</v>
      </c>
      <c r="I314" s="5"/>
    </row>
    <row r="315" spans="1:9">
      <c r="A315" s="4">
        <v>41908</v>
      </c>
      <c r="B315" s="9">
        <v>314</v>
      </c>
      <c r="C315" s="5">
        <v>46.41</v>
      </c>
      <c r="D315" s="5">
        <v>34.259998000000003</v>
      </c>
      <c r="E315" s="5">
        <f t="shared" si="15"/>
        <v>-0.54251350224014316</v>
      </c>
      <c r="F315" s="5">
        <f t="shared" si="15"/>
        <v>2.2659056752976532E-2</v>
      </c>
      <c r="G315" s="5">
        <f t="shared" si="13"/>
        <v>-10.054790893344197</v>
      </c>
      <c r="H315" s="5">
        <f t="shared" si="14"/>
        <v>0.10234186924068212</v>
      </c>
      <c r="I315" s="5"/>
    </row>
    <row r="316" spans="1:9">
      <c r="A316" s="4">
        <v>41911</v>
      </c>
      <c r="B316" s="9">
        <v>315</v>
      </c>
      <c r="C316" s="5">
        <v>46.439999</v>
      </c>
      <c r="D316" s="5">
        <v>34.900002000000001</v>
      </c>
      <c r="E316" s="5">
        <f t="shared" si="15"/>
        <v>-0.54083243945307835</v>
      </c>
      <c r="F316" s="5">
        <f t="shared" si="15"/>
        <v>0.10926313683679276</v>
      </c>
      <c r="G316" s="5">
        <f t="shared" si="13"/>
        <v>-11.45231740867748</v>
      </c>
      <c r="H316" s="5">
        <f t="shared" si="14"/>
        <v>-1.3975265153332828</v>
      </c>
      <c r="I316" s="5"/>
    </row>
    <row r="317" spans="1:9">
      <c r="A317" s="4">
        <v>41912</v>
      </c>
      <c r="B317" s="9">
        <v>316</v>
      </c>
      <c r="C317" s="5">
        <v>46.360000999999997</v>
      </c>
      <c r="D317" s="5">
        <v>34.82</v>
      </c>
      <c r="E317" s="5">
        <f t="shared" si="15"/>
        <v>-0.54531531091011343</v>
      </c>
      <c r="F317" s="5">
        <f t="shared" si="15"/>
        <v>9.8437423849271552E-2</v>
      </c>
      <c r="G317" s="5">
        <f t="shared" si="13"/>
        <v>-11.353871373518807</v>
      </c>
      <c r="H317" s="5">
        <f t="shared" si="14"/>
        <v>9.844603515867334E-2</v>
      </c>
      <c r="I317" s="5"/>
    </row>
    <row r="318" spans="1:9">
      <c r="A318" s="4">
        <v>41913</v>
      </c>
      <c r="B318" s="9">
        <v>317</v>
      </c>
      <c r="C318" s="5">
        <v>45.900002000000001</v>
      </c>
      <c r="D318" s="5">
        <v>33.990001999999997</v>
      </c>
      <c r="E318" s="5">
        <f t="shared" si="15"/>
        <v>-0.57109241017965184</v>
      </c>
      <c r="F318" s="5">
        <f t="shared" si="15"/>
        <v>-1.387626991109223E-2</v>
      </c>
      <c r="G318" s="5">
        <f t="shared" si="13"/>
        <v>-9.9625642525014158</v>
      </c>
      <c r="H318" s="5">
        <f t="shared" si="14"/>
        <v>1.3913071210173911</v>
      </c>
      <c r="I318" s="5"/>
    </row>
    <row r="319" spans="1:9">
      <c r="A319" s="4">
        <v>41914</v>
      </c>
      <c r="B319" s="9">
        <v>318</v>
      </c>
      <c r="C319" s="5">
        <v>45.759998000000003</v>
      </c>
      <c r="D319" s="5">
        <v>33.520000000000003</v>
      </c>
      <c r="E319" s="5">
        <f t="shared" si="15"/>
        <v>-0.57893785550916865</v>
      </c>
      <c r="F319" s="5">
        <f t="shared" si="15"/>
        <v>-7.7476014361991613E-2</v>
      </c>
      <c r="G319" s="5">
        <f t="shared" si="13"/>
        <v>-9.0542312932672928</v>
      </c>
      <c r="H319" s="5">
        <f t="shared" si="14"/>
        <v>0.90833295923412294</v>
      </c>
      <c r="I319" s="5"/>
    </row>
    <row r="320" spans="1:9">
      <c r="A320" s="4">
        <v>41915</v>
      </c>
      <c r="B320" s="9">
        <v>319</v>
      </c>
      <c r="C320" s="5">
        <v>46.09</v>
      </c>
      <c r="D320" s="5">
        <v>34.029998999999997</v>
      </c>
      <c r="E320" s="5">
        <f t="shared" si="15"/>
        <v>-0.56044543636663513</v>
      </c>
      <c r="F320" s="5">
        <f t="shared" si="15"/>
        <v>-8.4639546894492747E-3</v>
      </c>
      <c r="G320" s="5">
        <f t="shared" si="13"/>
        <v>-9.8617793481020399</v>
      </c>
      <c r="H320" s="5">
        <f t="shared" si="14"/>
        <v>-0.80754805483474712</v>
      </c>
      <c r="I320" s="5"/>
    </row>
    <row r="321" spans="1:9">
      <c r="A321" s="4">
        <v>41918</v>
      </c>
      <c r="B321" s="9">
        <v>320</v>
      </c>
      <c r="C321" s="5">
        <v>46.09</v>
      </c>
      <c r="D321" s="5">
        <v>34.110000999999997</v>
      </c>
      <c r="E321" s="5">
        <f t="shared" si="15"/>
        <v>-0.56044543636663513</v>
      </c>
      <c r="F321" s="5">
        <f t="shared" si="15"/>
        <v>2.361758298071932E-3</v>
      </c>
      <c r="G321" s="5">
        <f t="shared" si="13"/>
        <v>-10.040223383260717</v>
      </c>
      <c r="H321" s="5">
        <f t="shared" si="14"/>
        <v>-0.17844403515867668</v>
      </c>
      <c r="I321" s="5"/>
    </row>
    <row r="322" spans="1:9">
      <c r="A322" s="4">
        <v>41919</v>
      </c>
      <c r="B322" s="9">
        <v>321</v>
      </c>
      <c r="C322" s="5">
        <v>45.529998999999997</v>
      </c>
      <c r="D322" s="5">
        <v>33.470001000000003</v>
      </c>
      <c r="E322" s="5">
        <f t="shared" si="15"/>
        <v>-0.59182637712529129</v>
      </c>
      <c r="F322" s="5">
        <f t="shared" si="15"/>
        <v>-8.4241780513626172E-2</v>
      </c>
      <c r="G322" s="5">
        <f t="shared" si="13"/>
        <v>-9.1727077899061555</v>
      </c>
      <c r="H322" s="5">
        <f t="shared" si="14"/>
        <v>0.86751559335456108</v>
      </c>
      <c r="I322" s="5"/>
    </row>
    <row r="323" spans="1:9">
      <c r="A323" s="4">
        <v>41920</v>
      </c>
      <c r="B323" s="9">
        <v>322</v>
      </c>
      <c r="C323" s="5">
        <v>46.779998999999997</v>
      </c>
      <c r="D323" s="5">
        <v>34.270000000000003</v>
      </c>
      <c r="E323" s="5">
        <f t="shared" si="15"/>
        <v>-0.52177975944368049</v>
      </c>
      <c r="F323" s="5">
        <f t="shared" si="15"/>
        <v>2.4012507682968125E-2</v>
      </c>
      <c r="G323" s="5">
        <f t="shared" ref="G323:G386" si="16">C323-($K$4+$J$4*D323)</f>
        <v>-9.7071013011047143</v>
      </c>
      <c r="H323" s="5">
        <f t="shared" si="14"/>
        <v>-0.53439351119855871</v>
      </c>
      <c r="I323" s="5"/>
    </row>
    <row r="324" spans="1:9">
      <c r="A324" s="4">
        <v>41921</v>
      </c>
      <c r="B324" s="9">
        <v>323</v>
      </c>
      <c r="C324" s="5">
        <v>45.849997999999999</v>
      </c>
      <c r="D324" s="5">
        <v>33.619999</v>
      </c>
      <c r="E324" s="5">
        <f t="shared" si="15"/>
        <v>-0.57389449903609291</v>
      </c>
      <c r="F324" s="5">
        <f t="shared" si="15"/>
        <v>-6.3944346740693478E-2</v>
      </c>
      <c r="G324" s="5">
        <f t="shared" si="16"/>
        <v>-9.1872785304842708</v>
      </c>
      <c r="H324" s="5">
        <f t="shared" ref="H324:H387" si="17">G324-G323</f>
        <v>0.51982277062044346</v>
      </c>
      <c r="I324" s="5"/>
    </row>
    <row r="325" spans="1:9">
      <c r="A325" s="4">
        <v>41922</v>
      </c>
      <c r="B325" s="9">
        <v>324</v>
      </c>
      <c r="C325" s="5">
        <v>44.029998999999997</v>
      </c>
      <c r="D325" s="5">
        <v>31.91</v>
      </c>
      <c r="E325" s="5">
        <f t="shared" si="15"/>
        <v>-0.67588231834322432</v>
      </c>
      <c r="F325" s="5">
        <f t="shared" si="15"/>
        <v>-0.29533804168517225</v>
      </c>
      <c r="G325" s="5">
        <f t="shared" si="16"/>
        <v>-7.1931338631096509</v>
      </c>
      <c r="H325" s="5">
        <f t="shared" si="17"/>
        <v>1.9941446673746199</v>
      </c>
      <c r="I325" s="5"/>
    </row>
    <row r="326" spans="1:9">
      <c r="A326" s="4">
        <v>41925</v>
      </c>
      <c r="B326" s="9">
        <v>325</v>
      </c>
      <c r="C326" s="5">
        <v>43.650002000000001</v>
      </c>
      <c r="D326" s="5">
        <v>31.469999000000001</v>
      </c>
      <c r="E326" s="5">
        <f t="shared" si="15"/>
        <v>-0.69717632200655133</v>
      </c>
      <c r="F326" s="5">
        <f t="shared" si="15"/>
        <v>-0.35487810993624452</v>
      </c>
      <c r="G326" s="5">
        <f t="shared" si="16"/>
        <v>-6.5917109746836857</v>
      </c>
      <c r="H326" s="5">
        <f t="shared" si="17"/>
        <v>0.60142288842596514</v>
      </c>
      <c r="I326" s="5"/>
    </row>
    <row r="327" spans="1:9">
      <c r="A327" s="4">
        <v>41926</v>
      </c>
      <c r="B327" s="9">
        <v>326</v>
      </c>
      <c r="C327" s="5">
        <v>43.73</v>
      </c>
      <c r="D327" s="5">
        <v>32.139999000000003</v>
      </c>
      <c r="E327" s="5">
        <f t="shared" si="15"/>
        <v>-0.69269345054951681</v>
      </c>
      <c r="F327" s="5">
        <f t="shared" si="15"/>
        <v>-0.26421503024274695</v>
      </c>
      <c r="G327" s="5">
        <f t="shared" si="16"/>
        <v>-8.006144408351787</v>
      </c>
      <c r="H327" s="5">
        <f t="shared" si="17"/>
        <v>-1.4144334336681013</v>
      </c>
      <c r="I327" s="5"/>
    </row>
    <row r="328" spans="1:9">
      <c r="A328" s="4">
        <v>41927</v>
      </c>
      <c r="B328" s="9">
        <v>327</v>
      </c>
      <c r="C328" s="5">
        <v>43.220001000000003</v>
      </c>
      <c r="D328" s="5">
        <v>31.280000999999999</v>
      </c>
      <c r="E328" s="5">
        <f t="shared" si="15"/>
        <v>-0.72127241452631952</v>
      </c>
      <c r="F328" s="5">
        <f t="shared" si="15"/>
        <v>-0.38058826488490927</v>
      </c>
      <c r="G328" s="5">
        <f t="shared" si="16"/>
        <v>-6.5979224470208919</v>
      </c>
      <c r="H328" s="5">
        <f t="shared" si="17"/>
        <v>1.4082219613308951</v>
      </c>
      <c r="I328" s="5"/>
    </row>
    <row r="329" spans="1:9">
      <c r="A329" s="4">
        <v>41928</v>
      </c>
      <c r="B329" s="9">
        <v>328</v>
      </c>
      <c r="C329" s="5">
        <v>42.740001999999997</v>
      </c>
      <c r="D329" s="5">
        <v>30.85</v>
      </c>
      <c r="E329" s="5">
        <f t="shared" si="15"/>
        <v>-0.74817025967876427</v>
      </c>
      <c r="F329" s="5">
        <f t="shared" si="15"/>
        <v>-0.43877515284204854</v>
      </c>
      <c r="G329" s="5">
        <f t="shared" si="16"/>
        <v>-6.1188065053661091</v>
      </c>
      <c r="H329" s="5">
        <f t="shared" si="17"/>
        <v>0.47911594165478277</v>
      </c>
      <c r="I329" s="5"/>
    </row>
    <row r="330" spans="1:9">
      <c r="A330" s="4">
        <v>41929</v>
      </c>
      <c r="B330" s="9">
        <v>329</v>
      </c>
      <c r="C330" s="5">
        <v>43.630001</v>
      </c>
      <c r="D330" s="5">
        <v>31.379999000000002</v>
      </c>
      <c r="E330" s="5">
        <f t="shared" si="15"/>
        <v>-0.69829712392675125</v>
      </c>
      <c r="F330" s="5">
        <f t="shared" si="15"/>
        <v>-0.36705673258163968</v>
      </c>
      <c r="G330" s="5">
        <f t="shared" si="16"/>
        <v>-6.4109674537431971</v>
      </c>
      <c r="H330" s="5">
        <f t="shared" si="17"/>
        <v>-0.29216094837708795</v>
      </c>
      <c r="I330" s="5"/>
    </row>
    <row r="331" spans="1:9">
      <c r="A331" s="4">
        <v>41932</v>
      </c>
      <c r="B331" s="9">
        <v>330</v>
      </c>
      <c r="C331" s="5">
        <v>44.080002</v>
      </c>
      <c r="D331" s="5">
        <v>31.58</v>
      </c>
      <c r="E331" s="5">
        <f t="shared" si="15"/>
        <v>-0.67308028552407728</v>
      </c>
      <c r="F331" s="5">
        <f t="shared" si="15"/>
        <v>-0.33999299138495481</v>
      </c>
      <c r="G331" s="5">
        <f t="shared" si="16"/>
        <v>-6.4070676196611771</v>
      </c>
      <c r="H331" s="5">
        <f t="shared" si="17"/>
        <v>3.8998340820199928E-3</v>
      </c>
      <c r="I331" s="5"/>
    </row>
    <row r="332" spans="1:9">
      <c r="A332" s="4">
        <v>41933</v>
      </c>
      <c r="B332" s="9">
        <v>331</v>
      </c>
      <c r="C332" s="5">
        <v>44.880001</v>
      </c>
      <c r="D332" s="5">
        <v>32.610000999999997</v>
      </c>
      <c r="E332" s="5">
        <f t="shared" si="15"/>
        <v>-0.62825050624514045</v>
      </c>
      <c r="F332" s="5">
        <f t="shared" si="15"/>
        <v>-0.20061528579184756</v>
      </c>
      <c r="G332" s="5">
        <f t="shared" si="16"/>
        <v>-7.9044803675859043</v>
      </c>
      <c r="H332" s="5">
        <f t="shared" si="17"/>
        <v>-1.4974127479247272</v>
      </c>
      <c r="I332" s="5"/>
    </row>
    <row r="333" spans="1:9">
      <c r="A333" s="4">
        <v>41934</v>
      </c>
      <c r="B333" s="9">
        <v>332</v>
      </c>
      <c r="C333" s="5">
        <v>44.380001</v>
      </c>
      <c r="D333" s="5">
        <v>32.270000000000003</v>
      </c>
      <c r="E333" s="5">
        <f t="shared" si="15"/>
        <v>-0.65626915331778479</v>
      </c>
      <c r="F333" s="5">
        <f t="shared" si="15"/>
        <v>-0.24662355110359119</v>
      </c>
      <c r="G333" s="5">
        <f t="shared" si="16"/>
        <v>-7.6461099468716185</v>
      </c>
      <c r="H333" s="5">
        <f t="shared" si="17"/>
        <v>0.25837042071428584</v>
      </c>
      <c r="I333" s="5"/>
    </row>
    <row r="334" spans="1:9">
      <c r="A334" s="4">
        <v>41935</v>
      </c>
      <c r="B334" s="9">
        <v>333</v>
      </c>
      <c r="C334" s="5">
        <v>45.02</v>
      </c>
      <c r="D334" s="5">
        <v>32.689999</v>
      </c>
      <c r="E334" s="5">
        <f t="shared" si="15"/>
        <v>-0.620405341102094</v>
      </c>
      <c r="F334" s="5">
        <f t="shared" si="15"/>
        <v>-0.18979011407644353</v>
      </c>
      <c r="G334" s="5">
        <f t="shared" si="16"/>
        <v>-7.9429164807658736</v>
      </c>
      <c r="H334" s="5">
        <f t="shared" si="17"/>
        <v>-0.29680653389425515</v>
      </c>
      <c r="I334" s="5"/>
    </row>
    <row r="335" spans="1:9">
      <c r="A335" s="4">
        <v>41936</v>
      </c>
      <c r="B335" s="9">
        <v>334</v>
      </c>
      <c r="C335" s="5">
        <v>46.130001</v>
      </c>
      <c r="D335" s="5">
        <v>33.18</v>
      </c>
      <c r="E335" s="5">
        <f t="shared" si="15"/>
        <v>-0.55820388856352965</v>
      </c>
      <c r="F335" s="5">
        <f t="shared" si="15"/>
        <v>-0.12348414435570716</v>
      </c>
      <c r="G335" s="5">
        <f t="shared" si="16"/>
        <v>-7.9258601030476683</v>
      </c>
      <c r="H335" s="5">
        <f t="shared" si="17"/>
        <v>1.705637771820534E-2</v>
      </c>
      <c r="I335" s="5"/>
    </row>
    <row r="336" spans="1:9">
      <c r="A336" s="4">
        <v>41939</v>
      </c>
      <c r="B336" s="9">
        <v>335</v>
      </c>
      <c r="C336" s="5">
        <v>45.91</v>
      </c>
      <c r="D336" s="5">
        <v>33.200001</v>
      </c>
      <c r="E336" s="5">
        <f t="shared" si="15"/>
        <v>-0.57053214931278751</v>
      </c>
      <c r="F336" s="5">
        <f t="shared" si="15"/>
        <v>-0.12077764844981209</v>
      </c>
      <c r="G336" s="5">
        <f t="shared" si="16"/>
        <v>-8.1904732270846736</v>
      </c>
      <c r="H336" s="5">
        <f t="shared" si="17"/>
        <v>-0.26461312403700532</v>
      </c>
      <c r="I336" s="5"/>
    </row>
    <row r="337" spans="1:9">
      <c r="A337" s="4">
        <v>41940</v>
      </c>
      <c r="B337" s="9">
        <v>336</v>
      </c>
      <c r="C337" s="5">
        <v>46.490001999999997</v>
      </c>
      <c r="D337" s="5">
        <v>33.740001999999997</v>
      </c>
      <c r="E337" s="5">
        <f t="shared" si="15"/>
        <v>-0.53803040663393176</v>
      </c>
      <c r="F337" s="5">
        <f t="shared" si="15"/>
        <v>-4.7705777259412142E-2</v>
      </c>
      <c r="G337" s="5">
        <f t="shared" si="16"/>
        <v>-8.8149405832222811</v>
      </c>
      <c r="H337" s="5">
        <f t="shared" si="17"/>
        <v>-0.62446735613760751</v>
      </c>
      <c r="I337" s="5"/>
    </row>
    <row r="338" spans="1:9">
      <c r="A338" s="4">
        <v>41941</v>
      </c>
      <c r="B338" s="9">
        <v>337</v>
      </c>
      <c r="C338" s="5">
        <v>46.619999</v>
      </c>
      <c r="D338" s="5">
        <v>33.919998</v>
      </c>
      <c r="E338" s="5">
        <f t="shared" si="15"/>
        <v>-0.53074572650692642</v>
      </c>
      <c r="F338" s="5">
        <f t="shared" si="15"/>
        <v>-2.3349073240739013E-2</v>
      </c>
      <c r="G338" s="5">
        <f t="shared" si="16"/>
        <v>-9.0864237031245523</v>
      </c>
      <c r="H338" s="5">
        <f t="shared" si="17"/>
        <v>-0.27148311990227114</v>
      </c>
      <c r="I338" s="5"/>
    </row>
    <row r="339" spans="1:9">
      <c r="A339" s="4">
        <v>41942</v>
      </c>
      <c r="B339" s="9">
        <v>338</v>
      </c>
      <c r="C339" s="5">
        <v>46.049999</v>
      </c>
      <c r="D339" s="5">
        <v>32.580002</v>
      </c>
      <c r="E339" s="5">
        <f t="shared" si="15"/>
        <v>-0.56268698416974106</v>
      </c>
      <c r="F339" s="5">
        <f t="shared" si="15"/>
        <v>-0.20467469135561608</v>
      </c>
      <c r="G339" s="5">
        <f t="shared" si="16"/>
        <v>-6.6675697577670903</v>
      </c>
      <c r="H339" s="5">
        <f t="shared" si="17"/>
        <v>2.418853945357462</v>
      </c>
      <c r="I339" s="5"/>
    </row>
    <row r="340" spans="1:9">
      <c r="A340" s="4">
        <v>41943</v>
      </c>
      <c r="B340" s="9">
        <v>339</v>
      </c>
      <c r="C340" s="5">
        <v>46.950001</v>
      </c>
      <c r="D340" s="5">
        <v>34.009998000000003</v>
      </c>
      <c r="E340" s="5">
        <f t="shared" si="15"/>
        <v>-0.5122533073643929</v>
      </c>
      <c r="F340" s="5">
        <f t="shared" si="15"/>
        <v>-1.1170450595343381E-2</v>
      </c>
      <c r="G340" s="5">
        <f t="shared" si="16"/>
        <v>-8.9571662240650554</v>
      </c>
      <c r="H340" s="5">
        <f t="shared" si="17"/>
        <v>-2.2895964662979651</v>
      </c>
      <c r="I340" s="5"/>
    </row>
    <row r="341" spans="1:9">
      <c r="A341" s="4">
        <v>41946</v>
      </c>
      <c r="B341" s="9">
        <v>340</v>
      </c>
      <c r="C341" s="5">
        <v>47.439999</v>
      </c>
      <c r="D341" s="5">
        <v>34.310001</v>
      </c>
      <c r="E341" s="5">
        <f t="shared" si="15"/>
        <v>-0.48479514530778972</v>
      </c>
      <c r="F341" s="5">
        <f t="shared" si="15"/>
        <v>2.9425364176728249E-2</v>
      </c>
      <c r="G341" s="5">
        <f t="shared" si="16"/>
        <v>-9.1363233186840418</v>
      </c>
      <c r="H341" s="5">
        <f t="shared" si="17"/>
        <v>-0.17915709461898643</v>
      </c>
      <c r="I341" s="5"/>
    </row>
    <row r="342" spans="1:9">
      <c r="A342" s="4">
        <v>41947</v>
      </c>
      <c r="B342" s="9">
        <v>341</v>
      </c>
      <c r="C342" s="5">
        <v>47.57</v>
      </c>
      <c r="D342" s="5">
        <v>34.540000999999997</v>
      </c>
      <c r="E342" s="5">
        <f t="shared" si="15"/>
        <v>-0.47751024103160805</v>
      </c>
      <c r="F342" s="5">
        <f t="shared" si="15"/>
        <v>6.0548510937182144E-2</v>
      </c>
      <c r="G342" s="5">
        <f t="shared" si="16"/>
        <v>-9.5193360944208365</v>
      </c>
      <c r="H342" s="5">
        <f t="shared" si="17"/>
        <v>-0.38301277573679471</v>
      </c>
      <c r="I342" s="5"/>
    </row>
    <row r="343" spans="1:9">
      <c r="A343" s="4">
        <v>41948</v>
      </c>
      <c r="B343" s="9">
        <v>342</v>
      </c>
      <c r="C343" s="5">
        <v>47.860000999999997</v>
      </c>
      <c r="D343" s="5">
        <v>33.759998000000003</v>
      </c>
      <c r="E343" s="5">
        <f t="shared" si="15"/>
        <v>-0.46125936969218034</v>
      </c>
      <c r="F343" s="5">
        <f t="shared" si="15"/>
        <v>-4.4999957943663293E-2</v>
      </c>
      <c r="G343" s="5">
        <f t="shared" si="16"/>
        <v>-7.4895425547859205</v>
      </c>
      <c r="H343" s="5">
        <f t="shared" si="17"/>
        <v>2.029793539634916</v>
      </c>
      <c r="I343" s="5"/>
    </row>
    <row r="344" spans="1:9">
      <c r="A344" s="4">
        <v>41949</v>
      </c>
      <c r="B344" s="9">
        <v>343</v>
      </c>
      <c r="C344" s="5">
        <v>48.700001</v>
      </c>
      <c r="D344" s="5">
        <v>33.82</v>
      </c>
      <c r="E344" s="5">
        <f t="shared" si="15"/>
        <v>-0.4141880426101377</v>
      </c>
      <c r="F344" s="5">
        <f t="shared" si="15"/>
        <v>-3.6880605544008106E-2</v>
      </c>
      <c r="G344" s="5">
        <f t="shared" si="16"/>
        <v>-6.7833766964022644</v>
      </c>
      <c r="H344" s="5">
        <f t="shared" si="17"/>
        <v>0.70616585838365609</v>
      </c>
      <c r="I344" s="5"/>
    </row>
    <row r="345" spans="1:9">
      <c r="A345" s="4">
        <v>41950</v>
      </c>
      <c r="B345" s="9">
        <v>344</v>
      </c>
      <c r="C345" s="5">
        <v>48.68</v>
      </c>
      <c r="D345" s="5">
        <v>33.580002</v>
      </c>
      <c r="E345" s="5">
        <f t="shared" si="15"/>
        <v>-0.41530884453033762</v>
      </c>
      <c r="F345" s="5">
        <f t="shared" si="15"/>
        <v>-6.9356661962336433E-2</v>
      </c>
      <c r="G345" s="5">
        <f t="shared" si="16"/>
        <v>-6.2680634348836435</v>
      </c>
      <c r="H345" s="5">
        <f t="shared" si="17"/>
        <v>0.51531326151862089</v>
      </c>
      <c r="I345" s="5"/>
    </row>
    <row r="346" spans="1:9">
      <c r="A346" s="4">
        <v>41953</v>
      </c>
      <c r="B346" s="9">
        <v>345</v>
      </c>
      <c r="C346" s="5">
        <v>48.889999000000003</v>
      </c>
      <c r="D346" s="5">
        <v>33.259998000000003</v>
      </c>
      <c r="E346" s="5">
        <f t="shared" si="15"/>
        <v>-0.40354106879712098</v>
      </c>
      <c r="F346" s="5">
        <f t="shared" si="15"/>
        <v>-0.11265897264030313</v>
      </c>
      <c r="G346" s="5">
        <f t="shared" si="16"/>
        <v>-5.3442972162276376</v>
      </c>
      <c r="H346" s="5">
        <f t="shared" si="17"/>
        <v>0.92376621865600583</v>
      </c>
      <c r="I346" s="5"/>
    </row>
    <row r="347" spans="1:9">
      <c r="A347" s="4">
        <v>41954</v>
      </c>
      <c r="B347" s="9">
        <v>346</v>
      </c>
      <c r="C347" s="5">
        <v>48.869999</v>
      </c>
      <c r="D347" s="5">
        <v>33.310001</v>
      </c>
      <c r="E347" s="5">
        <f t="shared" si="15"/>
        <v>-0.40466181468002693</v>
      </c>
      <c r="F347" s="5">
        <f t="shared" si="15"/>
        <v>-0.10589266521655141</v>
      </c>
      <c r="G347" s="5">
        <f t="shared" si="16"/>
        <v>-5.4758286415674888</v>
      </c>
      <c r="H347" s="5">
        <f t="shared" si="17"/>
        <v>-0.13153142533985118</v>
      </c>
      <c r="I347" s="5"/>
    </row>
    <row r="348" spans="1:9">
      <c r="A348" s="4">
        <v>41955</v>
      </c>
      <c r="B348" s="9">
        <v>347</v>
      </c>
      <c r="C348" s="5">
        <v>48.779998999999997</v>
      </c>
      <c r="D348" s="5">
        <v>33.380001</v>
      </c>
      <c r="E348" s="5">
        <f t="shared" si="15"/>
        <v>-0.40970517115310312</v>
      </c>
      <c r="F348" s="5">
        <f t="shared" si="15"/>
        <v>-9.6420403159021797E-2</v>
      </c>
      <c r="G348" s="5">
        <f t="shared" si="16"/>
        <v>-5.7219632689656521</v>
      </c>
      <c r="H348" s="5">
        <f t="shared" si="17"/>
        <v>-0.24613462739816327</v>
      </c>
      <c r="I348" s="5"/>
    </row>
    <row r="349" spans="1:9">
      <c r="A349" s="4">
        <v>41956</v>
      </c>
      <c r="B349" s="9">
        <v>348</v>
      </c>
      <c r="C349" s="5">
        <v>49.610000999999997</v>
      </c>
      <c r="D349" s="5">
        <v>33.68</v>
      </c>
      <c r="E349" s="5">
        <f t="shared" ref="E349:F412" si="18">(C349-AVERAGE(C$2:C$1261))/_xlfn.STDEV.S(C$2:C$1261)</f>
        <v>-0.3631941049379252</v>
      </c>
      <c r="F349" s="5">
        <f t="shared" si="18"/>
        <v>-5.5825129659067337E-2</v>
      </c>
      <c r="G349" s="5">
        <f t="shared" si="16"/>
        <v>-5.5611074416059481</v>
      </c>
      <c r="H349" s="5">
        <f t="shared" si="17"/>
        <v>0.16085582735970405</v>
      </c>
      <c r="I349" s="5"/>
    </row>
    <row r="350" spans="1:9">
      <c r="A350" s="4">
        <v>41957</v>
      </c>
      <c r="B350" s="9">
        <v>349</v>
      </c>
      <c r="C350" s="5">
        <v>49.580002</v>
      </c>
      <c r="D350" s="5">
        <v>33.950001</v>
      </c>
      <c r="E350" s="5">
        <f t="shared" si="18"/>
        <v>-0.36487516772498951</v>
      </c>
      <c r="F350" s="5">
        <f t="shared" si="18"/>
        <v>-1.9289126404852353E-2</v>
      </c>
      <c r="G350" s="5">
        <f t="shared" si="16"/>
        <v>-6.1933422349220848</v>
      </c>
      <c r="H350" s="5">
        <f t="shared" si="17"/>
        <v>-0.63223479331613675</v>
      </c>
      <c r="I350" s="5"/>
    </row>
    <row r="351" spans="1:9">
      <c r="A351" s="4">
        <v>41960</v>
      </c>
      <c r="B351" s="9">
        <v>350</v>
      </c>
      <c r="C351" s="5">
        <v>49.459999000000003</v>
      </c>
      <c r="D351" s="5">
        <v>34.240001999999997</v>
      </c>
      <c r="E351" s="5">
        <f t="shared" si="18"/>
        <v>-0.3715998111343064</v>
      </c>
      <c r="F351" s="5">
        <f t="shared" si="18"/>
        <v>1.9953237437227687E-2</v>
      </c>
      <c r="G351" s="5">
        <f t="shared" si="16"/>
        <v>-6.9601909217805513</v>
      </c>
      <c r="H351" s="5">
        <f t="shared" si="17"/>
        <v>-0.76684868685846652</v>
      </c>
      <c r="I351" s="5"/>
    </row>
    <row r="352" spans="1:9">
      <c r="A352" s="4">
        <v>41961</v>
      </c>
      <c r="B352" s="9">
        <v>351</v>
      </c>
      <c r="C352" s="5">
        <v>48.740001999999997</v>
      </c>
      <c r="D352" s="5">
        <v>34.709999000000003</v>
      </c>
      <c r="E352" s="5">
        <f t="shared" si="18"/>
        <v>-0.41194649480703216</v>
      </c>
      <c r="F352" s="5">
        <f t="shared" si="18"/>
        <v>8.3552305297981813E-2</v>
      </c>
      <c r="G352" s="5">
        <f t="shared" si="16"/>
        <v>-8.7285137285413157</v>
      </c>
      <c r="H352" s="5">
        <f t="shared" si="17"/>
        <v>-1.7683228067607644</v>
      </c>
      <c r="I352" s="5"/>
    </row>
    <row r="353" spans="1:9">
      <c r="A353" s="4">
        <v>41962</v>
      </c>
      <c r="B353" s="9">
        <v>352</v>
      </c>
      <c r="C353" s="5">
        <v>48.220001000000003</v>
      </c>
      <c r="D353" s="5">
        <v>34.349997999999999</v>
      </c>
      <c r="E353" s="5">
        <f t="shared" si="18"/>
        <v>-0.44108594379987609</v>
      </c>
      <c r="F353" s="5">
        <f t="shared" si="18"/>
        <v>3.48376793983712E-2</v>
      </c>
      <c r="G353" s="5">
        <f t="shared" si="16"/>
        <v>-8.4455344142846656</v>
      </c>
      <c r="H353" s="5">
        <f t="shared" si="17"/>
        <v>0.28297931425665013</v>
      </c>
      <c r="I353" s="5"/>
    </row>
    <row r="354" spans="1:9">
      <c r="A354" s="4">
        <v>41963</v>
      </c>
      <c r="B354" s="9">
        <v>353</v>
      </c>
      <c r="C354" s="5">
        <v>48.700001</v>
      </c>
      <c r="D354" s="5">
        <v>35.950001</v>
      </c>
      <c r="E354" s="5">
        <f t="shared" si="18"/>
        <v>-0.4141880426101377</v>
      </c>
      <c r="F354" s="5">
        <f t="shared" si="18"/>
        <v>0.25134693238170697</v>
      </c>
      <c r="G354" s="5">
        <f t="shared" si="16"/>
        <v>-11.534332589155191</v>
      </c>
      <c r="H354" s="5">
        <f t="shared" si="17"/>
        <v>-3.0887981748705258</v>
      </c>
      <c r="I354" s="5"/>
    </row>
    <row r="355" spans="1:9">
      <c r="A355" s="4">
        <v>41964</v>
      </c>
      <c r="B355" s="9">
        <v>354</v>
      </c>
      <c r="C355" s="5">
        <v>47.98</v>
      </c>
      <c r="D355" s="5">
        <v>35.590000000000003</v>
      </c>
      <c r="E355" s="5">
        <f t="shared" si="18"/>
        <v>-0.4545349504320399</v>
      </c>
      <c r="F355" s="5">
        <f t="shared" si="18"/>
        <v>0.20263230648209732</v>
      </c>
      <c r="G355" s="5">
        <f t="shared" si="16"/>
        <v>-11.451353274898565</v>
      </c>
      <c r="H355" s="5">
        <f t="shared" si="17"/>
        <v>8.2979314256625969E-2</v>
      </c>
      <c r="I355" s="5"/>
    </row>
    <row r="356" spans="1:9">
      <c r="A356" s="4">
        <v>41967</v>
      </c>
      <c r="B356" s="9">
        <v>355</v>
      </c>
      <c r="C356" s="5">
        <v>47.59</v>
      </c>
      <c r="D356" s="5">
        <v>36.25</v>
      </c>
      <c r="E356" s="5">
        <f t="shared" si="18"/>
        <v>-0.4763894951487021</v>
      </c>
      <c r="F356" s="5">
        <f t="shared" si="18"/>
        <v>0.29194220588166142</v>
      </c>
      <c r="G356" s="5">
        <f t="shared" si="16"/>
        <v>-13.31347976179547</v>
      </c>
      <c r="H356" s="5">
        <f t="shared" si="17"/>
        <v>-1.862126486896905</v>
      </c>
      <c r="I356" s="5"/>
    </row>
    <row r="357" spans="1:9">
      <c r="A357" s="4">
        <v>41968</v>
      </c>
      <c r="B357" s="9">
        <v>356</v>
      </c>
      <c r="C357" s="5">
        <v>47.470001000000003</v>
      </c>
      <c r="D357" s="5">
        <v>36.32</v>
      </c>
      <c r="E357" s="5">
        <f t="shared" si="18"/>
        <v>-0.4831139144088426</v>
      </c>
      <c r="F357" s="5">
        <f t="shared" si="18"/>
        <v>0.30141446793919102</v>
      </c>
      <c r="G357" s="5">
        <f t="shared" si="16"/>
        <v>-13.58961338919363</v>
      </c>
      <c r="H357" s="5">
        <f t="shared" si="17"/>
        <v>-0.27613362739815983</v>
      </c>
      <c r="I357" s="5"/>
    </row>
    <row r="358" spans="1:9">
      <c r="A358" s="4">
        <v>41969</v>
      </c>
      <c r="B358" s="9">
        <v>357</v>
      </c>
      <c r="C358" s="5">
        <v>47.75</v>
      </c>
      <c r="D358" s="5">
        <v>36.900002000000001</v>
      </c>
      <c r="E358" s="5">
        <f t="shared" si="18"/>
        <v>-0.46742352808545612</v>
      </c>
      <c r="F358" s="5">
        <f t="shared" si="18"/>
        <v>0.37989919562335206</v>
      </c>
      <c r="G358" s="5">
        <f t="shared" si="16"/>
        <v>-14.603305762910587</v>
      </c>
      <c r="H358" s="5">
        <f t="shared" si="17"/>
        <v>-1.0136923737169568</v>
      </c>
      <c r="I358" s="5"/>
    </row>
    <row r="359" spans="1:9">
      <c r="A359" s="4">
        <v>41971</v>
      </c>
      <c r="B359" s="9">
        <v>358</v>
      </c>
      <c r="C359" s="5">
        <v>47.810001</v>
      </c>
      <c r="D359" s="5">
        <v>37.25</v>
      </c>
      <c r="E359" s="5">
        <f t="shared" si="18"/>
        <v>-0.46406123439944463</v>
      </c>
      <c r="F359" s="5">
        <f t="shared" si="18"/>
        <v>0.42726023527494106</v>
      </c>
      <c r="G359" s="5">
        <f t="shared" si="16"/>
        <v>-15.323973438912027</v>
      </c>
      <c r="H359" s="5">
        <f t="shared" si="17"/>
        <v>-0.72066767600144033</v>
      </c>
      <c r="I359" s="5"/>
    </row>
    <row r="360" spans="1:9">
      <c r="A360" s="4">
        <v>41974</v>
      </c>
      <c r="B360" s="9">
        <v>359</v>
      </c>
      <c r="C360" s="5">
        <v>48.619999</v>
      </c>
      <c r="D360" s="5">
        <v>37.169998</v>
      </c>
      <c r="E360" s="5">
        <f t="shared" si="18"/>
        <v>-0.4186711382163491</v>
      </c>
      <c r="F360" s="5">
        <f t="shared" si="18"/>
        <v>0.41643452228741989</v>
      </c>
      <c r="G360" s="5">
        <f t="shared" si="16"/>
        <v>-14.33553140375335</v>
      </c>
      <c r="H360" s="5">
        <f t="shared" si="17"/>
        <v>0.9884420351586769</v>
      </c>
      <c r="I360" s="5"/>
    </row>
    <row r="361" spans="1:9">
      <c r="A361" s="4">
        <v>41975</v>
      </c>
      <c r="B361" s="9">
        <v>360</v>
      </c>
      <c r="C361" s="5">
        <v>48.459999000000003</v>
      </c>
      <c r="D361" s="5">
        <v>37.599997999999999</v>
      </c>
      <c r="E361" s="5">
        <f t="shared" si="18"/>
        <v>-0.42763710527959509</v>
      </c>
      <c r="F361" s="5">
        <f t="shared" si="18"/>
        <v>0.47462127492653011</v>
      </c>
      <c r="G361" s="5">
        <f t="shared" si="16"/>
        <v>-15.454644114913449</v>
      </c>
      <c r="H361" s="5">
        <f t="shared" si="17"/>
        <v>-1.1191127111600991</v>
      </c>
      <c r="I361" s="5"/>
    </row>
    <row r="362" spans="1:9">
      <c r="A362" s="4">
        <v>41976</v>
      </c>
      <c r="B362" s="9">
        <v>361</v>
      </c>
      <c r="C362" s="5">
        <v>48.080002</v>
      </c>
      <c r="D362" s="5">
        <v>37.43</v>
      </c>
      <c r="E362" s="5">
        <f t="shared" si="18"/>
        <v>-0.44893110894292254</v>
      </c>
      <c r="F362" s="5">
        <f t="shared" si="18"/>
        <v>0.45161748056573137</v>
      </c>
      <c r="G362" s="5">
        <f t="shared" si="16"/>
        <v>-15.455461480793005</v>
      </c>
      <c r="H362" s="5">
        <f t="shared" si="17"/>
        <v>-8.1736587955560935E-4</v>
      </c>
      <c r="I362" s="5"/>
    </row>
    <row r="363" spans="1:9">
      <c r="A363" s="4">
        <v>41977</v>
      </c>
      <c r="B363" s="9">
        <v>362</v>
      </c>
      <c r="C363" s="5">
        <v>48.84</v>
      </c>
      <c r="D363" s="5">
        <v>37.459999000000003</v>
      </c>
      <c r="E363" s="5">
        <f t="shared" si="18"/>
        <v>-0.40634287746709125</v>
      </c>
      <c r="F363" s="5">
        <f t="shared" si="18"/>
        <v>0.45567688612950086</v>
      </c>
      <c r="G363" s="5">
        <f t="shared" si="16"/>
        <v>-14.762376090611831</v>
      </c>
      <c r="H363" s="5">
        <f t="shared" si="17"/>
        <v>0.69308539018117443</v>
      </c>
      <c r="I363" s="5"/>
    </row>
    <row r="364" spans="1:9">
      <c r="A364" s="4">
        <v>41978</v>
      </c>
      <c r="B364" s="9">
        <v>363</v>
      </c>
      <c r="C364" s="5">
        <v>48.419998</v>
      </c>
      <c r="D364" s="5">
        <v>37.669998</v>
      </c>
      <c r="E364" s="5">
        <f t="shared" si="18"/>
        <v>-0.42987865308270101</v>
      </c>
      <c r="F364" s="5">
        <f t="shared" si="18"/>
        <v>0.48409353698405971</v>
      </c>
      <c r="G364" s="5">
        <f t="shared" si="16"/>
        <v>-15.650779742311606</v>
      </c>
      <c r="H364" s="5">
        <f t="shared" si="17"/>
        <v>-0.88840365169977531</v>
      </c>
      <c r="I364" s="5"/>
    </row>
    <row r="365" spans="1:9">
      <c r="A365" s="4">
        <v>41981</v>
      </c>
      <c r="B365" s="9">
        <v>364</v>
      </c>
      <c r="C365" s="5">
        <v>47.700001</v>
      </c>
      <c r="D365" s="5">
        <v>37.200001</v>
      </c>
      <c r="E365" s="5">
        <f t="shared" si="18"/>
        <v>-0.47022533675542638</v>
      </c>
      <c r="F365" s="5">
        <f t="shared" si="18"/>
        <v>0.42049446912330651</v>
      </c>
      <c r="G365" s="5">
        <f t="shared" si="16"/>
        <v>-15.322450935550869</v>
      </c>
      <c r="H365" s="5">
        <f t="shared" si="17"/>
        <v>0.32832880676073728</v>
      </c>
      <c r="I365" s="5"/>
    </row>
    <row r="366" spans="1:9">
      <c r="A366" s="4">
        <v>41982</v>
      </c>
      <c r="B366" s="9">
        <v>365</v>
      </c>
      <c r="C366" s="5">
        <v>47.59</v>
      </c>
      <c r="D366" s="5">
        <v>36.889999000000003</v>
      </c>
      <c r="E366" s="5">
        <f t="shared" si="18"/>
        <v>-0.4763894951487021</v>
      </c>
      <c r="F366" s="5">
        <f t="shared" si="18"/>
        <v>0.37854560937533144</v>
      </c>
      <c r="G366" s="5">
        <f t="shared" si="16"/>
        <v>-14.740994124655394</v>
      </c>
      <c r="H366" s="5">
        <f t="shared" si="17"/>
        <v>0.58145681089547452</v>
      </c>
      <c r="I366" s="5"/>
    </row>
    <row r="367" spans="1:9">
      <c r="A367" s="4">
        <v>41983</v>
      </c>
      <c r="B367" s="9">
        <v>366</v>
      </c>
      <c r="C367" s="5">
        <v>46.900002000000001</v>
      </c>
      <c r="D367" s="5">
        <v>36.419998</v>
      </c>
      <c r="E367" s="5">
        <f t="shared" si="18"/>
        <v>-0.51505511603436316</v>
      </c>
      <c r="F367" s="5">
        <f t="shared" si="18"/>
        <v>0.31494600024246011</v>
      </c>
      <c r="G367" s="5">
        <f t="shared" si="16"/>
        <v>-14.382657395915935</v>
      </c>
      <c r="H367" s="5">
        <f t="shared" si="17"/>
        <v>0.35833672873945943</v>
      </c>
      <c r="I367" s="5"/>
    </row>
    <row r="368" spans="1:9">
      <c r="A368" s="4">
        <v>41984</v>
      </c>
      <c r="B368" s="9">
        <v>367</v>
      </c>
      <c r="C368" s="5">
        <v>47.169998</v>
      </c>
      <c r="D368" s="5">
        <v>36.700001</v>
      </c>
      <c r="E368" s="5">
        <f t="shared" si="18"/>
        <v>-0.49992527076431181</v>
      </c>
      <c r="F368" s="5">
        <f t="shared" si="18"/>
        <v>0.35283545442666669</v>
      </c>
      <c r="G368" s="5">
        <f t="shared" si="16"/>
        <v>-14.737206596992593</v>
      </c>
      <c r="H368" s="5">
        <f t="shared" si="17"/>
        <v>-0.35454920107665799</v>
      </c>
      <c r="I368" s="5"/>
    </row>
    <row r="369" spans="1:9">
      <c r="A369" s="4">
        <v>41985</v>
      </c>
      <c r="B369" s="9">
        <v>368</v>
      </c>
      <c r="C369" s="5">
        <v>46.950001</v>
      </c>
      <c r="D369" s="5">
        <v>36.229999999999997</v>
      </c>
      <c r="E369" s="5">
        <f t="shared" si="18"/>
        <v>-0.5122533073643929</v>
      </c>
      <c r="F369" s="5">
        <f t="shared" si="18"/>
        <v>0.28923584529379542</v>
      </c>
      <c r="G369" s="5">
        <f t="shared" si="16"/>
        <v>-13.90886886825313</v>
      </c>
      <c r="H369" s="5">
        <f t="shared" si="17"/>
        <v>0.82833772873946288</v>
      </c>
      <c r="I369" s="5"/>
    </row>
    <row r="370" spans="1:9">
      <c r="A370" s="4">
        <v>41988</v>
      </c>
      <c r="B370" s="9">
        <v>369</v>
      </c>
      <c r="C370" s="5">
        <v>46.669998</v>
      </c>
      <c r="D370" s="5">
        <v>35.919998</v>
      </c>
      <c r="E370" s="5">
        <f t="shared" si="18"/>
        <v>-0.52794391783695616</v>
      </c>
      <c r="F370" s="5">
        <f t="shared" si="18"/>
        <v>0.24728698554582029</v>
      </c>
      <c r="G370" s="5">
        <f t="shared" si="16"/>
        <v>-13.497414057357659</v>
      </c>
      <c r="H370" s="5">
        <f t="shared" si="17"/>
        <v>0.41145481089547076</v>
      </c>
      <c r="I370" s="5"/>
    </row>
    <row r="371" spans="1:9">
      <c r="A371" s="4">
        <v>41989</v>
      </c>
      <c r="B371" s="9">
        <v>370</v>
      </c>
      <c r="C371" s="5">
        <v>45.16</v>
      </c>
      <c r="D371" s="5">
        <v>35.560001</v>
      </c>
      <c r="E371" s="5">
        <f t="shared" si="18"/>
        <v>-0.61256011992175396</v>
      </c>
      <c r="F371" s="5">
        <f t="shared" si="18"/>
        <v>0.19857290091832783</v>
      </c>
      <c r="G371" s="5">
        <f t="shared" si="16"/>
        <v>-14.204440665079737</v>
      </c>
      <c r="H371" s="5">
        <f t="shared" si="17"/>
        <v>-0.70702660772207793</v>
      </c>
      <c r="I371" s="5"/>
    </row>
    <row r="372" spans="1:9">
      <c r="A372" s="4">
        <v>41990</v>
      </c>
      <c r="B372" s="9">
        <v>371</v>
      </c>
      <c r="C372" s="5">
        <v>45.740001999999997</v>
      </c>
      <c r="D372" s="5">
        <v>36.240001999999997</v>
      </c>
      <c r="E372" s="5">
        <f t="shared" si="18"/>
        <v>-0.58005837724289822</v>
      </c>
      <c r="F372" s="5">
        <f t="shared" si="18"/>
        <v>0.29058929622378699</v>
      </c>
      <c r="G372" s="5">
        <f t="shared" si="16"/>
        <v>-15.141177276013664</v>
      </c>
      <c r="H372" s="5">
        <f t="shared" si="17"/>
        <v>-0.93673661093392724</v>
      </c>
      <c r="I372" s="5"/>
    </row>
    <row r="373" spans="1:9">
      <c r="A373" s="4">
        <v>41991</v>
      </c>
      <c r="B373" s="9">
        <v>372</v>
      </c>
      <c r="C373" s="5">
        <v>47.52</v>
      </c>
      <c r="D373" s="5">
        <v>37.020000000000003</v>
      </c>
      <c r="E373" s="5">
        <f t="shared" si="18"/>
        <v>-0.48031210573887234</v>
      </c>
      <c r="F373" s="5">
        <f t="shared" si="18"/>
        <v>0.3961370885144872</v>
      </c>
      <c r="G373" s="5">
        <f t="shared" si="16"/>
        <v>-15.100960663175215</v>
      </c>
      <c r="H373" s="5">
        <f t="shared" si="17"/>
        <v>4.021661283844935E-2</v>
      </c>
      <c r="I373" s="5"/>
    </row>
    <row r="374" spans="1:9">
      <c r="A374" s="4">
        <v>41992</v>
      </c>
      <c r="B374" s="9">
        <v>373</v>
      </c>
      <c r="C374" s="5">
        <v>47.66</v>
      </c>
      <c r="D374" s="5">
        <v>36.369999</v>
      </c>
      <c r="E374" s="5">
        <f t="shared" si="18"/>
        <v>-0.47246688455853225</v>
      </c>
      <c r="F374" s="5">
        <f t="shared" si="18"/>
        <v>0.30818023409082557</v>
      </c>
      <c r="G374" s="5">
        <f t="shared" si="16"/>
        <v>-13.511136892554781</v>
      </c>
      <c r="H374" s="5">
        <f t="shared" si="17"/>
        <v>1.5898237706204341</v>
      </c>
      <c r="I374" s="5"/>
    </row>
    <row r="375" spans="1:9">
      <c r="A375" s="4">
        <v>41995</v>
      </c>
      <c r="B375" s="9">
        <v>374</v>
      </c>
      <c r="C375" s="5">
        <v>47.98</v>
      </c>
      <c r="D375" s="5">
        <v>37.209999000000003</v>
      </c>
      <c r="E375" s="5">
        <f t="shared" si="18"/>
        <v>-0.4545349504320399</v>
      </c>
      <c r="F375" s="5">
        <f t="shared" si="18"/>
        <v>0.42184737878118095</v>
      </c>
      <c r="G375" s="5">
        <f t="shared" si="16"/>
        <v>-15.064752421332699</v>
      </c>
      <c r="H375" s="5">
        <f t="shared" si="17"/>
        <v>-1.5536155287779181</v>
      </c>
      <c r="I375" s="5"/>
    </row>
    <row r="376" spans="1:9">
      <c r="A376" s="4">
        <v>41996</v>
      </c>
      <c r="B376" s="9">
        <v>375</v>
      </c>
      <c r="C376" s="5">
        <v>48.450001</v>
      </c>
      <c r="D376" s="5">
        <v>37.43</v>
      </c>
      <c r="E376" s="5">
        <f t="shared" si="18"/>
        <v>-0.42819736614645987</v>
      </c>
      <c r="F376" s="5">
        <f t="shared" si="18"/>
        <v>0.45161748056573137</v>
      </c>
      <c r="G376" s="5">
        <f t="shared" si="16"/>
        <v>-15.085462480793005</v>
      </c>
      <c r="H376" s="5">
        <f t="shared" si="17"/>
        <v>-2.071005946030624E-2</v>
      </c>
      <c r="I376" s="5"/>
    </row>
    <row r="377" spans="1:9">
      <c r="A377" s="4">
        <v>41997</v>
      </c>
      <c r="B377" s="9">
        <v>376</v>
      </c>
      <c r="C377" s="5">
        <v>48.139999000000003</v>
      </c>
      <c r="D377" s="5">
        <v>37.439999</v>
      </c>
      <c r="E377" s="5">
        <f t="shared" si="18"/>
        <v>-0.4455690394060875</v>
      </c>
      <c r="F377" s="5">
        <f t="shared" si="18"/>
        <v>0.45297052554163486</v>
      </c>
      <c r="G377" s="5">
        <f t="shared" si="16"/>
        <v>-15.417767197069487</v>
      </c>
      <c r="H377" s="5">
        <f t="shared" si="17"/>
        <v>-0.33230471627648228</v>
      </c>
      <c r="I377" s="5"/>
    </row>
    <row r="378" spans="1:9">
      <c r="A378" s="4">
        <v>41999</v>
      </c>
      <c r="B378" s="9">
        <v>377</v>
      </c>
      <c r="C378" s="5">
        <v>47.880001</v>
      </c>
      <c r="D378" s="5">
        <v>37.549999</v>
      </c>
      <c r="E378" s="5">
        <f t="shared" si="18"/>
        <v>-0.46013862380927439</v>
      </c>
      <c r="F378" s="5">
        <f t="shared" si="18"/>
        <v>0.46785550877489557</v>
      </c>
      <c r="G378" s="5">
        <f t="shared" si="16"/>
        <v>-15.923119611552309</v>
      </c>
      <c r="H378" s="5">
        <f t="shared" si="17"/>
        <v>-0.50535241448282164</v>
      </c>
      <c r="I378" s="5"/>
    </row>
    <row r="379" spans="1:9">
      <c r="A379" s="4">
        <v>42002</v>
      </c>
      <c r="B379" s="9">
        <v>378</v>
      </c>
      <c r="C379" s="5">
        <v>47.450001</v>
      </c>
      <c r="D379" s="5">
        <v>37.18</v>
      </c>
      <c r="E379" s="5">
        <f t="shared" si="18"/>
        <v>-0.48423466029174855</v>
      </c>
      <c r="F379" s="5">
        <f t="shared" si="18"/>
        <v>0.41778797321741146</v>
      </c>
      <c r="G379" s="5">
        <f t="shared" si="16"/>
        <v>-15.527838811513867</v>
      </c>
      <c r="H379" s="5">
        <f t="shared" si="17"/>
        <v>0.39528080003844224</v>
      </c>
      <c r="I379" s="5"/>
    </row>
    <row r="380" spans="1:9">
      <c r="A380" s="4">
        <v>42003</v>
      </c>
      <c r="B380" s="9">
        <v>379</v>
      </c>
      <c r="C380" s="5">
        <v>47.02</v>
      </c>
      <c r="D380" s="5">
        <v>36.759998000000003</v>
      </c>
      <c r="E380" s="5">
        <f t="shared" si="18"/>
        <v>-0.50833075281151663</v>
      </c>
      <c r="F380" s="5">
        <f t="shared" si="18"/>
        <v>0.36095413023617567</v>
      </c>
      <c r="G380" s="5">
        <f t="shared" si="16"/>
        <v>-15.02102758613556</v>
      </c>
      <c r="H380" s="5">
        <f t="shared" si="17"/>
        <v>0.50681122537830703</v>
      </c>
      <c r="I380" s="5"/>
    </row>
    <row r="381" spans="1:9">
      <c r="A381" s="4">
        <v>42004</v>
      </c>
      <c r="B381" s="9">
        <v>380</v>
      </c>
      <c r="C381" s="5">
        <v>46.450001</v>
      </c>
      <c r="D381" s="5">
        <v>36.290000999999997</v>
      </c>
      <c r="E381" s="5">
        <f t="shared" si="18"/>
        <v>-0.54027195443703724</v>
      </c>
      <c r="F381" s="5">
        <f t="shared" si="18"/>
        <v>0.29735506237542153</v>
      </c>
      <c r="G381" s="5">
        <f t="shared" si="16"/>
        <v>-14.542700779374805</v>
      </c>
      <c r="H381" s="5">
        <f t="shared" si="17"/>
        <v>0.47832680676075512</v>
      </c>
      <c r="I381" s="5"/>
    </row>
    <row r="382" spans="1:9">
      <c r="A382" s="4">
        <v>42006</v>
      </c>
      <c r="B382" s="9">
        <v>381</v>
      </c>
      <c r="C382" s="5">
        <v>46.759998000000003</v>
      </c>
      <c r="D382" s="5">
        <v>36.360000999999997</v>
      </c>
      <c r="E382" s="5">
        <f t="shared" si="18"/>
        <v>-0.52290056136387997</v>
      </c>
      <c r="F382" s="5">
        <f t="shared" si="18"/>
        <v>0.30682732443295119</v>
      </c>
      <c r="G382" s="5">
        <f t="shared" si="16"/>
        <v>-14.388838406772962</v>
      </c>
      <c r="H382" s="5">
        <f t="shared" si="17"/>
        <v>0.15386237260184288</v>
      </c>
      <c r="I382" s="5"/>
    </row>
    <row r="383" spans="1:9">
      <c r="A383" s="4">
        <v>42009</v>
      </c>
      <c r="B383" s="9">
        <v>382</v>
      </c>
      <c r="C383" s="5">
        <v>46.330002</v>
      </c>
      <c r="D383" s="5">
        <v>35.950001</v>
      </c>
      <c r="E383" s="5">
        <f t="shared" si="18"/>
        <v>-0.54699637369717768</v>
      </c>
      <c r="F383" s="5">
        <f t="shared" si="18"/>
        <v>0.25134693238170697</v>
      </c>
      <c r="G383" s="5">
        <f t="shared" si="16"/>
        <v>-13.904331589155191</v>
      </c>
      <c r="H383" s="5">
        <f t="shared" si="17"/>
        <v>0.48450681761777048</v>
      </c>
      <c r="I383" s="5"/>
    </row>
    <row r="384" spans="1:9">
      <c r="A384" s="4">
        <v>42010</v>
      </c>
      <c r="B384" s="9">
        <v>383</v>
      </c>
      <c r="C384" s="5">
        <v>45.650002000000001</v>
      </c>
      <c r="D384" s="5">
        <v>35.279998999999997</v>
      </c>
      <c r="E384" s="5">
        <f t="shared" si="18"/>
        <v>-0.58510173371597396</v>
      </c>
      <c r="F384" s="5">
        <f t="shared" si="18"/>
        <v>0.1606835820521503</v>
      </c>
      <c r="G384" s="5">
        <f t="shared" si="16"/>
        <v>-13.089895694497734</v>
      </c>
      <c r="H384" s="5">
        <f t="shared" si="17"/>
        <v>0.81443589465745703</v>
      </c>
      <c r="I384" s="5"/>
    </row>
    <row r="385" spans="1:9">
      <c r="A385" s="4">
        <v>42011</v>
      </c>
      <c r="B385" s="9">
        <v>384</v>
      </c>
      <c r="C385" s="5">
        <v>46.23</v>
      </c>
      <c r="D385" s="5">
        <v>36.020000000000003</v>
      </c>
      <c r="E385" s="5">
        <f t="shared" si="18"/>
        <v>-0.5526002151862951</v>
      </c>
      <c r="F385" s="5">
        <f t="shared" si="18"/>
        <v>0.26081905912120751</v>
      </c>
      <c r="G385" s="5">
        <f t="shared" si="16"/>
        <v>-14.160465986058682</v>
      </c>
      <c r="H385" s="5">
        <f t="shared" si="17"/>
        <v>-1.0705702915609479</v>
      </c>
      <c r="I385" s="5"/>
    </row>
    <row r="386" spans="1:9">
      <c r="A386" s="4">
        <v>42012</v>
      </c>
      <c r="B386" s="9">
        <v>385</v>
      </c>
      <c r="C386" s="5">
        <v>47.59</v>
      </c>
      <c r="D386" s="5">
        <v>36.689999</v>
      </c>
      <c r="E386" s="5">
        <f t="shared" si="18"/>
        <v>-0.4763894951487021</v>
      </c>
      <c r="F386" s="5">
        <f t="shared" si="18"/>
        <v>0.35148200349667513</v>
      </c>
      <c r="G386" s="5">
        <f t="shared" si="16"/>
        <v>-14.294895189232072</v>
      </c>
      <c r="H386" s="5">
        <f t="shared" si="17"/>
        <v>-0.13442920317339002</v>
      </c>
      <c r="I386" s="5"/>
    </row>
    <row r="387" spans="1:9">
      <c r="A387" s="4">
        <v>42013</v>
      </c>
      <c r="B387" s="9">
        <v>386</v>
      </c>
      <c r="C387" s="5">
        <v>47.189999</v>
      </c>
      <c r="D387" s="5">
        <v>36.759998000000003</v>
      </c>
      <c r="E387" s="5">
        <f t="shared" si="18"/>
        <v>-0.49880446884411189</v>
      </c>
      <c r="F387" s="5">
        <f t="shared" si="18"/>
        <v>0.36095413023617567</v>
      </c>
      <c r="G387" s="5">
        <f t="shared" ref="G387:G450" si="19">C387-($K$4+$J$4*D387)</f>
        <v>-14.851028586135563</v>
      </c>
      <c r="H387" s="5">
        <f t="shared" si="17"/>
        <v>-0.55613339690349051</v>
      </c>
      <c r="I387" s="5"/>
    </row>
    <row r="388" spans="1:9">
      <c r="A388" s="4">
        <v>42016</v>
      </c>
      <c r="B388" s="9">
        <v>387</v>
      </c>
      <c r="C388" s="5">
        <v>46.599997999999999</v>
      </c>
      <c r="D388" s="5">
        <v>36.599997999999999</v>
      </c>
      <c r="E388" s="5">
        <f t="shared" si="18"/>
        <v>-0.53186652842712645</v>
      </c>
      <c r="F388" s="5">
        <f t="shared" si="18"/>
        <v>0.33930324553325042</v>
      </c>
      <c r="G388" s="5">
        <f t="shared" si="19"/>
        <v>-15.084150437796914</v>
      </c>
      <c r="H388" s="5">
        <f t="shared" ref="H388:H451" si="20">G388-G387</f>
        <v>-0.2331218516613518</v>
      </c>
      <c r="I388" s="5"/>
    </row>
    <row r="389" spans="1:9">
      <c r="A389" s="4">
        <v>42017</v>
      </c>
      <c r="B389" s="9">
        <v>388</v>
      </c>
      <c r="C389" s="5">
        <v>46.360000999999997</v>
      </c>
      <c r="D389" s="5">
        <v>36.5</v>
      </c>
      <c r="E389" s="5">
        <f t="shared" si="18"/>
        <v>-0.54531531091011343</v>
      </c>
      <c r="F389" s="5">
        <f t="shared" si="18"/>
        <v>0.32577171322998133</v>
      </c>
      <c r="G389" s="5">
        <f t="shared" si="19"/>
        <v>-15.101102431074615</v>
      </c>
      <c r="H389" s="5">
        <f t="shared" si="20"/>
        <v>-1.6951993277700694E-2</v>
      </c>
      <c r="I389" s="5"/>
    </row>
    <row r="390" spans="1:9">
      <c r="A390" s="4">
        <v>42018</v>
      </c>
      <c r="B390" s="9">
        <v>389</v>
      </c>
      <c r="C390" s="5">
        <v>45.959999000000003</v>
      </c>
      <c r="D390" s="5">
        <v>36.349997999999999</v>
      </c>
      <c r="E390" s="5">
        <f t="shared" si="18"/>
        <v>-0.5677303406428168</v>
      </c>
      <c r="F390" s="5">
        <f t="shared" si="18"/>
        <v>0.30547373818493051</v>
      </c>
      <c r="G390" s="5">
        <f t="shared" si="19"/>
        <v>-15.166525768517772</v>
      </c>
      <c r="H390" s="5">
        <f t="shared" si="20"/>
        <v>-6.5423337443156981E-2</v>
      </c>
      <c r="I390" s="5"/>
    </row>
    <row r="391" spans="1:9">
      <c r="A391" s="4">
        <v>42019</v>
      </c>
      <c r="B391" s="9">
        <v>390</v>
      </c>
      <c r="C391" s="5">
        <v>45.48</v>
      </c>
      <c r="D391" s="5">
        <v>36.189999</v>
      </c>
      <c r="E391" s="5">
        <f t="shared" si="18"/>
        <v>-0.59462818579526155</v>
      </c>
      <c r="F391" s="5">
        <f t="shared" si="18"/>
        <v>0.28382298880003531</v>
      </c>
      <c r="G391" s="5">
        <f t="shared" si="19"/>
        <v>-15.289647850673802</v>
      </c>
      <c r="H391" s="5">
        <f t="shared" si="20"/>
        <v>-0.12312208215602993</v>
      </c>
      <c r="I391" s="5"/>
    </row>
    <row r="392" spans="1:9">
      <c r="A392" s="4">
        <v>42020</v>
      </c>
      <c r="B392" s="9">
        <v>391</v>
      </c>
      <c r="C392" s="5">
        <v>46.240001999999997</v>
      </c>
      <c r="D392" s="5">
        <v>36.450001</v>
      </c>
      <c r="E392" s="5">
        <f t="shared" si="18"/>
        <v>-0.55203973017025387</v>
      </c>
      <c r="F392" s="5">
        <f t="shared" si="18"/>
        <v>0.31900594707834679</v>
      </c>
      <c r="G392" s="5">
        <f t="shared" si="19"/>
        <v>-15.109578927713457</v>
      </c>
      <c r="H392" s="5">
        <f t="shared" si="20"/>
        <v>0.18006892296034493</v>
      </c>
      <c r="I392" s="5"/>
    </row>
    <row r="393" spans="1:9">
      <c r="A393" s="4">
        <v>42024</v>
      </c>
      <c r="B393" s="9">
        <v>392</v>
      </c>
      <c r="C393" s="5">
        <v>46.389999000000003</v>
      </c>
      <c r="D393" s="5">
        <v>36.090000000000003</v>
      </c>
      <c r="E393" s="5">
        <f t="shared" si="18"/>
        <v>-0.54363430416034264</v>
      </c>
      <c r="F393" s="5">
        <f t="shared" si="18"/>
        <v>0.27029132117873717</v>
      </c>
      <c r="G393" s="5">
        <f t="shared" si="19"/>
        <v>-14.156601613456836</v>
      </c>
      <c r="H393" s="5">
        <f t="shared" si="20"/>
        <v>0.95297731425662136</v>
      </c>
      <c r="I393" s="5"/>
    </row>
    <row r="394" spans="1:9">
      <c r="A394" s="4">
        <v>42025</v>
      </c>
      <c r="B394" s="9">
        <v>393</v>
      </c>
      <c r="C394" s="5">
        <v>45.919998</v>
      </c>
      <c r="D394" s="5">
        <v>36.479999999999997</v>
      </c>
      <c r="E394" s="5">
        <f t="shared" si="18"/>
        <v>-0.56997188844592273</v>
      </c>
      <c r="F394" s="5">
        <f t="shared" si="18"/>
        <v>0.32306535264211533</v>
      </c>
      <c r="G394" s="5">
        <f t="shared" si="19"/>
        <v>-15.496495537532269</v>
      </c>
      <c r="H394" s="5">
        <f t="shared" si="20"/>
        <v>-1.3398939240754331</v>
      </c>
      <c r="I394" s="5"/>
    </row>
    <row r="395" spans="1:9">
      <c r="A395" s="4">
        <v>42026</v>
      </c>
      <c r="B395" s="9">
        <v>394</v>
      </c>
      <c r="C395" s="5">
        <v>47.130001</v>
      </c>
      <c r="D395" s="5">
        <v>36.909999999999997</v>
      </c>
      <c r="E395" s="5">
        <f t="shared" si="18"/>
        <v>-0.50216659441824096</v>
      </c>
      <c r="F395" s="5">
        <f t="shared" si="18"/>
        <v>0.38125210528122555</v>
      </c>
      <c r="G395" s="5">
        <f t="shared" si="19"/>
        <v>-15.245605248692385</v>
      </c>
      <c r="H395" s="5">
        <f t="shared" si="20"/>
        <v>0.25089028883988362</v>
      </c>
      <c r="I395" s="5"/>
    </row>
    <row r="396" spans="1:9">
      <c r="A396" s="4">
        <v>42027</v>
      </c>
      <c r="B396" s="9">
        <v>395</v>
      </c>
      <c r="C396" s="5">
        <v>47.18</v>
      </c>
      <c r="D396" s="5">
        <v>36.450001</v>
      </c>
      <c r="E396" s="5">
        <f t="shared" si="18"/>
        <v>-0.49936478574827065</v>
      </c>
      <c r="F396" s="5">
        <f t="shared" si="18"/>
        <v>0.31900594707834679</v>
      </c>
      <c r="G396" s="5">
        <f t="shared" si="19"/>
        <v>-14.169580927713454</v>
      </c>
      <c r="H396" s="5">
        <f t="shared" si="20"/>
        <v>1.0760243209789309</v>
      </c>
      <c r="I396" s="5"/>
    </row>
    <row r="397" spans="1:9">
      <c r="A397" s="4">
        <v>42030</v>
      </c>
      <c r="B397" s="9">
        <v>396</v>
      </c>
      <c r="C397" s="5">
        <v>47.009998000000003</v>
      </c>
      <c r="D397" s="5">
        <v>35.810001</v>
      </c>
      <c r="E397" s="5">
        <f t="shared" si="18"/>
        <v>-0.50889123782755785</v>
      </c>
      <c r="F397" s="5">
        <f t="shared" si="18"/>
        <v>0.23240240826664774</v>
      </c>
      <c r="G397" s="5">
        <f t="shared" si="19"/>
        <v>-12.912066334358869</v>
      </c>
      <c r="H397" s="5">
        <f t="shared" si="20"/>
        <v>1.2575145933545855</v>
      </c>
      <c r="I397" s="5"/>
    </row>
    <row r="398" spans="1:9">
      <c r="A398" s="4">
        <v>42031</v>
      </c>
      <c r="B398" s="9">
        <v>397</v>
      </c>
      <c r="C398" s="5">
        <v>42.66</v>
      </c>
      <c r="D398" s="5">
        <v>34.189999</v>
      </c>
      <c r="E398" s="5">
        <f t="shared" si="18"/>
        <v>-0.75265335528497568</v>
      </c>
      <c r="F398" s="5">
        <f t="shared" si="18"/>
        <v>1.318693001347597E-2</v>
      </c>
      <c r="G398" s="5">
        <f t="shared" si="19"/>
        <v>-13.64865849644071</v>
      </c>
      <c r="H398" s="5">
        <f t="shared" si="20"/>
        <v>-0.7365921620818412</v>
      </c>
      <c r="I398" s="5"/>
    </row>
    <row r="399" spans="1:9">
      <c r="A399" s="4">
        <v>42032</v>
      </c>
      <c r="B399" s="9">
        <v>398</v>
      </c>
      <c r="C399" s="5">
        <v>41.189999</v>
      </c>
      <c r="D399" s="5">
        <v>33.779998999999997</v>
      </c>
      <c r="E399" s="5">
        <f t="shared" si="18"/>
        <v>-0.835028233715844</v>
      </c>
      <c r="F399" s="5">
        <f t="shared" si="18"/>
        <v>-4.2293462037769188E-2</v>
      </c>
      <c r="G399" s="5">
        <f t="shared" si="19"/>
        <v>-14.204156678822905</v>
      </c>
      <c r="H399" s="5">
        <f t="shared" si="20"/>
        <v>-0.55549818238219473</v>
      </c>
      <c r="I399" s="5"/>
    </row>
    <row r="400" spans="1:9">
      <c r="A400" s="4">
        <v>42033</v>
      </c>
      <c r="B400" s="9">
        <v>399</v>
      </c>
      <c r="C400" s="5">
        <v>42.009998000000003</v>
      </c>
      <c r="D400" s="5">
        <v>34.209999000000003</v>
      </c>
      <c r="E400" s="5">
        <f t="shared" si="18"/>
        <v>-0.78907770855400117</v>
      </c>
      <c r="F400" s="5">
        <f t="shared" si="18"/>
        <v>1.5893290601341988E-2</v>
      </c>
      <c r="G400" s="5">
        <f t="shared" si="19"/>
        <v>-14.343270389983033</v>
      </c>
      <c r="H400" s="5">
        <f t="shared" si="20"/>
        <v>-0.13911371116012816</v>
      </c>
      <c r="I400" s="5"/>
    </row>
    <row r="401" spans="1:9">
      <c r="A401" s="4">
        <v>42034</v>
      </c>
      <c r="B401" s="9">
        <v>400</v>
      </c>
      <c r="C401" s="5">
        <v>40.400002000000001</v>
      </c>
      <c r="D401" s="5">
        <v>33.040000999999997</v>
      </c>
      <c r="E401" s="5">
        <f t="shared" si="18"/>
        <v>-0.8792975279787395</v>
      </c>
      <c r="F401" s="5">
        <f t="shared" si="18"/>
        <v>-0.14242853315273735</v>
      </c>
      <c r="G401" s="5">
        <f t="shared" si="19"/>
        <v>-13.34359207874602</v>
      </c>
      <c r="H401" s="5">
        <f t="shared" si="20"/>
        <v>0.99967831123701245</v>
      </c>
      <c r="I401" s="5"/>
    </row>
    <row r="402" spans="1:9">
      <c r="A402" s="4">
        <v>42037</v>
      </c>
      <c r="B402" s="9">
        <v>401</v>
      </c>
      <c r="C402" s="5">
        <v>41.279998999999997</v>
      </c>
      <c r="D402" s="5">
        <v>33.650002000000001</v>
      </c>
      <c r="E402" s="5">
        <f t="shared" si="18"/>
        <v>-0.82998487724276815</v>
      </c>
      <c r="F402" s="5">
        <f t="shared" si="18"/>
        <v>-5.9884399904806811E-2</v>
      </c>
      <c r="G402" s="5">
        <f t="shared" si="19"/>
        <v>-13.824199062281807</v>
      </c>
      <c r="H402" s="5">
        <f t="shared" si="20"/>
        <v>-0.48060698353578601</v>
      </c>
      <c r="I402" s="5"/>
    </row>
    <row r="403" spans="1:9">
      <c r="A403" s="4">
        <v>42038</v>
      </c>
      <c r="B403" s="9">
        <v>402</v>
      </c>
      <c r="C403" s="5">
        <v>41.599997999999999</v>
      </c>
      <c r="D403" s="5">
        <v>33.700001</v>
      </c>
      <c r="E403" s="5">
        <f t="shared" si="18"/>
        <v>-0.81205299915356977</v>
      </c>
      <c r="F403" s="5">
        <f t="shared" si="18"/>
        <v>-5.3118633753172266E-2</v>
      </c>
      <c r="G403" s="5">
        <f t="shared" si="19"/>
        <v>-13.615722565642947</v>
      </c>
      <c r="H403" s="5">
        <f t="shared" si="20"/>
        <v>0.20847649663885903</v>
      </c>
      <c r="I403" s="5"/>
    </row>
    <row r="404" spans="1:9">
      <c r="A404" s="4">
        <v>42039</v>
      </c>
      <c r="B404" s="9">
        <v>403</v>
      </c>
      <c r="C404" s="5">
        <v>41.84</v>
      </c>
      <c r="D404" s="5">
        <v>33.599997999999999</v>
      </c>
      <c r="E404" s="5">
        <f t="shared" si="18"/>
        <v>-0.79860393648411199</v>
      </c>
      <c r="F404" s="5">
        <f t="shared" si="18"/>
        <v>-6.6650842646588535E-2</v>
      </c>
      <c r="G404" s="5">
        <f t="shared" si="19"/>
        <v>-13.152664406447251</v>
      </c>
      <c r="H404" s="5">
        <f t="shared" si="20"/>
        <v>0.46305815919569682</v>
      </c>
      <c r="I404" s="5"/>
    </row>
    <row r="405" spans="1:9">
      <c r="A405" s="4">
        <v>42040</v>
      </c>
      <c r="B405" s="9">
        <v>404</v>
      </c>
      <c r="C405" s="5">
        <v>42.450001</v>
      </c>
      <c r="D405" s="5">
        <v>33.939999</v>
      </c>
      <c r="E405" s="5">
        <f t="shared" si="18"/>
        <v>-0.76442113101819187</v>
      </c>
      <c r="F405" s="5">
        <f t="shared" si="18"/>
        <v>-2.0642577334843943E-2</v>
      </c>
      <c r="G405" s="5">
        <f t="shared" si="19"/>
        <v>-13.301033827161568</v>
      </c>
      <c r="H405" s="5">
        <f t="shared" si="20"/>
        <v>-0.14836942071431736</v>
      </c>
      <c r="I405" s="5"/>
    </row>
    <row r="406" spans="1:9">
      <c r="A406" s="4">
        <v>42041</v>
      </c>
      <c r="B406" s="9">
        <v>405</v>
      </c>
      <c r="C406" s="5">
        <v>42.41</v>
      </c>
      <c r="D406" s="5">
        <v>33.299999</v>
      </c>
      <c r="E406" s="5">
        <f t="shared" si="18"/>
        <v>-0.76666267882129779</v>
      </c>
      <c r="F406" s="5">
        <f t="shared" si="18"/>
        <v>-0.107246116146543</v>
      </c>
      <c r="G406" s="5">
        <f t="shared" si="19"/>
        <v>-11.913518233806975</v>
      </c>
      <c r="H406" s="5">
        <f t="shared" si="20"/>
        <v>1.3875155933545926</v>
      </c>
      <c r="I406" s="5"/>
    </row>
    <row r="407" spans="1:9">
      <c r="A407" s="4">
        <v>42044</v>
      </c>
      <c r="B407" s="9">
        <v>406</v>
      </c>
      <c r="C407" s="5">
        <v>42.360000999999997</v>
      </c>
      <c r="D407" s="5">
        <v>32.93</v>
      </c>
      <c r="E407" s="5">
        <f t="shared" si="18"/>
        <v>-0.76946448749126806</v>
      </c>
      <c r="F407" s="5">
        <f t="shared" si="18"/>
        <v>-0.15731365170402709</v>
      </c>
      <c r="G407" s="5">
        <f t="shared" si="19"/>
        <v>-11.138236433768533</v>
      </c>
      <c r="H407" s="5">
        <f t="shared" si="20"/>
        <v>0.77528180003844227</v>
      </c>
      <c r="I407" s="5"/>
    </row>
    <row r="408" spans="1:9">
      <c r="A408" s="4">
        <v>42045</v>
      </c>
      <c r="B408" s="9">
        <v>407</v>
      </c>
      <c r="C408" s="5">
        <v>42.599997999999999</v>
      </c>
      <c r="D408" s="5">
        <v>33.700001</v>
      </c>
      <c r="E408" s="5">
        <f t="shared" si="18"/>
        <v>-0.75601570500828108</v>
      </c>
      <c r="F408" s="5">
        <f t="shared" si="18"/>
        <v>-5.3118633753172266E-2</v>
      </c>
      <c r="G408" s="5">
        <f t="shared" si="19"/>
        <v>-12.615722565642947</v>
      </c>
      <c r="H408" s="5">
        <f t="shared" si="20"/>
        <v>-1.4774861318744144</v>
      </c>
      <c r="I408" s="5"/>
    </row>
    <row r="409" spans="1:9">
      <c r="A409" s="4">
        <v>42046</v>
      </c>
      <c r="B409" s="9">
        <v>408</v>
      </c>
      <c r="C409" s="5">
        <v>42.380001</v>
      </c>
      <c r="D409" s="5">
        <v>33.549999</v>
      </c>
      <c r="E409" s="5">
        <f t="shared" si="18"/>
        <v>-0.76834374160836216</v>
      </c>
      <c r="F409" s="5">
        <f t="shared" si="18"/>
        <v>-7.3416608798223093E-2</v>
      </c>
      <c r="G409" s="5">
        <f t="shared" si="19"/>
        <v>-12.50114090308611</v>
      </c>
      <c r="H409" s="5">
        <f t="shared" si="20"/>
        <v>0.11458166255683722</v>
      </c>
      <c r="I409" s="5"/>
    </row>
    <row r="410" spans="1:9">
      <c r="A410" s="4">
        <v>42047</v>
      </c>
      <c r="B410" s="9">
        <v>409</v>
      </c>
      <c r="C410" s="5">
        <v>43.09</v>
      </c>
      <c r="D410" s="5">
        <v>34.130001</v>
      </c>
      <c r="E410" s="5">
        <f t="shared" si="18"/>
        <v>-0.72855731880250119</v>
      </c>
      <c r="F410" s="5">
        <f t="shared" si="18"/>
        <v>5.0681188859379479E-3</v>
      </c>
      <c r="G410" s="5">
        <f t="shared" si="19"/>
        <v>-13.08483327680306</v>
      </c>
      <c r="H410" s="5">
        <f t="shared" si="20"/>
        <v>-0.58369237371694993</v>
      </c>
      <c r="I410" s="5"/>
    </row>
    <row r="411" spans="1:9">
      <c r="A411" s="4">
        <v>42048</v>
      </c>
      <c r="B411" s="9">
        <v>410</v>
      </c>
      <c r="C411" s="5">
        <v>43.869999</v>
      </c>
      <c r="D411" s="5">
        <v>34.360000999999997</v>
      </c>
      <c r="E411" s="5">
        <f t="shared" si="18"/>
        <v>-0.68484828540647036</v>
      </c>
      <c r="F411" s="5">
        <f t="shared" si="18"/>
        <v>3.6191265646391843E-2</v>
      </c>
      <c r="G411" s="5">
        <f t="shared" si="19"/>
        <v>-12.817848052539858</v>
      </c>
      <c r="H411" s="5">
        <f t="shared" si="20"/>
        <v>0.26698522426320181</v>
      </c>
      <c r="I411" s="5"/>
    </row>
    <row r="412" spans="1:9">
      <c r="A412" s="4">
        <v>42052</v>
      </c>
      <c r="B412" s="9">
        <v>411</v>
      </c>
      <c r="C412" s="5">
        <v>43.580002</v>
      </c>
      <c r="D412" s="5">
        <v>34.740001999999997</v>
      </c>
      <c r="E412" s="5">
        <f t="shared" si="18"/>
        <v>-0.70109893259672162</v>
      </c>
      <c r="F412" s="5">
        <f t="shared" si="18"/>
        <v>8.7612252133867516E-2</v>
      </c>
      <c r="G412" s="5">
        <f t="shared" si="19"/>
        <v>-13.955435260338831</v>
      </c>
      <c r="H412" s="5">
        <f t="shared" si="20"/>
        <v>-1.1375872077989726</v>
      </c>
      <c r="I412" s="5"/>
    </row>
    <row r="413" spans="1:9">
      <c r="A413" s="4">
        <v>42053</v>
      </c>
      <c r="B413" s="9">
        <v>412</v>
      </c>
      <c r="C413" s="5">
        <v>43.529998999999997</v>
      </c>
      <c r="D413" s="5">
        <v>34.270000000000003</v>
      </c>
      <c r="E413" s="5">
        <f t="shared" ref="E413:F476" si="21">(C413-AVERAGE(C$2:C$1261))/_xlfn.STDEV.S(C$2:C$1261)</f>
        <v>-0.70390096541586866</v>
      </c>
      <c r="F413" s="5">
        <f t="shared" si="21"/>
        <v>2.4012507682968125E-2</v>
      </c>
      <c r="G413" s="5">
        <f t="shared" si="19"/>
        <v>-12.957101301104714</v>
      </c>
      <c r="H413" s="5">
        <f t="shared" si="20"/>
        <v>0.99833395923411672</v>
      </c>
      <c r="I413" s="5"/>
    </row>
    <row r="414" spans="1:9">
      <c r="A414" s="4">
        <v>42054</v>
      </c>
      <c r="B414" s="9">
        <v>413</v>
      </c>
      <c r="C414" s="5">
        <v>43.5</v>
      </c>
      <c r="D414" s="5">
        <v>34.209999000000003</v>
      </c>
      <c r="E414" s="5">
        <f t="shared" si="21"/>
        <v>-0.70558202820293292</v>
      </c>
      <c r="F414" s="5">
        <f t="shared" si="21"/>
        <v>1.5893290601341988E-2</v>
      </c>
      <c r="G414" s="5">
        <f t="shared" si="19"/>
        <v>-12.853268389983036</v>
      </c>
      <c r="H414" s="5">
        <f t="shared" si="20"/>
        <v>0.10383291112167825</v>
      </c>
      <c r="I414" s="5"/>
    </row>
    <row r="415" spans="1:9">
      <c r="A415" s="4">
        <v>42055</v>
      </c>
      <c r="B415" s="9">
        <v>414</v>
      </c>
      <c r="C415" s="5">
        <v>43.860000999999997</v>
      </c>
      <c r="D415" s="5">
        <v>34.409999999999997</v>
      </c>
      <c r="E415" s="5">
        <f t="shared" si="21"/>
        <v>-0.68540854627333503</v>
      </c>
      <c r="F415" s="5">
        <f t="shared" si="21"/>
        <v>4.2957031798026395E-2</v>
      </c>
      <c r="G415" s="5">
        <f t="shared" si="19"/>
        <v>-12.939368555901019</v>
      </c>
      <c r="H415" s="5">
        <f t="shared" si="20"/>
        <v>-8.6100165917983418E-2</v>
      </c>
      <c r="I415" s="5"/>
    </row>
    <row r="416" spans="1:9">
      <c r="A416" s="4">
        <v>42058</v>
      </c>
      <c r="B416" s="9">
        <v>415</v>
      </c>
      <c r="C416" s="5">
        <v>44.150002000000001</v>
      </c>
      <c r="D416" s="5">
        <v>33.759998000000003</v>
      </c>
      <c r="E416" s="5">
        <f t="shared" si="21"/>
        <v>-0.66915767493390699</v>
      </c>
      <c r="F416" s="5">
        <f t="shared" si="21"/>
        <v>-4.4999957943663293E-2</v>
      </c>
      <c r="G416" s="5">
        <f t="shared" si="19"/>
        <v>-11.199541554785917</v>
      </c>
      <c r="H416" s="5">
        <f t="shared" si="20"/>
        <v>1.7398270011151027</v>
      </c>
      <c r="I416" s="5"/>
    </row>
    <row r="417" spans="1:9">
      <c r="A417" s="4">
        <v>42059</v>
      </c>
      <c r="B417" s="9">
        <v>416</v>
      </c>
      <c r="C417" s="5">
        <v>44.09</v>
      </c>
      <c r="D417" s="5">
        <v>34.409999999999997</v>
      </c>
      <c r="E417" s="5">
        <f t="shared" si="21"/>
        <v>-0.6725200246572125</v>
      </c>
      <c r="F417" s="5">
        <f t="shared" si="21"/>
        <v>4.2957031798026395E-2</v>
      </c>
      <c r="G417" s="5">
        <f t="shared" si="19"/>
        <v>-12.709369555901013</v>
      </c>
      <c r="H417" s="5">
        <f t="shared" si="20"/>
        <v>-1.5098280011150962</v>
      </c>
      <c r="I417" s="5"/>
    </row>
    <row r="418" spans="1:9">
      <c r="A418" s="4">
        <v>42060</v>
      </c>
      <c r="B418" s="9">
        <v>417</v>
      </c>
      <c r="C418" s="5">
        <v>43.990001999999997</v>
      </c>
      <c r="D418" s="5">
        <v>33.950001</v>
      </c>
      <c r="E418" s="5">
        <f t="shared" si="21"/>
        <v>-0.67812364199715336</v>
      </c>
      <c r="F418" s="5">
        <f t="shared" si="21"/>
        <v>-1.9289126404852353E-2</v>
      </c>
      <c r="G418" s="5">
        <f t="shared" si="19"/>
        <v>-11.783342234922088</v>
      </c>
      <c r="H418" s="5">
        <f t="shared" si="20"/>
        <v>0.92602732097892471</v>
      </c>
      <c r="I418" s="5"/>
    </row>
    <row r="419" spans="1:9">
      <c r="A419" s="4">
        <v>42061</v>
      </c>
      <c r="B419" s="9">
        <v>418</v>
      </c>
      <c r="C419" s="5">
        <v>44.060001</v>
      </c>
      <c r="D419" s="5">
        <v>33.650002000000001</v>
      </c>
      <c r="E419" s="5">
        <f t="shared" si="21"/>
        <v>-0.6742010874442772</v>
      </c>
      <c r="F419" s="5">
        <f t="shared" si="21"/>
        <v>-5.9884399904806811E-2</v>
      </c>
      <c r="G419" s="5">
        <f t="shared" si="19"/>
        <v>-11.044197062281803</v>
      </c>
      <c r="H419" s="5">
        <f t="shared" si="20"/>
        <v>0.7391451726402849</v>
      </c>
      <c r="I419" s="5"/>
    </row>
    <row r="420" spans="1:9">
      <c r="A420" s="4">
        <v>42062</v>
      </c>
      <c r="B420" s="9">
        <v>419</v>
      </c>
      <c r="C420" s="5">
        <v>43.849997999999999</v>
      </c>
      <c r="D420" s="5">
        <v>33.25</v>
      </c>
      <c r="E420" s="5">
        <f t="shared" si="21"/>
        <v>-0.68596908732667028</v>
      </c>
      <c r="F420" s="5">
        <f t="shared" si="21"/>
        <v>-0.11401188229817755</v>
      </c>
      <c r="G420" s="5">
        <f t="shared" si="19"/>
        <v>-10.361997730445829</v>
      </c>
      <c r="H420" s="5">
        <f t="shared" si="20"/>
        <v>0.68219933183597448</v>
      </c>
      <c r="I420" s="5"/>
    </row>
    <row r="421" spans="1:9">
      <c r="A421" s="4">
        <v>42065</v>
      </c>
      <c r="B421" s="9">
        <v>420</v>
      </c>
      <c r="C421" s="5">
        <v>43.880001</v>
      </c>
      <c r="D421" s="5">
        <v>34.060001</v>
      </c>
      <c r="E421" s="5">
        <f t="shared" si="21"/>
        <v>-0.68428780039042914</v>
      </c>
      <c r="F421" s="5">
        <f t="shared" si="21"/>
        <v>-4.4041431715916663E-3</v>
      </c>
      <c r="G421" s="5">
        <f t="shared" si="19"/>
        <v>-12.138697649404904</v>
      </c>
      <c r="H421" s="5">
        <f t="shared" si="20"/>
        <v>-1.7766999189590749</v>
      </c>
      <c r="I421" s="5"/>
    </row>
    <row r="422" spans="1:9">
      <c r="A422" s="4">
        <v>42066</v>
      </c>
      <c r="B422" s="9">
        <v>421</v>
      </c>
      <c r="C422" s="5">
        <v>43.279998999999997</v>
      </c>
      <c r="D422" s="5">
        <v>34.099997999999999</v>
      </c>
      <c r="E422" s="5">
        <f t="shared" si="21"/>
        <v>-0.71791028895219078</v>
      </c>
      <c r="F422" s="5">
        <f t="shared" si="21"/>
        <v>1.0081720500512881E-3</v>
      </c>
      <c r="G422" s="5">
        <f t="shared" si="19"/>
        <v>-12.827912745005534</v>
      </c>
      <c r="H422" s="5">
        <f t="shared" si="20"/>
        <v>-0.68921509560063043</v>
      </c>
      <c r="I422" s="5"/>
    </row>
    <row r="423" spans="1:9">
      <c r="A423" s="4">
        <v>42067</v>
      </c>
      <c r="B423" s="9">
        <v>422</v>
      </c>
      <c r="C423" s="5">
        <v>43.060001</v>
      </c>
      <c r="D423" s="5">
        <v>34.119999</v>
      </c>
      <c r="E423" s="5">
        <f t="shared" si="21"/>
        <v>-0.73023838158956589</v>
      </c>
      <c r="F423" s="5">
        <f t="shared" si="21"/>
        <v>3.714667955946356E-3</v>
      </c>
      <c r="G423" s="5">
        <f t="shared" si="19"/>
        <v>-13.092522869042547</v>
      </c>
      <c r="H423" s="5">
        <f t="shared" si="20"/>
        <v>-0.26461012403701289</v>
      </c>
      <c r="I423" s="5"/>
    </row>
    <row r="424" spans="1:9">
      <c r="A424" s="4">
        <v>42068</v>
      </c>
      <c r="B424" s="9">
        <v>423</v>
      </c>
      <c r="C424" s="5">
        <v>43.110000999999997</v>
      </c>
      <c r="D424" s="5">
        <v>33.729999999999997</v>
      </c>
      <c r="E424" s="5">
        <f t="shared" si="21"/>
        <v>-0.7274365168823016</v>
      </c>
      <c r="F424" s="5">
        <f t="shared" si="21"/>
        <v>-4.9059228189403739E-2</v>
      </c>
      <c r="G424" s="5">
        <f t="shared" si="19"/>
        <v>-12.172632175461764</v>
      </c>
      <c r="H424" s="5">
        <f t="shared" si="20"/>
        <v>0.91989069358078268</v>
      </c>
      <c r="I424" s="5"/>
    </row>
    <row r="425" spans="1:9">
      <c r="A425" s="4">
        <v>42069</v>
      </c>
      <c r="B425" s="9">
        <v>424</v>
      </c>
      <c r="C425" s="5">
        <v>42.360000999999997</v>
      </c>
      <c r="D425" s="5">
        <v>33.189999</v>
      </c>
      <c r="E425" s="5">
        <f t="shared" si="21"/>
        <v>-0.76946448749126806</v>
      </c>
      <c r="F425" s="5">
        <f t="shared" si="21"/>
        <v>-0.12213109937980368</v>
      </c>
      <c r="G425" s="5">
        <f t="shared" si="19"/>
        <v>-11.718162819324156</v>
      </c>
      <c r="H425" s="5">
        <f t="shared" si="20"/>
        <v>0.45446935613760786</v>
      </c>
      <c r="I425" s="5"/>
    </row>
    <row r="426" spans="1:9">
      <c r="A426" s="4">
        <v>42072</v>
      </c>
      <c r="B426" s="9">
        <v>425</v>
      </c>
      <c r="C426" s="5">
        <v>42.849997999999999</v>
      </c>
      <c r="D426" s="5">
        <v>32.720001000000003</v>
      </c>
      <c r="E426" s="5">
        <f t="shared" si="21"/>
        <v>-0.74200638147195896</v>
      </c>
      <c r="F426" s="5">
        <f t="shared" si="21"/>
        <v>-0.18573030255858591</v>
      </c>
      <c r="G426" s="5">
        <f t="shared" si="19"/>
        <v>-10.179837782068738</v>
      </c>
      <c r="H426" s="5">
        <f t="shared" si="20"/>
        <v>1.5383250372554187</v>
      </c>
      <c r="I426" s="5"/>
    </row>
    <row r="427" spans="1:9">
      <c r="A427" s="4">
        <v>42073</v>
      </c>
      <c r="B427" s="9">
        <v>426</v>
      </c>
      <c r="C427" s="5">
        <v>42.029998999999997</v>
      </c>
      <c r="D427" s="5">
        <v>31.700001</v>
      </c>
      <c r="E427" s="5">
        <f t="shared" si="21"/>
        <v>-0.78795690663380169</v>
      </c>
      <c r="F427" s="5">
        <f t="shared" si="21"/>
        <v>-0.3237546925397316</v>
      </c>
      <c r="G427" s="5">
        <f t="shared" si="19"/>
        <v>-8.724732211409858</v>
      </c>
      <c r="H427" s="5">
        <f t="shared" si="20"/>
        <v>1.4551055706588798</v>
      </c>
      <c r="I427" s="5"/>
    </row>
    <row r="428" spans="1:9">
      <c r="A428" s="4">
        <v>42074</v>
      </c>
      <c r="B428" s="9">
        <v>427</v>
      </c>
      <c r="C428" s="5">
        <v>41.98</v>
      </c>
      <c r="D428" s="5">
        <v>32.330002</v>
      </c>
      <c r="E428" s="5">
        <f t="shared" si="21"/>
        <v>-0.79075871530377195</v>
      </c>
      <c r="F428" s="5">
        <f t="shared" si="21"/>
        <v>-0.23850419870393599</v>
      </c>
      <c r="G428" s="5">
        <f t="shared" si="19"/>
        <v>-10.179945088487955</v>
      </c>
      <c r="H428" s="5">
        <f t="shared" si="20"/>
        <v>-1.4552128770780968</v>
      </c>
      <c r="I428" s="5"/>
    </row>
    <row r="429" spans="1:9">
      <c r="A429" s="4">
        <v>42075</v>
      </c>
      <c r="B429" s="9">
        <v>428</v>
      </c>
      <c r="C429" s="5">
        <v>41.02</v>
      </c>
      <c r="D429" s="5">
        <v>30.799999</v>
      </c>
      <c r="E429" s="5">
        <f t="shared" si="21"/>
        <v>-0.84455451768324874</v>
      </c>
      <c r="F429" s="5">
        <f t="shared" si="21"/>
        <v>-0.44554118962974215</v>
      </c>
      <c r="G429" s="5">
        <f t="shared" si="19"/>
        <v>-7.7272815410155999</v>
      </c>
      <c r="H429" s="5">
        <f t="shared" si="20"/>
        <v>2.4526635474723548</v>
      </c>
      <c r="I429" s="5"/>
    </row>
    <row r="430" spans="1:9">
      <c r="A430" s="4">
        <v>42076</v>
      </c>
      <c r="B430" s="9">
        <v>429</v>
      </c>
      <c r="C430" s="5">
        <v>41.380001</v>
      </c>
      <c r="D430" s="5">
        <v>30.93</v>
      </c>
      <c r="E430" s="5">
        <f t="shared" si="21"/>
        <v>-0.82438103575365085</v>
      </c>
      <c r="F430" s="5">
        <f t="shared" si="21"/>
        <v>-0.42794971049058639</v>
      </c>
      <c r="G430" s="5">
        <f t="shared" si="19"/>
        <v>-7.6572470795354235</v>
      </c>
      <c r="H430" s="5">
        <f t="shared" si="20"/>
        <v>7.0034461480176446E-2</v>
      </c>
      <c r="I430" s="5"/>
    </row>
    <row r="431" spans="1:9">
      <c r="A431" s="4">
        <v>42079</v>
      </c>
      <c r="B431" s="9">
        <v>430</v>
      </c>
      <c r="C431" s="5">
        <v>41.560001</v>
      </c>
      <c r="D431" s="5">
        <v>30.83</v>
      </c>
      <c r="E431" s="5">
        <f t="shared" si="21"/>
        <v>-0.81429432280749892</v>
      </c>
      <c r="F431" s="5">
        <f t="shared" si="21"/>
        <v>-0.44148151342991454</v>
      </c>
      <c r="G431" s="5">
        <f t="shared" si="19"/>
        <v>-7.254197611823777</v>
      </c>
      <c r="H431" s="5">
        <f t="shared" si="20"/>
        <v>0.40304946771164651</v>
      </c>
      <c r="I431" s="5"/>
    </row>
    <row r="432" spans="1:9">
      <c r="A432" s="4">
        <v>42080</v>
      </c>
      <c r="B432" s="9">
        <v>431</v>
      </c>
      <c r="C432" s="5">
        <v>41.700001</v>
      </c>
      <c r="D432" s="5">
        <v>30.59</v>
      </c>
      <c r="E432" s="5">
        <f t="shared" si="21"/>
        <v>-0.80644910162715844</v>
      </c>
      <c r="F432" s="5">
        <f t="shared" si="21"/>
        <v>-0.47395784048430145</v>
      </c>
      <c r="G432" s="5">
        <f t="shared" si="19"/>
        <v>-6.5788788893157957</v>
      </c>
      <c r="H432" s="5">
        <f t="shared" si="20"/>
        <v>0.67531872250798131</v>
      </c>
      <c r="I432" s="5"/>
    </row>
    <row r="433" spans="1:9">
      <c r="A433" s="4">
        <v>42081</v>
      </c>
      <c r="B433" s="9">
        <v>432</v>
      </c>
      <c r="C433" s="5">
        <v>42.5</v>
      </c>
      <c r="D433" s="5">
        <v>30.889999</v>
      </c>
      <c r="E433" s="5">
        <f t="shared" si="21"/>
        <v>-0.76161932234822161</v>
      </c>
      <c r="F433" s="5">
        <f t="shared" si="21"/>
        <v>-0.433362566984347</v>
      </c>
      <c r="G433" s="5">
        <f t="shared" si="19"/>
        <v>-6.4480260619560923</v>
      </c>
      <c r="H433" s="5">
        <f t="shared" si="20"/>
        <v>0.13085282735970338</v>
      </c>
      <c r="I433" s="5"/>
    </row>
    <row r="434" spans="1:9">
      <c r="A434" s="4">
        <v>42082</v>
      </c>
      <c r="B434" s="9">
        <v>433</v>
      </c>
      <c r="C434" s="5">
        <v>42.290000999999997</v>
      </c>
      <c r="D434" s="5">
        <v>30.74</v>
      </c>
      <c r="E434" s="5">
        <f t="shared" si="21"/>
        <v>-0.77338709808143835</v>
      </c>
      <c r="F434" s="5">
        <f t="shared" si="21"/>
        <v>-0.45366013607530969</v>
      </c>
      <c r="G434" s="5">
        <f t="shared" si="19"/>
        <v>-6.3234530908832909</v>
      </c>
      <c r="H434" s="5">
        <f t="shared" si="20"/>
        <v>0.12457297107280141</v>
      </c>
      <c r="I434" s="5"/>
    </row>
    <row r="435" spans="1:9">
      <c r="A435" s="4">
        <v>42083</v>
      </c>
      <c r="B435" s="9">
        <v>434</v>
      </c>
      <c r="C435" s="5">
        <v>42.880001</v>
      </c>
      <c r="D435" s="5">
        <v>31.309999000000001</v>
      </c>
      <c r="E435" s="5">
        <f t="shared" si="21"/>
        <v>-0.74032509453571782</v>
      </c>
      <c r="F435" s="5">
        <f t="shared" si="21"/>
        <v>-0.37652899463916933</v>
      </c>
      <c r="G435" s="5">
        <f t="shared" si="19"/>
        <v>-7.0048328263450372</v>
      </c>
      <c r="H435" s="5">
        <f t="shared" si="20"/>
        <v>-0.68137973546174635</v>
      </c>
      <c r="I435" s="5"/>
    </row>
    <row r="436" spans="1:9">
      <c r="A436" s="4">
        <v>42086</v>
      </c>
      <c r="B436" s="9">
        <v>435</v>
      </c>
      <c r="C436" s="5">
        <v>42.860000999999997</v>
      </c>
      <c r="D436" s="5">
        <v>31.200001</v>
      </c>
      <c r="E436" s="5">
        <f t="shared" si="21"/>
        <v>-0.74144584041862371</v>
      </c>
      <c r="F436" s="5">
        <f t="shared" si="21"/>
        <v>-0.39141370723637142</v>
      </c>
      <c r="G436" s="5">
        <f t="shared" si="19"/>
        <v>-6.779482872851581</v>
      </c>
      <c r="H436" s="5">
        <f t="shared" si="20"/>
        <v>0.22534995349345621</v>
      </c>
      <c r="I436" s="5"/>
    </row>
    <row r="437" spans="1:9">
      <c r="A437" s="4">
        <v>42087</v>
      </c>
      <c r="B437" s="9">
        <v>436</v>
      </c>
      <c r="C437" s="5">
        <v>42.900002000000001</v>
      </c>
      <c r="D437" s="5">
        <v>30.790001</v>
      </c>
      <c r="E437" s="5">
        <f t="shared" si="21"/>
        <v>-0.7392042926155179</v>
      </c>
      <c r="F437" s="5">
        <f t="shared" si="21"/>
        <v>-0.44689409928761609</v>
      </c>
      <c r="G437" s="5">
        <f t="shared" si="19"/>
        <v>-5.8249790552337899</v>
      </c>
      <c r="H437" s="5">
        <f t="shared" si="20"/>
        <v>0.95450381761779113</v>
      </c>
      <c r="I437" s="5"/>
    </row>
    <row r="438" spans="1:9">
      <c r="A438" s="4">
        <v>42088</v>
      </c>
      <c r="B438" s="9">
        <v>437</v>
      </c>
      <c r="C438" s="5">
        <v>41.459999000000003</v>
      </c>
      <c r="D438" s="5">
        <v>29.889999</v>
      </c>
      <c r="E438" s="5">
        <f t="shared" si="21"/>
        <v>-0.81989816429661588</v>
      </c>
      <c r="F438" s="5">
        <f t="shared" si="21"/>
        <v>-0.56868059637762669</v>
      </c>
      <c r="G438" s="5">
        <f t="shared" si="19"/>
        <v>-5.2575323848395357</v>
      </c>
      <c r="H438" s="5">
        <f t="shared" si="20"/>
        <v>0.56744667039425423</v>
      </c>
      <c r="I438" s="5"/>
    </row>
    <row r="439" spans="1:9">
      <c r="A439" s="4">
        <v>42089</v>
      </c>
      <c r="B439" s="9">
        <v>438</v>
      </c>
      <c r="C439" s="5">
        <v>41.209999000000003</v>
      </c>
      <c r="D439" s="5">
        <v>30.08</v>
      </c>
      <c r="E439" s="5">
        <f t="shared" si="21"/>
        <v>-0.833907487832938</v>
      </c>
      <c r="F439" s="5">
        <f t="shared" si="21"/>
        <v>-0.54297003547487432</v>
      </c>
      <c r="G439" s="5">
        <f t="shared" si="19"/>
        <v>-5.9313286039863584</v>
      </c>
      <c r="H439" s="5">
        <f t="shared" si="20"/>
        <v>-0.67379621914682275</v>
      </c>
      <c r="I439" s="5"/>
    </row>
    <row r="440" spans="1:9">
      <c r="A440" s="4">
        <v>42090</v>
      </c>
      <c r="B440" s="9">
        <v>439</v>
      </c>
      <c r="C440" s="5">
        <v>40.970001000000003</v>
      </c>
      <c r="D440" s="5">
        <v>32</v>
      </c>
      <c r="E440" s="5">
        <f t="shared" si="21"/>
        <v>-0.847356326353219</v>
      </c>
      <c r="F440" s="5">
        <f t="shared" si="21"/>
        <v>-0.28315941903977709</v>
      </c>
      <c r="G440" s="5">
        <f t="shared" si="19"/>
        <v>-10.453876384050133</v>
      </c>
      <c r="H440" s="5">
        <f t="shared" si="20"/>
        <v>-4.5225477800637748</v>
      </c>
      <c r="I440" s="5"/>
    </row>
    <row r="441" spans="1:9">
      <c r="A441" s="4">
        <v>42093</v>
      </c>
      <c r="B441" s="9">
        <v>440</v>
      </c>
      <c r="C441" s="5">
        <v>40.959999000000003</v>
      </c>
      <c r="D441" s="5">
        <v>31.459999</v>
      </c>
      <c r="E441" s="5">
        <f t="shared" si="21"/>
        <v>-0.84791681136926023</v>
      </c>
      <c r="F441" s="5">
        <f t="shared" si="21"/>
        <v>-0.35623129023017758</v>
      </c>
      <c r="G441" s="5">
        <f t="shared" si="19"/>
        <v>-9.2594090279125254</v>
      </c>
      <c r="H441" s="5">
        <f t="shared" si="20"/>
        <v>1.1944673561376078</v>
      </c>
      <c r="I441" s="5"/>
    </row>
    <row r="442" spans="1:9">
      <c r="A442" s="4">
        <v>42094</v>
      </c>
      <c r="B442" s="9">
        <v>441</v>
      </c>
      <c r="C442" s="5">
        <v>40.659999999999997</v>
      </c>
      <c r="D442" s="5">
        <v>31.27</v>
      </c>
      <c r="E442" s="5">
        <f t="shared" si="21"/>
        <v>-0.86472794357555305</v>
      </c>
      <c r="F442" s="5">
        <f t="shared" si="21"/>
        <v>-0.38194158049687132</v>
      </c>
      <c r="G442" s="5">
        <f t="shared" si="19"/>
        <v>-9.1356162697550545</v>
      </c>
      <c r="H442" s="5">
        <f t="shared" si="20"/>
        <v>0.12379275815747093</v>
      </c>
      <c r="I442" s="5"/>
    </row>
    <row r="443" spans="1:9">
      <c r="A443" s="4">
        <v>42095</v>
      </c>
      <c r="B443" s="9">
        <v>442</v>
      </c>
      <c r="C443" s="5">
        <v>40.720001000000003</v>
      </c>
      <c r="D443" s="5">
        <v>30.809999000000001</v>
      </c>
      <c r="E443" s="5">
        <f t="shared" si="21"/>
        <v>-0.86136564988954112</v>
      </c>
      <c r="F443" s="5">
        <f t="shared" si="21"/>
        <v>-0.44418800933580915</v>
      </c>
      <c r="G443" s="5">
        <f t="shared" si="19"/>
        <v>-8.0495854877867714</v>
      </c>
      <c r="H443" s="5">
        <f t="shared" si="20"/>
        <v>1.0860307819682831</v>
      </c>
      <c r="I443" s="5"/>
    </row>
    <row r="444" spans="1:9">
      <c r="A444" s="4">
        <v>42096</v>
      </c>
      <c r="B444" s="9">
        <v>443</v>
      </c>
      <c r="C444" s="5">
        <v>40.290000999999997</v>
      </c>
      <c r="D444" s="5">
        <v>30.809999000000001</v>
      </c>
      <c r="E444" s="5">
        <f t="shared" si="21"/>
        <v>-0.88546168637201572</v>
      </c>
      <c r="F444" s="5">
        <f t="shared" si="21"/>
        <v>-0.44418800933580915</v>
      </c>
      <c r="G444" s="5">
        <f t="shared" si="19"/>
        <v>-8.4795854877867782</v>
      </c>
      <c r="H444" s="5">
        <f t="shared" si="20"/>
        <v>-0.43000000000000682</v>
      </c>
      <c r="I444" s="5"/>
    </row>
    <row r="445" spans="1:9">
      <c r="A445" s="4">
        <v>42100</v>
      </c>
      <c r="B445" s="9">
        <v>444</v>
      </c>
      <c r="C445" s="5">
        <v>41.549999</v>
      </c>
      <c r="D445" s="5">
        <v>31.040001</v>
      </c>
      <c r="E445" s="5">
        <f t="shared" si="21"/>
        <v>-0.81485480782354003</v>
      </c>
      <c r="F445" s="5">
        <f t="shared" si="21"/>
        <v>-0.41306459193929618</v>
      </c>
      <c r="G445" s="5">
        <f t="shared" si="19"/>
        <v>-7.7326057245129292</v>
      </c>
      <c r="H445" s="5">
        <f t="shared" si="20"/>
        <v>0.74697976327384907</v>
      </c>
      <c r="I445" s="5"/>
    </row>
    <row r="446" spans="1:9">
      <c r="A446" s="4">
        <v>42101</v>
      </c>
      <c r="B446" s="9">
        <v>445</v>
      </c>
      <c r="C446" s="5">
        <v>41.529998999999997</v>
      </c>
      <c r="D446" s="5">
        <v>31.26</v>
      </c>
      <c r="E446" s="5">
        <f t="shared" si="21"/>
        <v>-0.81597555370644603</v>
      </c>
      <c r="F446" s="5">
        <f t="shared" si="21"/>
        <v>-0.38329476079080388</v>
      </c>
      <c r="G446" s="5">
        <f t="shared" si="19"/>
        <v>-8.2433123229838969</v>
      </c>
      <c r="H446" s="5">
        <f t="shared" si="20"/>
        <v>-0.51070659847096778</v>
      </c>
      <c r="I446" s="5"/>
    </row>
    <row r="447" spans="1:9">
      <c r="A447" s="4">
        <v>42102</v>
      </c>
      <c r="B447" s="9">
        <v>446</v>
      </c>
      <c r="C447" s="5">
        <v>41.419998</v>
      </c>
      <c r="D447" s="5">
        <v>31.309999000000001</v>
      </c>
      <c r="E447" s="5">
        <f t="shared" si="21"/>
        <v>-0.8221397120997217</v>
      </c>
      <c r="F447" s="5">
        <f t="shared" si="21"/>
        <v>-0.37652899463916933</v>
      </c>
      <c r="G447" s="5">
        <f t="shared" si="19"/>
        <v>-8.4648358263450376</v>
      </c>
      <c r="H447" s="5">
        <f t="shared" si="20"/>
        <v>-0.22152350336114068</v>
      </c>
      <c r="I447" s="5"/>
    </row>
    <row r="448" spans="1:9">
      <c r="A448" s="4">
        <v>42103</v>
      </c>
      <c r="B448" s="9">
        <v>447</v>
      </c>
      <c r="C448" s="5">
        <v>41.48</v>
      </c>
      <c r="D448" s="5">
        <v>31.24</v>
      </c>
      <c r="E448" s="5">
        <f t="shared" si="21"/>
        <v>-0.8187773623764163</v>
      </c>
      <c r="F448" s="5">
        <f t="shared" si="21"/>
        <v>-0.38600112137866988</v>
      </c>
      <c r="G448" s="5">
        <f t="shared" si="19"/>
        <v>-8.248701429441553</v>
      </c>
      <c r="H448" s="5">
        <f t="shared" si="20"/>
        <v>0.21613439690348457</v>
      </c>
      <c r="I448" s="5"/>
    </row>
    <row r="449" spans="1:9">
      <c r="A449" s="4">
        <v>42104</v>
      </c>
      <c r="B449" s="9">
        <v>448</v>
      </c>
      <c r="C449" s="5">
        <v>41.720001000000003</v>
      </c>
      <c r="D449" s="5">
        <v>31.93</v>
      </c>
      <c r="E449" s="5">
        <f t="shared" si="21"/>
        <v>-0.80532835574425243</v>
      </c>
      <c r="F449" s="5">
        <f t="shared" si="21"/>
        <v>-0.29263168109730675</v>
      </c>
      <c r="G449" s="5">
        <f t="shared" si="19"/>
        <v>-9.5477417566519733</v>
      </c>
      <c r="H449" s="5">
        <f t="shared" si="20"/>
        <v>-1.2990403272104203</v>
      </c>
      <c r="I449" s="5"/>
    </row>
    <row r="450" spans="1:9">
      <c r="A450" s="4">
        <v>42107</v>
      </c>
      <c r="B450" s="9">
        <v>449</v>
      </c>
      <c r="C450" s="5">
        <v>41.759998000000003</v>
      </c>
      <c r="D450" s="5">
        <v>31.73</v>
      </c>
      <c r="E450" s="5">
        <f t="shared" si="21"/>
        <v>-0.80308703209032339</v>
      </c>
      <c r="F450" s="5">
        <f t="shared" si="21"/>
        <v>-0.31969528697596256</v>
      </c>
      <c r="G450" s="5">
        <f t="shared" si="19"/>
        <v>-9.0616458212286659</v>
      </c>
      <c r="H450" s="5">
        <f t="shared" si="20"/>
        <v>0.48609593542330742</v>
      </c>
      <c r="I450" s="5"/>
    </row>
    <row r="451" spans="1:9">
      <c r="A451" s="4">
        <v>42108</v>
      </c>
      <c r="B451" s="9">
        <v>450</v>
      </c>
      <c r="C451" s="5">
        <v>41.650002000000001</v>
      </c>
      <c r="D451" s="5">
        <v>31.49</v>
      </c>
      <c r="E451" s="5">
        <f t="shared" si="21"/>
        <v>-0.8092509102971287</v>
      </c>
      <c r="F451" s="5">
        <f t="shared" si="21"/>
        <v>-0.35217161403034997</v>
      </c>
      <c r="G451" s="5">
        <f t="shared" ref="G451:G514" si="22">C451-($K$4+$J$4*D451)</f>
        <v>-8.6363230987206876</v>
      </c>
      <c r="H451" s="5">
        <f t="shared" si="20"/>
        <v>0.42532272250797831</v>
      </c>
      <c r="I451" s="5"/>
    </row>
    <row r="452" spans="1:9">
      <c r="A452" s="4">
        <v>42109</v>
      </c>
      <c r="B452" s="9">
        <v>451</v>
      </c>
      <c r="C452" s="5">
        <v>42.259998000000003</v>
      </c>
      <c r="D452" s="5">
        <v>32.830002</v>
      </c>
      <c r="E452" s="5">
        <f t="shared" si="21"/>
        <v>-0.77506838501767905</v>
      </c>
      <c r="F452" s="5">
        <f t="shared" si="21"/>
        <v>-0.17084518400729617</v>
      </c>
      <c r="G452" s="5">
        <f t="shared" si="22"/>
        <v>-11.015194427046225</v>
      </c>
      <c r="H452" s="5">
        <f t="shared" ref="H452:H515" si="23">G452-G451</f>
        <v>-2.3788713283255376</v>
      </c>
      <c r="I452" s="5"/>
    </row>
    <row r="453" spans="1:9">
      <c r="A453" s="4">
        <v>42110</v>
      </c>
      <c r="B453" s="9">
        <v>452</v>
      </c>
      <c r="C453" s="5">
        <v>42.16</v>
      </c>
      <c r="D453" s="5">
        <v>32.869999</v>
      </c>
      <c r="E453" s="5">
        <f t="shared" si="21"/>
        <v>-0.78067200235762002</v>
      </c>
      <c r="F453" s="5">
        <f t="shared" si="21"/>
        <v>-0.16543286878565322</v>
      </c>
      <c r="G453" s="5">
        <f t="shared" si="22"/>
        <v>-11.204405522646859</v>
      </c>
      <c r="H453" s="5">
        <f t="shared" si="23"/>
        <v>-0.18921109560063343</v>
      </c>
      <c r="I453" s="5"/>
    </row>
    <row r="454" spans="1:9">
      <c r="A454" s="4">
        <v>42111</v>
      </c>
      <c r="B454" s="9">
        <v>453</v>
      </c>
      <c r="C454" s="5">
        <v>41.619999</v>
      </c>
      <c r="D454" s="5">
        <v>32.470001000000003</v>
      </c>
      <c r="E454" s="5">
        <f t="shared" si="21"/>
        <v>-0.81093219723336984</v>
      </c>
      <c r="F454" s="5">
        <f t="shared" si="21"/>
        <v>-0.21955980990690582</v>
      </c>
      <c r="G454" s="5">
        <f t="shared" si="22"/>
        <v>-10.852213112789599</v>
      </c>
      <c r="H454" s="5">
        <f t="shared" si="23"/>
        <v>0.35219240985725975</v>
      </c>
      <c r="I454" s="5"/>
    </row>
    <row r="455" spans="1:9">
      <c r="A455" s="4">
        <v>42114</v>
      </c>
      <c r="B455" s="9">
        <v>454</v>
      </c>
      <c r="C455" s="5">
        <v>42.91</v>
      </c>
      <c r="D455" s="5">
        <v>32.729999999999997</v>
      </c>
      <c r="E455" s="5">
        <f t="shared" si="21"/>
        <v>-0.73864403174865345</v>
      </c>
      <c r="F455" s="5">
        <f t="shared" si="21"/>
        <v>-0.18437725758268339</v>
      </c>
      <c r="G455" s="5">
        <f t="shared" si="22"/>
        <v>-10.142138498345211</v>
      </c>
      <c r="H455" s="5">
        <f t="shared" si="23"/>
        <v>0.71007461444438746</v>
      </c>
      <c r="I455" s="5"/>
    </row>
    <row r="456" spans="1:9">
      <c r="A456" s="4">
        <v>42115</v>
      </c>
      <c r="B456" s="9">
        <v>455</v>
      </c>
      <c r="C456" s="5">
        <v>42.639999000000003</v>
      </c>
      <c r="D456" s="5">
        <v>32.43</v>
      </c>
      <c r="E456" s="5">
        <f t="shared" si="21"/>
        <v>-0.75377415720517515</v>
      </c>
      <c r="F456" s="5">
        <f t="shared" si="21"/>
        <v>-0.2249726664006669</v>
      </c>
      <c r="G456" s="5">
        <f t="shared" si="22"/>
        <v>-9.7429910952102503</v>
      </c>
      <c r="H456" s="5">
        <f t="shared" si="23"/>
        <v>0.39914740313496111</v>
      </c>
      <c r="I456" s="5"/>
    </row>
    <row r="457" spans="1:9">
      <c r="A457" s="4">
        <v>42116</v>
      </c>
      <c r="B457" s="9">
        <v>456</v>
      </c>
      <c r="C457" s="5">
        <v>42.990001999999997</v>
      </c>
      <c r="D457" s="5">
        <v>32.700001</v>
      </c>
      <c r="E457" s="5">
        <f t="shared" si="21"/>
        <v>-0.73416093614244204</v>
      </c>
      <c r="F457" s="5">
        <f t="shared" si="21"/>
        <v>-0.18843666314645194</v>
      </c>
      <c r="G457" s="5">
        <f t="shared" si="22"/>
        <v>-9.9952238885263966</v>
      </c>
      <c r="H457" s="5">
        <f t="shared" si="23"/>
        <v>-0.25223279331614634</v>
      </c>
      <c r="I457" s="5"/>
    </row>
    <row r="458" spans="1:9">
      <c r="A458" s="4">
        <v>42117</v>
      </c>
      <c r="B458" s="9">
        <v>457</v>
      </c>
      <c r="C458" s="5">
        <v>43.34</v>
      </c>
      <c r="D458" s="5">
        <v>32.349997999999999</v>
      </c>
      <c r="E458" s="5">
        <f t="shared" si="21"/>
        <v>-0.71454799526617896</v>
      </c>
      <c r="F458" s="5">
        <f t="shared" si="21"/>
        <v>-0.23579837938818812</v>
      </c>
      <c r="G458" s="5">
        <f t="shared" si="22"/>
        <v>-8.8645460600515733</v>
      </c>
      <c r="H458" s="5">
        <f t="shared" si="23"/>
        <v>1.1306778284748233</v>
      </c>
      <c r="I458" s="5"/>
    </row>
    <row r="459" spans="1:9">
      <c r="A459" s="4">
        <v>42118</v>
      </c>
      <c r="B459" s="9">
        <v>458</v>
      </c>
      <c r="C459" s="5">
        <v>47.869999</v>
      </c>
      <c r="D459" s="5">
        <v>32.080002</v>
      </c>
      <c r="E459" s="5">
        <f t="shared" si="21"/>
        <v>-0.46069910882531562</v>
      </c>
      <c r="F459" s="5">
        <f t="shared" si="21"/>
        <v>-0.27233370605225593</v>
      </c>
      <c r="G459" s="5">
        <f t="shared" si="22"/>
        <v>-3.7323224192088134</v>
      </c>
      <c r="H459" s="5">
        <f t="shared" si="23"/>
        <v>5.1322236408427599</v>
      </c>
      <c r="I459" s="5"/>
    </row>
    <row r="460" spans="1:9">
      <c r="A460" s="4">
        <v>42121</v>
      </c>
      <c r="B460" s="9">
        <v>459</v>
      </c>
      <c r="C460" s="5">
        <v>48.029998999999997</v>
      </c>
      <c r="D460" s="5">
        <v>32.5</v>
      </c>
      <c r="E460" s="5">
        <f t="shared" si="21"/>
        <v>-0.45173314176206958</v>
      </c>
      <c r="F460" s="5">
        <f t="shared" si="21"/>
        <v>-0.2155004043431373</v>
      </c>
      <c r="G460" s="5">
        <f t="shared" si="22"/>
        <v>-4.5091257226084167</v>
      </c>
      <c r="H460" s="5">
        <f t="shared" si="23"/>
        <v>-0.77680330339960335</v>
      </c>
      <c r="I460" s="5"/>
    </row>
    <row r="461" spans="1:9">
      <c r="A461" s="4">
        <v>42122</v>
      </c>
      <c r="B461" s="9">
        <v>460</v>
      </c>
      <c r="C461" s="5">
        <v>49.16</v>
      </c>
      <c r="D461" s="5">
        <v>33.020000000000003</v>
      </c>
      <c r="E461" s="5">
        <f t="shared" si="21"/>
        <v>-0.38841094334059928</v>
      </c>
      <c r="F461" s="5">
        <f t="shared" si="21"/>
        <v>-0.14513502905863146</v>
      </c>
      <c r="G461" s="5">
        <f t="shared" si="22"/>
        <v>-4.5389819547090227</v>
      </c>
      <c r="H461" s="5">
        <f t="shared" si="23"/>
        <v>-2.9856232100605951E-2</v>
      </c>
      <c r="I461" s="5"/>
    </row>
    <row r="462" spans="1:9">
      <c r="A462" s="4">
        <v>42123</v>
      </c>
      <c r="B462" s="9">
        <v>461</v>
      </c>
      <c r="C462" s="5">
        <v>49.060001</v>
      </c>
      <c r="D462" s="5">
        <v>32.889999000000003</v>
      </c>
      <c r="E462" s="5">
        <f t="shared" si="21"/>
        <v>-0.39401461671783378</v>
      </c>
      <c r="F462" s="5">
        <f t="shared" si="21"/>
        <v>-0.1627265081977872</v>
      </c>
      <c r="G462" s="5">
        <f t="shared" si="22"/>
        <v>-4.349014416189199</v>
      </c>
      <c r="H462" s="5">
        <f t="shared" si="23"/>
        <v>0.18996753851982362</v>
      </c>
      <c r="I462" s="5"/>
    </row>
    <row r="463" spans="1:9">
      <c r="A463" s="4">
        <v>42124</v>
      </c>
      <c r="B463" s="9">
        <v>462</v>
      </c>
      <c r="C463" s="5">
        <v>48.639999000000003</v>
      </c>
      <c r="D463" s="5">
        <v>32.549999</v>
      </c>
      <c r="E463" s="5">
        <f t="shared" si="21"/>
        <v>-0.41755039233344315</v>
      </c>
      <c r="F463" s="5">
        <f t="shared" si="21"/>
        <v>-0.20873463819150276</v>
      </c>
      <c r="G463" s="5">
        <f t="shared" si="22"/>
        <v>-4.0106482259695539</v>
      </c>
      <c r="H463" s="5">
        <f t="shared" si="23"/>
        <v>0.33836619021964509</v>
      </c>
      <c r="I463" s="5"/>
    </row>
    <row r="464" spans="1:9">
      <c r="A464" s="4">
        <v>42125</v>
      </c>
      <c r="B464" s="9">
        <v>463</v>
      </c>
      <c r="C464" s="5">
        <v>48.66</v>
      </c>
      <c r="D464" s="5">
        <v>33.419998</v>
      </c>
      <c r="E464" s="5">
        <f t="shared" si="21"/>
        <v>-0.41642959041324357</v>
      </c>
      <c r="F464" s="5">
        <f t="shared" si="21"/>
        <v>-9.1008087937378843E-2</v>
      </c>
      <c r="G464" s="5">
        <f t="shared" si="22"/>
        <v>-5.931175364566279</v>
      </c>
      <c r="H464" s="5">
        <f t="shared" si="23"/>
        <v>-1.9205271385967251</v>
      </c>
      <c r="I464" s="5"/>
    </row>
    <row r="465" spans="1:9">
      <c r="A465" s="4">
        <v>42128</v>
      </c>
      <c r="B465" s="9">
        <v>464</v>
      </c>
      <c r="C465" s="5">
        <v>48.240001999999997</v>
      </c>
      <c r="D465" s="5">
        <v>33.43</v>
      </c>
      <c r="E465" s="5">
        <f t="shared" si="21"/>
        <v>-0.4399651418796765</v>
      </c>
      <c r="F465" s="5">
        <f t="shared" si="21"/>
        <v>-8.9654637007387253E-2</v>
      </c>
      <c r="G465" s="5">
        <f t="shared" si="22"/>
        <v>-6.3734827723268097</v>
      </c>
      <c r="H465" s="5">
        <f t="shared" si="23"/>
        <v>-0.44230740776053068</v>
      </c>
      <c r="I465" s="5"/>
    </row>
    <row r="466" spans="1:9">
      <c r="A466" s="4">
        <v>42129</v>
      </c>
      <c r="B466" s="9">
        <v>465</v>
      </c>
      <c r="C466" s="5">
        <v>47.599997999999999</v>
      </c>
      <c r="D466" s="5">
        <v>32.639999000000003</v>
      </c>
      <c r="E466" s="5">
        <f t="shared" si="21"/>
        <v>-0.47582923428183771</v>
      </c>
      <c r="F466" s="5">
        <f t="shared" si="21"/>
        <v>-0.1965560155461071</v>
      </c>
      <c r="G466" s="5">
        <f t="shared" si="22"/>
        <v>-5.2513937469100611</v>
      </c>
      <c r="H466" s="5">
        <f t="shared" si="23"/>
        <v>1.1220890254167486</v>
      </c>
      <c r="I466" s="5"/>
    </row>
    <row r="467" spans="1:9">
      <c r="A467" s="4">
        <v>42130</v>
      </c>
      <c r="B467" s="9">
        <v>466</v>
      </c>
      <c r="C467" s="5">
        <v>46.279998999999997</v>
      </c>
      <c r="D467" s="5">
        <v>32.220001000000003</v>
      </c>
      <c r="E467" s="5">
        <f t="shared" si="21"/>
        <v>-0.54979840651632483</v>
      </c>
      <c r="F467" s="5">
        <f t="shared" si="21"/>
        <v>-0.25338931725522573</v>
      </c>
      <c r="G467" s="5">
        <f t="shared" si="22"/>
        <v>-5.634589443510464</v>
      </c>
      <c r="H467" s="5">
        <f t="shared" si="23"/>
        <v>-0.38319569660040287</v>
      </c>
      <c r="I467" s="5"/>
    </row>
    <row r="468" spans="1:9">
      <c r="A468" s="4">
        <v>42131</v>
      </c>
      <c r="B468" s="9">
        <v>467</v>
      </c>
      <c r="C468" s="5">
        <v>46.700001</v>
      </c>
      <c r="D468" s="5">
        <v>32.240001999999997</v>
      </c>
      <c r="E468" s="5">
        <f t="shared" si="21"/>
        <v>-0.52626263090071501</v>
      </c>
      <c r="F468" s="5">
        <f t="shared" si="21"/>
        <v>-0.25068282134933162</v>
      </c>
      <c r="G468" s="5">
        <f t="shared" si="22"/>
        <v>-5.2591995675474621</v>
      </c>
      <c r="H468" s="5">
        <f t="shared" si="23"/>
        <v>0.37538987596300188</v>
      </c>
      <c r="I468" s="5"/>
    </row>
    <row r="469" spans="1:9">
      <c r="A469" s="4">
        <v>42132</v>
      </c>
      <c r="B469" s="9">
        <v>468</v>
      </c>
      <c r="C469" s="5">
        <v>47.75</v>
      </c>
      <c r="D469" s="5">
        <v>32.799999</v>
      </c>
      <c r="E469" s="5">
        <f t="shared" si="21"/>
        <v>-0.46742352808545612</v>
      </c>
      <c r="F469" s="5">
        <f t="shared" si="21"/>
        <v>-0.17490513084318282</v>
      </c>
      <c r="G469" s="5">
        <f t="shared" si="22"/>
        <v>-5.4582708952486954</v>
      </c>
      <c r="H469" s="5">
        <f t="shared" si="23"/>
        <v>-0.19907132770123326</v>
      </c>
      <c r="I469" s="5"/>
    </row>
    <row r="470" spans="1:9">
      <c r="A470" s="4">
        <v>42135</v>
      </c>
      <c r="B470" s="9">
        <v>469</v>
      </c>
      <c r="C470" s="5">
        <v>47.369999</v>
      </c>
      <c r="D470" s="5">
        <v>32.689999</v>
      </c>
      <c r="E470" s="5">
        <f t="shared" si="21"/>
        <v>-0.48871775589795996</v>
      </c>
      <c r="F470" s="5">
        <f t="shared" si="21"/>
        <v>-0.18979011407644353</v>
      </c>
      <c r="G470" s="5">
        <f t="shared" si="22"/>
        <v>-5.5929174807658768</v>
      </c>
      <c r="H470" s="5">
        <f t="shared" si="23"/>
        <v>-0.13464658551718145</v>
      </c>
      <c r="I470" s="5"/>
    </row>
    <row r="471" spans="1:9">
      <c r="A471" s="4">
        <v>42136</v>
      </c>
      <c r="B471" s="9">
        <v>470</v>
      </c>
      <c r="C471" s="5">
        <v>47.349997999999999</v>
      </c>
      <c r="D471" s="5">
        <v>32.25</v>
      </c>
      <c r="E471" s="5">
        <f t="shared" si="21"/>
        <v>-0.48983855781815988</v>
      </c>
      <c r="F471" s="5">
        <f t="shared" si="21"/>
        <v>-0.24932991169145721</v>
      </c>
      <c r="G471" s="5">
        <f t="shared" si="22"/>
        <v>-4.6315030533292756</v>
      </c>
      <c r="H471" s="5">
        <f t="shared" si="23"/>
        <v>0.96141442743660122</v>
      </c>
      <c r="I471" s="5"/>
    </row>
    <row r="472" spans="1:9">
      <c r="A472" s="4">
        <v>42137</v>
      </c>
      <c r="B472" s="9">
        <v>471</v>
      </c>
      <c r="C472" s="5">
        <v>47.630001</v>
      </c>
      <c r="D472" s="5">
        <v>32.639999000000003</v>
      </c>
      <c r="E472" s="5">
        <f t="shared" si="21"/>
        <v>-0.47414794734559657</v>
      </c>
      <c r="F472" s="5">
        <f t="shared" si="21"/>
        <v>-0.1965560155461071</v>
      </c>
      <c r="G472" s="5">
        <f t="shared" si="22"/>
        <v>-5.2213907469100604</v>
      </c>
      <c r="H472" s="5">
        <f t="shared" si="23"/>
        <v>-0.58988769358078486</v>
      </c>
      <c r="I472" s="5"/>
    </row>
    <row r="473" spans="1:9">
      <c r="A473" s="4">
        <v>42138</v>
      </c>
      <c r="B473" s="9">
        <v>472</v>
      </c>
      <c r="C473" s="5">
        <v>48.720001000000003</v>
      </c>
      <c r="D473" s="5">
        <v>32.970001000000003</v>
      </c>
      <c r="E473" s="5">
        <f t="shared" si="21"/>
        <v>-0.41306729672723175</v>
      </c>
      <c r="F473" s="5">
        <f t="shared" si="21"/>
        <v>-0.151900795210266</v>
      </c>
      <c r="G473" s="5">
        <f t="shared" si="22"/>
        <v>-4.867458451347872</v>
      </c>
      <c r="H473" s="5">
        <f t="shared" si="23"/>
        <v>0.35393229556218841</v>
      </c>
      <c r="I473" s="5"/>
    </row>
    <row r="474" spans="1:9">
      <c r="A474" s="4">
        <v>42139</v>
      </c>
      <c r="B474" s="9">
        <v>473</v>
      </c>
      <c r="C474" s="5">
        <v>48.299999</v>
      </c>
      <c r="D474" s="5">
        <v>32.990001999999997</v>
      </c>
      <c r="E474" s="5">
        <f t="shared" si="21"/>
        <v>-0.43660307234284151</v>
      </c>
      <c r="F474" s="5">
        <f t="shared" si="21"/>
        <v>-0.14919429930437189</v>
      </c>
      <c r="G474" s="5">
        <f t="shared" si="22"/>
        <v>-5.3320725753848635</v>
      </c>
      <c r="H474" s="5">
        <f t="shared" si="23"/>
        <v>-0.46461412403699143</v>
      </c>
      <c r="I474" s="5"/>
    </row>
    <row r="475" spans="1:9">
      <c r="A475" s="4">
        <v>42142</v>
      </c>
      <c r="B475" s="9">
        <v>474</v>
      </c>
      <c r="C475" s="5">
        <v>48.009998000000003</v>
      </c>
      <c r="D475" s="5">
        <v>33.409999999999997</v>
      </c>
      <c r="E475" s="5">
        <f t="shared" si="21"/>
        <v>-0.45285394368226917</v>
      </c>
      <c r="F475" s="5">
        <f t="shared" si="21"/>
        <v>-9.2360997595253264E-2</v>
      </c>
      <c r="G475" s="5">
        <f t="shared" si="22"/>
        <v>-6.55887687878446</v>
      </c>
      <c r="H475" s="5">
        <f t="shared" si="23"/>
        <v>-1.2268043033995966</v>
      </c>
      <c r="I475" s="5"/>
    </row>
    <row r="476" spans="1:9">
      <c r="A476" s="4">
        <v>42143</v>
      </c>
      <c r="B476" s="9">
        <v>475</v>
      </c>
      <c r="C476" s="5">
        <v>47.580002</v>
      </c>
      <c r="D476" s="5">
        <v>33.150002000000001</v>
      </c>
      <c r="E476" s="5">
        <f t="shared" si="21"/>
        <v>-0.47694975601556688</v>
      </c>
      <c r="F476" s="5">
        <f t="shared" si="21"/>
        <v>-0.12754341460144664</v>
      </c>
      <c r="G476" s="5">
        <f t="shared" si="22"/>
        <v>-6.4089487237235261</v>
      </c>
      <c r="H476" s="5">
        <f t="shared" si="23"/>
        <v>0.14992815506093393</v>
      </c>
      <c r="I476" s="5"/>
    </row>
    <row r="477" spans="1:9">
      <c r="A477" s="4">
        <v>42144</v>
      </c>
      <c r="B477" s="9">
        <v>476</v>
      </c>
      <c r="C477" s="5">
        <v>47.580002</v>
      </c>
      <c r="D477" s="5">
        <v>33.369999</v>
      </c>
      <c r="E477" s="5">
        <f t="shared" ref="E477:F540" si="24">(C477-AVERAGE(C$2:C$1261))/_xlfn.STDEV.S(C$2:C$1261)</f>
        <v>-0.47694975601556688</v>
      </c>
      <c r="F477" s="5">
        <f t="shared" si="24"/>
        <v>-9.7773854089013387E-2</v>
      </c>
      <c r="G477" s="5">
        <f t="shared" si="22"/>
        <v>-6.8996508612051315</v>
      </c>
      <c r="H477" s="5">
        <f t="shared" si="23"/>
        <v>-0.4907021374816054</v>
      </c>
      <c r="I477" s="5"/>
    </row>
    <row r="478" spans="1:9">
      <c r="A478" s="4">
        <v>42145</v>
      </c>
      <c r="B478" s="9">
        <v>477</v>
      </c>
      <c r="C478" s="5">
        <v>47.419998</v>
      </c>
      <c r="D478" s="5">
        <v>33.549999</v>
      </c>
      <c r="E478" s="5">
        <f t="shared" si="24"/>
        <v>-0.4859159472279897</v>
      </c>
      <c r="F478" s="5">
        <f t="shared" si="24"/>
        <v>-7.3416608798223093E-2</v>
      </c>
      <c r="G478" s="5">
        <f t="shared" si="22"/>
        <v>-7.4611439030861106</v>
      </c>
      <c r="H478" s="5">
        <f t="shared" si="23"/>
        <v>-0.56149304188097915</v>
      </c>
      <c r="I478" s="5"/>
    </row>
    <row r="479" spans="1:9">
      <c r="A479" s="4">
        <v>42146</v>
      </c>
      <c r="B479" s="9">
        <v>478</v>
      </c>
      <c r="C479" s="5">
        <v>46.900002000000001</v>
      </c>
      <c r="D479" s="5">
        <v>33.450001</v>
      </c>
      <c r="E479" s="5">
        <f t="shared" si="24"/>
        <v>-0.51505511603436316</v>
      </c>
      <c r="F479" s="5">
        <f t="shared" si="24"/>
        <v>-8.6948141101492182E-2</v>
      </c>
      <c r="G479" s="5">
        <f t="shared" si="22"/>
        <v>-7.7580948963638079</v>
      </c>
      <c r="H479" s="5">
        <f t="shared" si="23"/>
        <v>-0.29695099327769725</v>
      </c>
      <c r="I479" s="5"/>
    </row>
    <row r="480" spans="1:9">
      <c r="A480" s="4">
        <v>42150</v>
      </c>
      <c r="B480" s="9">
        <v>479</v>
      </c>
      <c r="C480" s="5">
        <v>46.59</v>
      </c>
      <c r="D480" s="5">
        <v>33.099997999999999</v>
      </c>
      <c r="E480" s="5">
        <f t="shared" si="24"/>
        <v>-0.53242678929399079</v>
      </c>
      <c r="F480" s="5">
        <f t="shared" si="24"/>
        <v>-0.13430985734322837</v>
      </c>
      <c r="G480" s="5">
        <f t="shared" si="22"/>
        <v>-7.2874170678889882</v>
      </c>
      <c r="H480" s="5">
        <f t="shared" si="23"/>
        <v>0.47067782847481965</v>
      </c>
      <c r="I480" s="5"/>
    </row>
    <row r="481" spans="1:9">
      <c r="A481" s="4">
        <v>42151</v>
      </c>
      <c r="B481" s="9">
        <v>480</v>
      </c>
      <c r="C481" s="5">
        <v>47.610000999999997</v>
      </c>
      <c r="D481" s="5">
        <v>33.709999000000003</v>
      </c>
      <c r="E481" s="5">
        <f t="shared" si="24"/>
        <v>-0.47526869322850251</v>
      </c>
      <c r="F481" s="5">
        <f t="shared" si="24"/>
        <v>-5.1765724095297845E-2</v>
      </c>
      <c r="G481" s="5">
        <f t="shared" si="22"/>
        <v>-7.6280200514247767</v>
      </c>
      <c r="H481" s="5">
        <f t="shared" si="23"/>
        <v>-0.34060298353578844</v>
      </c>
      <c r="I481" s="5"/>
    </row>
    <row r="482" spans="1:9">
      <c r="A482" s="4">
        <v>42152</v>
      </c>
      <c r="B482" s="9">
        <v>481</v>
      </c>
      <c r="C482" s="5">
        <v>47.450001</v>
      </c>
      <c r="D482" s="5">
        <v>34.009998000000003</v>
      </c>
      <c r="E482" s="5">
        <f t="shared" si="24"/>
        <v>-0.48423466029174855</v>
      </c>
      <c r="F482" s="5">
        <f t="shared" si="24"/>
        <v>-1.1170450595343381E-2</v>
      </c>
      <c r="G482" s="5">
        <f t="shared" si="22"/>
        <v>-8.4571662240650554</v>
      </c>
      <c r="H482" s="5">
        <f t="shared" si="23"/>
        <v>-0.82914617264027868</v>
      </c>
      <c r="I482" s="5"/>
    </row>
    <row r="483" spans="1:9">
      <c r="A483" s="4">
        <v>42153</v>
      </c>
      <c r="B483" s="9">
        <v>482</v>
      </c>
      <c r="C483" s="5">
        <v>46.860000999999997</v>
      </c>
      <c r="D483" s="5">
        <v>34.459999000000003</v>
      </c>
      <c r="E483" s="5">
        <f t="shared" si="24"/>
        <v>-0.51729666383746908</v>
      </c>
      <c r="F483" s="5">
        <f t="shared" si="24"/>
        <v>4.9722797949661904E-2</v>
      </c>
      <c r="G483" s="5">
        <f t="shared" si="22"/>
        <v>-10.050891059262177</v>
      </c>
      <c r="H483" s="5">
        <f t="shared" si="23"/>
        <v>-1.593724835197122</v>
      </c>
      <c r="I483" s="5"/>
    </row>
    <row r="484" spans="1:9">
      <c r="A484" s="4">
        <v>42156</v>
      </c>
      <c r="B484" s="9">
        <v>483</v>
      </c>
      <c r="C484" s="5">
        <v>47.23</v>
      </c>
      <c r="D484" s="5">
        <v>33.909999999999997</v>
      </c>
      <c r="E484" s="5">
        <f t="shared" si="24"/>
        <v>-0.49656292104100641</v>
      </c>
      <c r="F484" s="5">
        <f t="shared" si="24"/>
        <v>-2.4701982898613434E-2</v>
      </c>
      <c r="G484" s="5">
        <f t="shared" si="22"/>
        <v>-8.4541222173427428</v>
      </c>
      <c r="H484" s="5">
        <f t="shared" si="23"/>
        <v>1.5967688419194346</v>
      </c>
      <c r="I484" s="5"/>
    </row>
    <row r="485" spans="1:9">
      <c r="A485" s="4">
        <v>42157</v>
      </c>
      <c r="B485" s="9">
        <v>484</v>
      </c>
      <c r="C485" s="5">
        <v>46.919998</v>
      </c>
      <c r="D485" s="5">
        <v>33.270000000000003</v>
      </c>
      <c r="E485" s="5">
        <f t="shared" si="24"/>
        <v>-0.51393459430063404</v>
      </c>
      <c r="F485" s="5">
        <f t="shared" si="24"/>
        <v>-0.11130552171031154</v>
      </c>
      <c r="G485" s="5">
        <f t="shared" si="22"/>
        <v>-7.3366076239881579</v>
      </c>
      <c r="H485" s="5">
        <f t="shared" si="23"/>
        <v>1.1175145933545849</v>
      </c>
      <c r="I485" s="5"/>
    </row>
    <row r="486" spans="1:9">
      <c r="A486" s="4">
        <v>42158</v>
      </c>
      <c r="B486" s="9">
        <v>485</v>
      </c>
      <c r="C486" s="5">
        <v>46.849997999999999</v>
      </c>
      <c r="D486" s="5">
        <v>32.729999999999997</v>
      </c>
      <c r="E486" s="5">
        <f t="shared" si="24"/>
        <v>-0.51785720489080422</v>
      </c>
      <c r="F486" s="5">
        <f t="shared" si="24"/>
        <v>-0.18437725758268339</v>
      </c>
      <c r="G486" s="5">
        <f t="shared" si="22"/>
        <v>-6.2021404983452086</v>
      </c>
      <c r="H486" s="5">
        <f t="shared" si="23"/>
        <v>1.1344671256429493</v>
      </c>
      <c r="I486" s="5"/>
    </row>
    <row r="487" spans="1:9">
      <c r="A487" s="4">
        <v>42159</v>
      </c>
      <c r="B487" s="9">
        <v>486</v>
      </c>
      <c r="C487" s="5">
        <v>46.360000999999997</v>
      </c>
      <c r="D487" s="5">
        <v>32.310001</v>
      </c>
      <c r="E487" s="5">
        <f t="shared" si="24"/>
        <v>-0.54531531091011343</v>
      </c>
      <c r="F487" s="5">
        <f t="shared" si="24"/>
        <v>-0.24121069460983108</v>
      </c>
      <c r="G487" s="5">
        <f t="shared" si="22"/>
        <v>-5.7553319644509529</v>
      </c>
      <c r="H487" s="5">
        <f t="shared" si="23"/>
        <v>0.44680853389425579</v>
      </c>
      <c r="I487" s="5"/>
    </row>
    <row r="488" spans="1:9">
      <c r="A488" s="4">
        <v>42160</v>
      </c>
      <c r="B488" s="9">
        <v>487</v>
      </c>
      <c r="C488" s="5">
        <v>46.139999000000003</v>
      </c>
      <c r="D488" s="5">
        <v>31.84</v>
      </c>
      <c r="E488" s="5">
        <f t="shared" si="24"/>
        <v>-0.55764362769666487</v>
      </c>
      <c r="F488" s="5">
        <f t="shared" si="24"/>
        <v>-0.3048103037427019</v>
      </c>
      <c r="G488" s="5">
        <f t="shared" si="22"/>
        <v>-4.9269992357114845</v>
      </c>
      <c r="H488" s="5">
        <f t="shared" si="23"/>
        <v>0.82833272873946839</v>
      </c>
      <c r="I488" s="5"/>
    </row>
    <row r="489" spans="1:9">
      <c r="A489" s="4">
        <v>42163</v>
      </c>
      <c r="B489" s="9">
        <v>488</v>
      </c>
      <c r="C489" s="5">
        <v>45.73</v>
      </c>
      <c r="D489" s="5">
        <v>31.299999</v>
      </c>
      <c r="E489" s="5">
        <f t="shared" si="24"/>
        <v>-0.58061886225893944</v>
      </c>
      <c r="F489" s="5">
        <f t="shared" si="24"/>
        <v>-0.37788217493310233</v>
      </c>
      <c r="G489" s="5">
        <f t="shared" si="22"/>
        <v>-4.1325288795738828</v>
      </c>
      <c r="H489" s="5">
        <f t="shared" si="23"/>
        <v>0.79447035613760164</v>
      </c>
      <c r="I489" s="5"/>
    </row>
    <row r="490" spans="1:9">
      <c r="A490" s="4">
        <v>42164</v>
      </c>
      <c r="B490" s="9">
        <v>489</v>
      </c>
      <c r="C490" s="5">
        <v>45.650002000000001</v>
      </c>
      <c r="D490" s="5">
        <v>31.25</v>
      </c>
      <c r="E490" s="5">
        <f t="shared" si="24"/>
        <v>-0.58510173371597396</v>
      </c>
      <c r="F490" s="5">
        <f t="shared" si="24"/>
        <v>-0.38464794108473688</v>
      </c>
      <c r="G490" s="5">
        <f t="shared" si="22"/>
        <v>-4.1010043762127211</v>
      </c>
      <c r="H490" s="5">
        <f t="shared" si="23"/>
        <v>3.1524503361161749E-2</v>
      </c>
      <c r="I490" s="5"/>
    </row>
    <row r="491" spans="1:9">
      <c r="A491" s="4">
        <v>42165</v>
      </c>
      <c r="B491" s="9">
        <v>490</v>
      </c>
      <c r="C491" s="5">
        <v>46.610000999999997</v>
      </c>
      <c r="D491" s="5">
        <v>31.82</v>
      </c>
      <c r="E491" s="5">
        <f t="shared" si="24"/>
        <v>-0.5313059873737912</v>
      </c>
      <c r="F491" s="5">
        <f t="shared" si="24"/>
        <v>-0.3075166643305674</v>
      </c>
      <c r="G491" s="5">
        <f t="shared" si="22"/>
        <v>-4.4123873421691613</v>
      </c>
      <c r="H491" s="5">
        <f t="shared" si="23"/>
        <v>-0.31138296595644022</v>
      </c>
      <c r="I491" s="5"/>
    </row>
    <row r="492" spans="1:9">
      <c r="A492" s="4">
        <v>42166</v>
      </c>
      <c r="B492" s="9">
        <v>491</v>
      </c>
      <c r="C492" s="5">
        <v>46.439999</v>
      </c>
      <c r="D492" s="5">
        <v>31.85</v>
      </c>
      <c r="E492" s="5">
        <f t="shared" si="24"/>
        <v>-0.54083243945307835</v>
      </c>
      <c r="F492" s="5">
        <f t="shared" si="24"/>
        <v>-0.30345712344876885</v>
      </c>
      <c r="G492" s="5">
        <f t="shared" si="22"/>
        <v>-4.6493041824826591</v>
      </c>
      <c r="H492" s="5">
        <f t="shared" si="23"/>
        <v>-0.2369168403134978</v>
      </c>
      <c r="I492" s="5"/>
    </row>
    <row r="493" spans="1:9">
      <c r="A493" s="4">
        <v>42167</v>
      </c>
      <c r="B493" s="9">
        <v>492</v>
      </c>
      <c r="C493" s="5">
        <v>45.970001000000003</v>
      </c>
      <c r="D493" s="5">
        <v>31.32</v>
      </c>
      <c r="E493" s="5">
        <f t="shared" si="24"/>
        <v>-0.56716985562677558</v>
      </c>
      <c r="F493" s="5">
        <f t="shared" si="24"/>
        <v>-0.37517567902720728</v>
      </c>
      <c r="G493" s="5">
        <f t="shared" si="22"/>
        <v>-3.9371400036108781</v>
      </c>
      <c r="H493" s="5">
        <f t="shared" si="23"/>
        <v>0.71216417887178096</v>
      </c>
      <c r="I493" s="5"/>
    </row>
    <row r="494" spans="1:9">
      <c r="A494" s="4">
        <v>42170</v>
      </c>
      <c r="B494" s="9">
        <v>493</v>
      </c>
      <c r="C494" s="5">
        <v>45.48</v>
      </c>
      <c r="D494" s="5">
        <v>31.389999</v>
      </c>
      <c r="E494" s="5">
        <f t="shared" si="24"/>
        <v>-0.59462818579526155</v>
      </c>
      <c r="F494" s="5">
        <f t="shared" si="24"/>
        <v>-0.36570355228770718</v>
      </c>
      <c r="G494" s="5">
        <f t="shared" si="22"/>
        <v>-4.583273400514372</v>
      </c>
      <c r="H494" s="5">
        <f t="shared" si="23"/>
        <v>-0.64613339690349392</v>
      </c>
      <c r="I494" s="5"/>
    </row>
    <row r="495" spans="1:9">
      <c r="A495" s="4">
        <v>42171</v>
      </c>
      <c r="B495" s="9">
        <v>494</v>
      </c>
      <c r="C495" s="5">
        <v>45.830002</v>
      </c>
      <c r="D495" s="5">
        <v>31.639999</v>
      </c>
      <c r="E495" s="5">
        <f t="shared" si="24"/>
        <v>-0.57501502076982203</v>
      </c>
      <c r="F495" s="5">
        <f t="shared" si="24"/>
        <v>-0.33187404493938727</v>
      </c>
      <c r="G495" s="5">
        <f t="shared" si="22"/>
        <v>-4.7908950697935069</v>
      </c>
      <c r="H495" s="5">
        <f t="shared" si="23"/>
        <v>-0.20762166927913484</v>
      </c>
      <c r="I495" s="5"/>
    </row>
    <row r="496" spans="1:9">
      <c r="A496" s="4">
        <v>42172</v>
      </c>
      <c r="B496" s="9">
        <v>495</v>
      </c>
      <c r="C496" s="5">
        <v>45.970001000000003</v>
      </c>
      <c r="D496" s="5">
        <v>31.950001</v>
      </c>
      <c r="E496" s="5">
        <f t="shared" si="24"/>
        <v>-0.56716985562677558</v>
      </c>
      <c r="F496" s="5">
        <f t="shared" si="24"/>
        <v>-0.28992518519141169</v>
      </c>
      <c r="G496" s="5">
        <f t="shared" si="22"/>
        <v>-5.3423538806889894</v>
      </c>
      <c r="H496" s="5">
        <f t="shared" si="23"/>
        <v>-0.55145881089548254</v>
      </c>
      <c r="I496" s="5"/>
    </row>
    <row r="497" spans="1:9">
      <c r="A497" s="4">
        <v>42173</v>
      </c>
      <c r="B497" s="9">
        <v>496</v>
      </c>
      <c r="C497" s="5">
        <v>46.720001000000003</v>
      </c>
      <c r="D497" s="5">
        <v>32.380001</v>
      </c>
      <c r="E497" s="5">
        <f t="shared" si="24"/>
        <v>-0.52514188501780912</v>
      </c>
      <c r="F497" s="5">
        <f t="shared" si="24"/>
        <v>-0.23173843255230145</v>
      </c>
      <c r="G497" s="5">
        <f t="shared" si="22"/>
        <v>-5.5514665918491062</v>
      </c>
      <c r="H497" s="5">
        <f t="shared" si="23"/>
        <v>-0.20911271116011676</v>
      </c>
      <c r="I497" s="5"/>
    </row>
    <row r="498" spans="1:9">
      <c r="A498" s="4">
        <v>42174</v>
      </c>
      <c r="B498" s="9">
        <v>497</v>
      </c>
      <c r="C498" s="5">
        <v>46.099997999999999</v>
      </c>
      <c r="D498" s="5">
        <v>32.07</v>
      </c>
      <c r="E498" s="5">
        <f t="shared" si="24"/>
        <v>-0.55988517549977079</v>
      </c>
      <c r="F498" s="5">
        <f t="shared" si="24"/>
        <v>-0.27368715698224749</v>
      </c>
      <c r="G498" s="5">
        <f t="shared" si="22"/>
        <v>-5.4800140114482971</v>
      </c>
      <c r="H498" s="5">
        <f t="shared" si="23"/>
        <v>7.145258040080904E-2</v>
      </c>
      <c r="I498" s="5"/>
    </row>
    <row r="499" spans="1:9">
      <c r="A499" s="4">
        <v>42177</v>
      </c>
      <c r="B499" s="9">
        <v>498</v>
      </c>
      <c r="C499" s="5">
        <v>46.23</v>
      </c>
      <c r="D499" s="5">
        <v>32.259998000000003</v>
      </c>
      <c r="E499" s="5">
        <f t="shared" si="24"/>
        <v>-0.5526002151862951</v>
      </c>
      <c r="F499" s="5">
        <f t="shared" si="24"/>
        <v>-0.24797700203358278</v>
      </c>
      <c r="G499" s="5">
        <f t="shared" si="22"/>
        <v>-5.7738015391110906</v>
      </c>
      <c r="H499" s="5">
        <f t="shared" si="23"/>
        <v>-0.29378752766279348</v>
      </c>
      <c r="I499" s="5"/>
    </row>
    <row r="500" spans="1:9">
      <c r="A500" s="4">
        <v>42178</v>
      </c>
      <c r="B500" s="9">
        <v>499</v>
      </c>
      <c r="C500" s="5">
        <v>45.91</v>
      </c>
      <c r="D500" s="5">
        <v>32.090000000000003</v>
      </c>
      <c r="E500" s="5">
        <f t="shared" si="24"/>
        <v>-0.57053214931278751</v>
      </c>
      <c r="F500" s="5">
        <f t="shared" si="24"/>
        <v>-0.2709807963943815</v>
      </c>
      <c r="G500" s="5">
        <f t="shared" si="22"/>
        <v>-5.7146219049906435</v>
      </c>
      <c r="H500" s="5">
        <f t="shared" si="23"/>
        <v>5.9179634120447133E-2</v>
      </c>
      <c r="I500" s="5"/>
    </row>
    <row r="501" spans="1:9">
      <c r="A501" s="4">
        <v>42179</v>
      </c>
      <c r="B501" s="9">
        <v>500</v>
      </c>
      <c r="C501" s="5">
        <v>45.639999000000003</v>
      </c>
      <c r="D501" s="5">
        <v>31.91</v>
      </c>
      <c r="E501" s="5">
        <f t="shared" si="24"/>
        <v>-0.58566227476930921</v>
      </c>
      <c r="F501" s="5">
        <f t="shared" si="24"/>
        <v>-0.29533804168517225</v>
      </c>
      <c r="G501" s="5">
        <f t="shared" si="22"/>
        <v>-5.5831338631096443</v>
      </c>
      <c r="H501" s="5">
        <f t="shared" si="23"/>
        <v>0.13148804188099916</v>
      </c>
      <c r="I501" s="5"/>
    </row>
    <row r="502" spans="1:9">
      <c r="A502" s="4">
        <v>42180</v>
      </c>
      <c r="B502" s="9">
        <v>501</v>
      </c>
      <c r="C502" s="5">
        <v>45.650002000000001</v>
      </c>
      <c r="D502" s="5">
        <v>31.99</v>
      </c>
      <c r="E502" s="5">
        <f t="shared" si="24"/>
        <v>-0.58510173371597396</v>
      </c>
      <c r="F502" s="5">
        <f t="shared" si="24"/>
        <v>-0.28451259933371015</v>
      </c>
      <c r="G502" s="5">
        <f t="shared" si="22"/>
        <v>-5.7515704372789642</v>
      </c>
      <c r="H502" s="5">
        <f t="shared" si="23"/>
        <v>-0.1684365741693199</v>
      </c>
      <c r="I502" s="5"/>
    </row>
    <row r="503" spans="1:9">
      <c r="A503" s="4">
        <v>42181</v>
      </c>
      <c r="B503" s="9">
        <v>502</v>
      </c>
      <c r="C503" s="5">
        <v>45.259998000000003</v>
      </c>
      <c r="D503" s="5">
        <v>31.02</v>
      </c>
      <c r="E503" s="5">
        <f t="shared" si="24"/>
        <v>-0.606956502581813</v>
      </c>
      <c r="F503" s="5">
        <f t="shared" si="24"/>
        <v>-0.41577108784519123</v>
      </c>
      <c r="G503" s="5">
        <f t="shared" si="22"/>
        <v>-3.9779946004759097</v>
      </c>
      <c r="H503" s="5">
        <f t="shared" si="23"/>
        <v>1.7735758368030545</v>
      </c>
      <c r="I503" s="5"/>
    </row>
    <row r="504" spans="1:9">
      <c r="A504" s="4">
        <v>42184</v>
      </c>
      <c r="B504" s="9">
        <v>503</v>
      </c>
      <c r="C504" s="5">
        <v>44.369999</v>
      </c>
      <c r="D504" s="5">
        <v>30.389999</v>
      </c>
      <c r="E504" s="5">
        <f t="shared" si="24"/>
        <v>-0.65682963833382602</v>
      </c>
      <c r="F504" s="5">
        <f t="shared" si="24"/>
        <v>-0.50102158168098687</v>
      </c>
      <c r="G504" s="5">
        <f t="shared" si="22"/>
        <v>-3.4627797233978157</v>
      </c>
      <c r="H504" s="5">
        <f t="shared" si="23"/>
        <v>0.51521487707809399</v>
      </c>
      <c r="I504" s="5"/>
    </row>
    <row r="505" spans="1:9">
      <c r="A505" s="4">
        <v>42185</v>
      </c>
      <c r="B505" s="9">
        <v>504</v>
      </c>
      <c r="C505" s="5">
        <v>44.150002000000001</v>
      </c>
      <c r="D505" s="5">
        <v>30.42</v>
      </c>
      <c r="E505" s="5">
        <f t="shared" si="24"/>
        <v>-0.66915767493390699</v>
      </c>
      <c r="F505" s="5">
        <f t="shared" si="24"/>
        <v>-0.49696190548115876</v>
      </c>
      <c r="G505" s="5">
        <f t="shared" si="22"/>
        <v>-3.7496937942059887</v>
      </c>
      <c r="H505" s="5">
        <f t="shared" si="23"/>
        <v>-0.28691407080817299</v>
      </c>
      <c r="I505" s="5"/>
    </row>
    <row r="506" spans="1:9">
      <c r="A506" s="4">
        <v>42186</v>
      </c>
      <c r="B506" s="9">
        <v>505</v>
      </c>
      <c r="C506" s="5">
        <v>44.450001</v>
      </c>
      <c r="D506" s="5">
        <v>30.18</v>
      </c>
      <c r="E506" s="5">
        <f t="shared" si="24"/>
        <v>-0.65234654272761461</v>
      </c>
      <c r="F506" s="5">
        <f t="shared" si="24"/>
        <v>-0.52943823253554612</v>
      </c>
      <c r="G506" s="5">
        <f t="shared" si="22"/>
        <v>-2.9143760716980083</v>
      </c>
      <c r="H506" s="5">
        <f t="shared" si="23"/>
        <v>0.83531772250798042</v>
      </c>
      <c r="I506" s="5"/>
    </row>
    <row r="507" spans="1:9">
      <c r="A507" s="4">
        <v>42187</v>
      </c>
      <c r="B507" s="9">
        <v>506</v>
      </c>
      <c r="C507" s="5">
        <v>44.400002000000001</v>
      </c>
      <c r="D507" s="5">
        <v>30.559999000000001</v>
      </c>
      <c r="E507" s="5">
        <f t="shared" si="24"/>
        <v>-0.65514835139758487</v>
      </c>
      <c r="F507" s="5">
        <f t="shared" si="24"/>
        <v>-0.47801751668412906</v>
      </c>
      <c r="G507" s="5">
        <f t="shared" si="22"/>
        <v>-3.8119608185076359</v>
      </c>
      <c r="H507" s="5">
        <f t="shared" si="23"/>
        <v>-0.89758474680962763</v>
      </c>
      <c r="I507" s="5"/>
    </row>
    <row r="508" spans="1:9">
      <c r="A508" s="4">
        <v>42191</v>
      </c>
      <c r="B508" s="9">
        <v>507</v>
      </c>
      <c r="C508" s="5">
        <v>44.389999000000003</v>
      </c>
      <c r="D508" s="5">
        <v>30.040001</v>
      </c>
      <c r="E508" s="5">
        <f t="shared" si="24"/>
        <v>-0.65570889245092001</v>
      </c>
      <c r="F508" s="5">
        <f t="shared" si="24"/>
        <v>-0.54838262133257587</v>
      </c>
      <c r="G508" s="5">
        <f t="shared" si="22"/>
        <v>-2.6621110473963725</v>
      </c>
      <c r="H508" s="5">
        <f t="shared" si="23"/>
        <v>1.1498497711112634</v>
      </c>
      <c r="I508" s="5"/>
    </row>
    <row r="509" spans="1:9">
      <c r="A509" s="4">
        <v>42192</v>
      </c>
      <c r="B509" s="9">
        <v>508</v>
      </c>
      <c r="C509" s="5">
        <v>44.299999</v>
      </c>
      <c r="D509" s="5">
        <v>29.9</v>
      </c>
      <c r="E509" s="5">
        <f t="shared" si="24"/>
        <v>-0.6607522489239962</v>
      </c>
      <c r="F509" s="5">
        <f t="shared" si="24"/>
        <v>-0.56732728076566463</v>
      </c>
      <c r="G509" s="5">
        <f t="shared" si="22"/>
        <v>-2.4398395621053837</v>
      </c>
      <c r="H509" s="5">
        <f t="shared" si="23"/>
        <v>0.22227148529098884</v>
      </c>
      <c r="I509" s="5"/>
    </row>
    <row r="510" spans="1:9">
      <c r="A510" s="4">
        <v>42193</v>
      </c>
      <c r="B510" s="9">
        <v>509</v>
      </c>
      <c r="C510" s="5">
        <v>44.240001999999997</v>
      </c>
      <c r="D510" s="5">
        <v>29.5</v>
      </c>
      <c r="E510" s="5">
        <f t="shared" si="24"/>
        <v>-0.66411431846083124</v>
      </c>
      <c r="F510" s="5">
        <f t="shared" si="24"/>
        <v>-0.62145449252297624</v>
      </c>
      <c r="G510" s="5">
        <f t="shared" si="22"/>
        <v>-1.6076386912587708</v>
      </c>
      <c r="H510" s="5">
        <f t="shared" si="23"/>
        <v>0.83220087084661287</v>
      </c>
      <c r="I510" s="5"/>
    </row>
    <row r="511" spans="1:9">
      <c r="A511" s="4">
        <v>42194</v>
      </c>
      <c r="B511" s="9">
        <v>510</v>
      </c>
      <c r="C511" s="5">
        <v>44.52</v>
      </c>
      <c r="D511" s="5">
        <v>28.93</v>
      </c>
      <c r="E511" s="5">
        <f t="shared" si="24"/>
        <v>-0.64842398817473834</v>
      </c>
      <c r="F511" s="5">
        <f t="shared" si="24"/>
        <v>-0.69858576927714566</v>
      </c>
      <c r="G511" s="5">
        <f t="shared" si="22"/>
        <v>-5.6258725302328116E-2</v>
      </c>
      <c r="H511" s="5">
        <f t="shared" si="23"/>
        <v>1.5513799659564427</v>
      </c>
      <c r="I511" s="5"/>
    </row>
    <row r="512" spans="1:9">
      <c r="A512" s="4">
        <v>42195</v>
      </c>
      <c r="B512" s="9">
        <v>511</v>
      </c>
      <c r="C512" s="5">
        <v>44.610000999999997</v>
      </c>
      <c r="D512" s="5">
        <v>29.17</v>
      </c>
      <c r="E512" s="5">
        <f t="shared" si="24"/>
        <v>-0.64338057566436857</v>
      </c>
      <c r="F512" s="5">
        <f t="shared" si="24"/>
        <v>-0.66610944222275836</v>
      </c>
      <c r="G512" s="5">
        <f t="shared" si="22"/>
        <v>-0.50157644781030086</v>
      </c>
      <c r="H512" s="5">
        <f t="shared" si="23"/>
        <v>-0.44531772250797275</v>
      </c>
      <c r="I512" s="5"/>
    </row>
    <row r="513" spans="1:9">
      <c r="A513" s="4">
        <v>42198</v>
      </c>
      <c r="B513" s="9">
        <v>512</v>
      </c>
      <c r="C513" s="5">
        <v>45.540000999999997</v>
      </c>
      <c r="D513" s="5">
        <v>29.73</v>
      </c>
      <c r="E513" s="5">
        <f t="shared" si="24"/>
        <v>-0.59126589210925007</v>
      </c>
      <c r="F513" s="5">
        <f t="shared" si="24"/>
        <v>-0.59033134576252189</v>
      </c>
      <c r="G513" s="5">
        <f t="shared" si="22"/>
        <v>-0.82065346699558006</v>
      </c>
      <c r="H513" s="5">
        <f t="shared" si="23"/>
        <v>-0.3190770191852792</v>
      </c>
      <c r="I513" s="5"/>
    </row>
    <row r="514" spans="1:9">
      <c r="A514" s="4">
        <v>42199</v>
      </c>
      <c r="B514" s="9">
        <v>513</v>
      </c>
      <c r="C514" s="5">
        <v>45.619999</v>
      </c>
      <c r="D514" s="5">
        <v>29.65</v>
      </c>
      <c r="E514" s="5">
        <f t="shared" si="24"/>
        <v>-0.5867830206522151</v>
      </c>
      <c r="F514" s="5">
        <f t="shared" si="24"/>
        <v>-0.60115678811398454</v>
      </c>
      <c r="G514" s="5">
        <f t="shared" si="22"/>
        <v>-0.56221589282624507</v>
      </c>
      <c r="H514" s="5">
        <f t="shared" si="23"/>
        <v>0.25843757416933499</v>
      </c>
      <c r="I514" s="5"/>
    </row>
    <row r="515" spans="1:9">
      <c r="A515" s="4">
        <v>42200</v>
      </c>
      <c r="B515" s="9">
        <v>514</v>
      </c>
      <c r="C515" s="5">
        <v>45.759998000000003</v>
      </c>
      <c r="D515" s="5">
        <v>29.690000999999999</v>
      </c>
      <c r="E515" s="5">
        <f t="shared" si="24"/>
        <v>-0.57893785550916865</v>
      </c>
      <c r="F515" s="5">
        <f t="shared" si="24"/>
        <v>-0.59574393162022388</v>
      </c>
      <c r="G515" s="5">
        <f t="shared" ref="G515:G578" si="25">C515-($K$4+$J$4*D515)</f>
        <v>-0.51143891040557321</v>
      </c>
      <c r="H515" s="5">
        <f t="shared" si="23"/>
        <v>5.0776982420671857E-2</v>
      </c>
      <c r="I515" s="5"/>
    </row>
    <row r="516" spans="1:9">
      <c r="A516" s="4">
        <v>42201</v>
      </c>
      <c r="B516" s="9">
        <v>515</v>
      </c>
      <c r="C516" s="5">
        <v>46.66</v>
      </c>
      <c r="D516" s="5">
        <v>29.9</v>
      </c>
      <c r="E516" s="5">
        <f t="shared" si="24"/>
        <v>-0.52850417870382094</v>
      </c>
      <c r="F516" s="5">
        <f t="shared" si="24"/>
        <v>-0.56732728076566463</v>
      </c>
      <c r="G516" s="5">
        <f t="shared" si="25"/>
        <v>-7.9838562105386757E-2</v>
      </c>
      <c r="H516" s="5">
        <f t="shared" ref="H516:H579" si="26">G516-G515</f>
        <v>0.43160034830018645</v>
      </c>
      <c r="I516" s="5"/>
    </row>
    <row r="517" spans="1:9">
      <c r="A517" s="4">
        <v>42202</v>
      </c>
      <c r="B517" s="9">
        <v>516</v>
      </c>
      <c r="C517" s="5">
        <v>46.619999</v>
      </c>
      <c r="D517" s="5">
        <v>29.469999000000001</v>
      </c>
      <c r="E517" s="5">
        <f t="shared" si="24"/>
        <v>-0.53074572650692642</v>
      </c>
      <c r="F517" s="5">
        <f t="shared" si="24"/>
        <v>-0.62551416872280385</v>
      </c>
      <c r="G517" s="5">
        <f t="shared" si="25"/>
        <v>0.8392753795494059</v>
      </c>
      <c r="H517" s="5">
        <f t="shared" si="26"/>
        <v>0.91911394165479265</v>
      </c>
      <c r="I517" s="5"/>
    </row>
    <row r="518" spans="1:9">
      <c r="A518" s="4">
        <v>42205</v>
      </c>
      <c r="B518" s="9">
        <v>517</v>
      </c>
      <c r="C518" s="5">
        <v>46.919998</v>
      </c>
      <c r="D518" s="5">
        <v>29.1</v>
      </c>
      <c r="E518" s="5">
        <f t="shared" si="24"/>
        <v>-0.51393459430063404</v>
      </c>
      <c r="F518" s="5">
        <f t="shared" si="24"/>
        <v>-0.67558170428028796</v>
      </c>
      <c r="G518" s="5">
        <f t="shared" si="25"/>
        <v>1.9645551795878475</v>
      </c>
      <c r="H518" s="5">
        <f t="shared" si="26"/>
        <v>1.1252798000384416</v>
      </c>
      <c r="I518" s="5"/>
    </row>
    <row r="519" spans="1:9">
      <c r="A519" s="4">
        <v>42206</v>
      </c>
      <c r="B519" s="9">
        <v>518</v>
      </c>
      <c r="C519" s="5">
        <v>47.279998999999997</v>
      </c>
      <c r="D519" s="5">
        <v>28.719999000000001</v>
      </c>
      <c r="E519" s="5">
        <f t="shared" si="24"/>
        <v>-0.49376111237103609</v>
      </c>
      <c r="F519" s="5">
        <f t="shared" si="24"/>
        <v>-0.72700269076776358</v>
      </c>
      <c r="G519" s="5">
        <f t="shared" si="25"/>
        <v>3.1721463873868174</v>
      </c>
      <c r="H519" s="5">
        <f t="shared" si="26"/>
        <v>1.2075912077989699</v>
      </c>
      <c r="I519" s="5"/>
    </row>
    <row r="520" spans="1:9">
      <c r="A520" s="4">
        <v>42207</v>
      </c>
      <c r="B520" s="9">
        <v>519</v>
      </c>
      <c r="C520" s="5">
        <v>45.540000999999997</v>
      </c>
      <c r="D520" s="5">
        <v>28.610001</v>
      </c>
      <c r="E520" s="5">
        <f t="shared" si="24"/>
        <v>-0.59126589210925007</v>
      </c>
      <c r="F520" s="5">
        <f t="shared" si="24"/>
        <v>-0.74188740336496573</v>
      </c>
      <c r="G520" s="5">
        <f t="shared" si="25"/>
        <v>1.6774983408802839</v>
      </c>
      <c r="H520" s="5">
        <f t="shared" si="26"/>
        <v>-1.4946480465065335</v>
      </c>
      <c r="I520" s="5"/>
    </row>
    <row r="521" spans="1:9">
      <c r="A521" s="4">
        <v>42208</v>
      </c>
      <c r="B521" s="9">
        <v>520</v>
      </c>
      <c r="C521" s="5">
        <v>46.110000999999997</v>
      </c>
      <c r="D521" s="5">
        <v>28.6</v>
      </c>
      <c r="E521" s="5">
        <f t="shared" si="24"/>
        <v>-0.55932463444643554</v>
      </c>
      <c r="F521" s="5">
        <f t="shared" si="24"/>
        <v>-0.74324071897692778</v>
      </c>
      <c r="G521" s="5">
        <f t="shared" si="25"/>
        <v>2.2698055181461285</v>
      </c>
      <c r="H521" s="5">
        <f t="shared" si="26"/>
        <v>0.59230717726584459</v>
      </c>
      <c r="I521" s="5"/>
    </row>
    <row r="522" spans="1:9">
      <c r="A522" s="4">
        <v>42209</v>
      </c>
      <c r="B522" s="9">
        <v>521</v>
      </c>
      <c r="C522" s="5">
        <v>45.939999</v>
      </c>
      <c r="D522" s="5">
        <v>28.059999000000001</v>
      </c>
      <c r="E522" s="5">
        <f t="shared" si="24"/>
        <v>-0.56885108652572269</v>
      </c>
      <c r="F522" s="5">
        <f t="shared" si="24"/>
        <v>-0.81631259016732816</v>
      </c>
      <c r="G522" s="5">
        <f t="shared" si="25"/>
        <v>3.3042728742837468</v>
      </c>
      <c r="H522" s="5">
        <f t="shared" si="26"/>
        <v>1.0344673561376183</v>
      </c>
      <c r="I522" s="5"/>
    </row>
    <row r="523" spans="1:9">
      <c r="A523" s="4">
        <v>42212</v>
      </c>
      <c r="B523" s="9">
        <v>522</v>
      </c>
      <c r="C523" s="5">
        <v>45.349997999999999</v>
      </c>
      <c r="D523" s="5">
        <v>28.35</v>
      </c>
      <c r="E523" s="5">
        <f t="shared" si="24"/>
        <v>-0.60191314610873725</v>
      </c>
      <c r="F523" s="5">
        <f t="shared" si="24"/>
        <v>-0.77707022632524769</v>
      </c>
      <c r="G523" s="5">
        <f t="shared" si="25"/>
        <v>2.0674261874252693</v>
      </c>
      <c r="H523" s="5">
        <f t="shared" si="26"/>
        <v>-1.2368466868584775</v>
      </c>
      <c r="I523" s="5"/>
    </row>
    <row r="524" spans="1:9">
      <c r="A524" s="4">
        <v>42213</v>
      </c>
      <c r="B524" s="9">
        <v>523</v>
      </c>
      <c r="C524" s="5">
        <v>45.34</v>
      </c>
      <c r="D524" s="5">
        <v>28.959999</v>
      </c>
      <c r="E524" s="5">
        <f t="shared" si="24"/>
        <v>-0.60247340697560159</v>
      </c>
      <c r="F524" s="5">
        <f t="shared" si="24"/>
        <v>-0.69452636371337673</v>
      </c>
      <c r="G524" s="5">
        <f t="shared" si="25"/>
        <v>0.69682866487885775</v>
      </c>
      <c r="H524" s="5">
        <f t="shared" si="26"/>
        <v>-1.3705975225464115</v>
      </c>
      <c r="I524" s="5"/>
    </row>
    <row r="525" spans="1:9">
      <c r="A525" s="4">
        <v>42214</v>
      </c>
      <c r="B525" s="9">
        <v>524</v>
      </c>
      <c r="C525" s="5">
        <v>46.290000999999997</v>
      </c>
      <c r="D525" s="5">
        <v>29.01</v>
      </c>
      <c r="E525" s="5">
        <f t="shared" si="24"/>
        <v>-0.54923792150028361</v>
      </c>
      <c r="F525" s="5">
        <f t="shared" si="24"/>
        <v>-0.68776032692568312</v>
      </c>
      <c r="G525" s="5">
        <f t="shared" si="25"/>
        <v>1.5353027005283337</v>
      </c>
      <c r="H525" s="5">
        <f t="shared" si="26"/>
        <v>0.83847403564947598</v>
      </c>
      <c r="I525" s="5"/>
    </row>
    <row r="526" spans="1:9">
      <c r="A526" s="4">
        <v>42215</v>
      </c>
      <c r="B526" s="9">
        <v>525</v>
      </c>
      <c r="C526" s="5">
        <v>46.880001</v>
      </c>
      <c r="D526" s="5">
        <v>28.91</v>
      </c>
      <c r="E526" s="5">
        <f t="shared" si="24"/>
        <v>-0.51617591795456308</v>
      </c>
      <c r="F526" s="5">
        <f t="shared" si="24"/>
        <v>-0.70129212986501122</v>
      </c>
      <c r="G526" s="5">
        <f t="shared" si="25"/>
        <v>2.3483521682399982</v>
      </c>
      <c r="H526" s="5">
        <f t="shared" si="26"/>
        <v>0.81304946771166442</v>
      </c>
      <c r="I526" s="5"/>
    </row>
    <row r="527" spans="1:9">
      <c r="A527" s="4">
        <v>42216</v>
      </c>
      <c r="B527" s="9">
        <v>526</v>
      </c>
      <c r="C527" s="5">
        <v>46.700001</v>
      </c>
      <c r="D527" s="5">
        <v>28.950001</v>
      </c>
      <c r="E527" s="5">
        <f t="shared" si="24"/>
        <v>-0.52626263090071501</v>
      </c>
      <c r="F527" s="5">
        <f t="shared" si="24"/>
        <v>-0.69587927337125066</v>
      </c>
      <c r="G527" s="5">
        <f t="shared" si="25"/>
        <v>2.0791301506606672</v>
      </c>
      <c r="H527" s="5">
        <f t="shared" si="26"/>
        <v>-0.26922201757933095</v>
      </c>
      <c r="I527" s="5"/>
    </row>
    <row r="528" spans="1:9">
      <c r="A528" s="4">
        <v>42219</v>
      </c>
      <c r="B528" s="9">
        <v>527</v>
      </c>
      <c r="C528" s="5">
        <v>46.810001</v>
      </c>
      <c r="D528" s="5">
        <v>29.049999</v>
      </c>
      <c r="E528" s="5">
        <f t="shared" si="24"/>
        <v>-0.52009852854473337</v>
      </c>
      <c r="F528" s="5">
        <f t="shared" si="24"/>
        <v>-0.68234774106798157</v>
      </c>
      <c r="G528" s="5">
        <f t="shared" si="25"/>
        <v>1.9660851439383649</v>
      </c>
      <c r="H528" s="5">
        <f t="shared" si="26"/>
        <v>-0.11304500672230233</v>
      </c>
      <c r="I528" s="5"/>
    </row>
    <row r="529" spans="1:9">
      <c r="A529" s="4">
        <v>42220</v>
      </c>
      <c r="B529" s="9">
        <v>528</v>
      </c>
      <c r="C529" s="5">
        <v>47.540000999999997</v>
      </c>
      <c r="D529" s="5">
        <v>29.129999000000002</v>
      </c>
      <c r="E529" s="5">
        <f t="shared" si="24"/>
        <v>-0.47919130381867275</v>
      </c>
      <c r="F529" s="5">
        <f t="shared" si="24"/>
        <v>-0.67152229871651892</v>
      </c>
      <c r="G529" s="5">
        <f t="shared" si="25"/>
        <v>2.5176455697690301</v>
      </c>
      <c r="H529" s="5">
        <f t="shared" si="26"/>
        <v>0.55156042583066522</v>
      </c>
      <c r="I529" s="5"/>
    </row>
    <row r="530" spans="1:9">
      <c r="A530" s="4">
        <v>42221</v>
      </c>
      <c r="B530" s="9">
        <v>529</v>
      </c>
      <c r="C530" s="5">
        <v>47.580002</v>
      </c>
      <c r="D530" s="5">
        <v>29.120000999999998</v>
      </c>
      <c r="E530" s="5">
        <f t="shared" si="24"/>
        <v>-0.47694975601556688</v>
      </c>
      <c r="F530" s="5">
        <f t="shared" si="24"/>
        <v>-0.6728752083743933</v>
      </c>
      <c r="G530" s="5">
        <f t="shared" si="25"/>
        <v>2.5799470555508464</v>
      </c>
      <c r="H530" s="5">
        <f t="shared" si="26"/>
        <v>6.2301485781816268E-2</v>
      </c>
      <c r="I530" s="5"/>
    </row>
    <row r="531" spans="1:9">
      <c r="A531" s="4">
        <v>42222</v>
      </c>
      <c r="B531" s="9">
        <v>530</v>
      </c>
      <c r="C531" s="5">
        <v>46.619999</v>
      </c>
      <c r="D531" s="5">
        <v>29.01</v>
      </c>
      <c r="E531" s="5">
        <f t="shared" si="24"/>
        <v>-0.53074572650692642</v>
      </c>
      <c r="F531" s="5">
        <f t="shared" si="24"/>
        <v>-0.68776032692568312</v>
      </c>
      <c r="G531" s="5">
        <f t="shared" si="25"/>
        <v>1.8653007005283371</v>
      </c>
      <c r="H531" s="5">
        <f t="shared" si="26"/>
        <v>-0.71464635502250928</v>
      </c>
      <c r="I531" s="5"/>
    </row>
    <row r="532" spans="1:9">
      <c r="A532" s="4">
        <v>42223</v>
      </c>
      <c r="B532" s="9">
        <v>531</v>
      </c>
      <c r="C532" s="5">
        <v>46.740001999999997</v>
      </c>
      <c r="D532" s="5">
        <v>28.879999000000002</v>
      </c>
      <c r="E532" s="5">
        <f t="shared" si="24"/>
        <v>-0.52402108309760953</v>
      </c>
      <c r="F532" s="5">
        <f t="shared" si="24"/>
        <v>-0.70535180606483883</v>
      </c>
      <c r="G532" s="5">
        <f t="shared" si="25"/>
        <v>2.2752702390481687</v>
      </c>
      <c r="H532" s="5">
        <f t="shared" si="26"/>
        <v>0.40996953851983164</v>
      </c>
      <c r="I532" s="5"/>
    </row>
    <row r="533" spans="1:9">
      <c r="A533" s="4">
        <v>42226</v>
      </c>
      <c r="B533" s="9">
        <v>532</v>
      </c>
      <c r="C533" s="5">
        <v>47.330002</v>
      </c>
      <c r="D533" s="5">
        <v>29.639999</v>
      </c>
      <c r="E533" s="5">
        <f t="shared" si="24"/>
        <v>-0.49095907955188905</v>
      </c>
      <c r="F533" s="5">
        <f t="shared" si="24"/>
        <v>-0.6025101037259466</v>
      </c>
      <c r="G533" s="5">
        <f t="shared" si="25"/>
        <v>1.1700942844395996</v>
      </c>
      <c r="H533" s="5">
        <f t="shared" si="26"/>
        <v>-1.1051759546085691</v>
      </c>
      <c r="I533" s="5"/>
    </row>
    <row r="534" spans="1:9">
      <c r="A534" s="4">
        <v>42227</v>
      </c>
      <c r="B534" s="9">
        <v>533</v>
      </c>
      <c r="C534" s="5">
        <v>46.41</v>
      </c>
      <c r="D534" s="5">
        <v>28.969999000000001</v>
      </c>
      <c r="E534" s="5">
        <f t="shared" si="24"/>
        <v>-0.54251350224014316</v>
      </c>
      <c r="F534" s="5">
        <f t="shared" si="24"/>
        <v>-0.69317318341944367</v>
      </c>
      <c r="G534" s="5">
        <f t="shared" si="25"/>
        <v>1.7445237181076791</v>
      </c>
      <c r="H534" s="5">
        <f t="shared" si="26"/>
        <v>0.57442943366807953</v>
      </c>
      <c r="I534" s="5"/>
    </row>
    <row r="535" spans="1:9">
      <c r="A535" s="4">
        <v>42228</v>
      </c>
      <c r="B535" s="9">
        <v>534</v>
      </c>
      <c r="C535" s="5">
        <v>46.740001999999997</v>
      </c>
      <c r="D535" s="5">
        <v>29.459999</v>
      </c>
      <c r="E535" s="5">
        <f t="shared" si="24"/>
        <v>-0.52402108309760953</v>
      </c>
      <c r="F535" s="5">
        <f t="shared" si="24"/>
        <v>-0.62686734901673691</v>
      </c>
      <c r="G535" s="5">
        <f t="shared" si="25"/>
        <v>0.98158332632057466</v>
      </c>
      <c r="H535" s="5">
        <f t="shared" si="26"/>
        <v>-0.76294039178710449</v>
      </c>
      <c r="I535" s="5"/>
    </row>
    <row r="536" spans="1:9">
      <c r="A536" s="4">
        <v>42229</v>
      </c>
      <c r="B536" s="9">
        <v>535</v>
      </c>
      <c r="C536" s="5">
        <v>46.73</v>
      </c>
      <c r="D536" s="5">
        <v>28.870000999999998</v>
      </c>
      <c r="E536" s="5">
        <f t="shared" si="24"/>
        <v>-0.52458156811365075</v>
      </c>
      <c r="F536" s="5">
        <f t="shared" si="24"/>
        <v>-0.70670471572271332</v>
      </c>
      <c r="G536" s="5">
        <f t="shared" si="25"/>
        <v>2.2875687248299812</v>
      </c>
      <c r="H536" s="5">
        <f t="shared" si="26"/>
        <v>1.3059853985094065</v>
      </c>
      <c r="I536" s="5"/>
    </row>
    <row r="537" spans="1:9">
      <c r="A537" s="4">
        <v>42230</v>
      </c>
      <c r="B537" s="9">
        <v>536</v>
      </c>
      <c r="C537" s="5">
        <v>47</v>
      </c>
      <c r="D537" s="5">
        <v>29.02</v>
      </c>
      <c r="E537" s="5">
        <f t="shared" si="24"/>
        <v>-0.50945149869442263</v>
      </c>
      <c r="F537" s="5">
        <f t="shared" si="24"/>
        <v>-0.68640714663175051</v>
      </c>
      <c r="G537" s="5">
        <f t="shared" si="25"/>
        <v>2.2229967537571795</v>
      </c>
      <c r="H537" s="5">
        <f t="shared" si="26"/>
        <v>-6.4571971072801659E-2</v>
      </c>
      <c r="I537" s="5"/>
    </row>
    <row r="538" spans="1:9">
      <c r="A538" s="4">
        <v>42233</v>
      </c>
      <c r="B538" s="9">
        <v>537</v>
      </c>
      <c r="C538" s="5">
        <v>47.32</v>
      </c>
      <c r="D538" s="5">
        <v>29.08</v>
      </c>
      <c r="E538" s="5">
        <f t="shared" si="24"/>
        <v>-0.49151956456793022</v>
      </c>
      <c r="F538" s="5">
        <f t="shared" si="24"/>
        <v>-0.67828806486815396</v>
      </c>
      <c r="G538" s="5">
        <f t="shared" si="25"/>
        <v>2.4091670731301917</v>
      </c>
      <c r="H538" s="5">
        <f t="shared" si="26"/>
        <v>0.18617031937301221</v>
      </c>
      <c r="I538" s="5"/>
    </row>
    <row r="539" spans="1:9">
      <c r="A539" s="4">
        <v>42234</v>
      </c>
      <c r="B539" s="9">
        <v>538</v>
      </c>
      <c r="C539" s="5">
        <v>47.27</v>
      </c>
      <c r="D539" s="5">
        <v>28.91</v>
      </c>
      <c r="E539" s="5">
        <f t="shared" si="24"/>
        <v>-0.49432142927519451</v>
      </c>
      <c r="F539" s="5">
        <f t="shared" si="24"/>
        <v>-0.70129212986501122</v>
      </c>
      <c r="G539" s="5">
        <f t="shared" si="25"/>
        <v>2.7383511682400012</v>
      </c>
      <c r="H539" s="5">
        <f t="shared" si="26"/>
        <v>0.3291840951098095</v>
      </c>
      <c r="I539" s="5"/>
    </row>
    <row r="540" spans="1:9">
      <c r="A540" s="4">
        <v>42235</v>
      </c>
      <c r="B540" s="9">
        <v>539</v>
      </c>
      <c r="C540" s="5">
        <v>46.610000999999997</v>
      </c>
      <c r="D540" s="5">
        <v>28.360001</v>
      </c>
      <c r="E540" s="5">
        <f t="shared" si="24"/>
        <v>-0.5313059873737912</v>
      </c>
      <c r="F540" s="5">
        <f t="shared" si="24"/>
        <v>-0.77571691071328563</v>
      </c>
      <c r="G540" s="5">
        <f t="shared" si="25"/>
        <v>3.3051220101594225</v>
      </c>
      <c r="H540" s="5">
        <f t="shared" si="26"/>
        <v>0.56677084191942129</v>
      </c>
      <c r="I540" s="5"/>
    </row>
    <row r="541" spans="1:9">
      <c r="A541" s="4">
        <v>42236</v>
      </c>
      <c r="B541" s="9">
        <v>540</v>
      </c>
      <c r="C541" s="5">
        <v>45.66</v>
      </c>
      <c r="D541" s="5">
        <v>27.530000999999999</v>
      </c>
      <c r="E541" s="5">
        <f t="shared" ref="E541:F604" si="27">(C541-AVERAGE(C$2:C$1261))/_xlfn.STDEV.S(C$2:C$1261)</f>
        <v>-0.58454147284910962</v>
      </c>
      <c r="F541" s="5">
        <f t="shared" si="27"/>
        <v>-0.88803087510970802</v>
      </c>
      <c r="G541" s="5">
        <f t="shared" si="25"/>
        <v>4.2064315921661617</v>
      </c>
      <c r="H541" s="5">
        <f t="shared" si="26"/>
        <v>0.90130958200673916</v>
      </c>
      <c r="I541" s="5"/>
    </row>
    <row r="542" spans="1:9">
      <c r="A542" s="4">
        <v>42237</v>
      </c>
      <c r="B542" s="9">
        <v>541</v>
      </c>
      <c r="C542" s="5">
        <v>43.07</v>
      </c>
      <c r="D542" s="5">
        <v>26.559999000000001</v>
      </c>
      <c r="E542" s="5">
        <f t="shared" si="27"/>
        <v>-0.72967806468540708</v>
      </c>
      <c r="F542" s="5">
        <f t="shared" si="27"/>
        <v>-1.0192896342572477</v>
      </c>
      <c r="G542" s="5">
        <f t="shared" si="25"/>
        <v>3.7800158899585696</v>
      </c>
      <c r="H542" s="5">
        <f t="shared" si="26"/>
        <v>-0.42641570220759206</v>
      </c>
      <c r="I542" s="5"/>
    </row>
    <row r="543" spans="1:9">
      <c r="A543" s="4">
        <v>42240</v>
      </c>
      <c r="B543" s="9">
        <v>542</v>
      </c>
      <c r="C543" s="5">
        <v>41.68</v>
      </c>
      <c r="D543" s="5">
        <v>26.25</v>
      </c>
      <c r="E543" s="5">
        <f t="shared" si="27"/>
        <v>-0.80756990354735836</v>
      </c>
      <c r="F543" s="5">
        <f t="shared" si="27"/>
        <v>-1.0612380880511352</v>
      </c>
      <c r="G543" s="5">
        <f t="shared" si="25"/>
        <v>3.0814670093700229</v>
      </c>
      <c r="H543" s="5">
        <f t="shared" si="26"/>
        <v>-0.69854888058854669</v>
      </c>
      <c r="I543" s="5"/>
    </row>
    <row r="544" spans="1:9">
      <c r="A544" s="4">
        <v>42241</v>
      </c>
      <c r="B544" s="9">
        <v>543</v>
      </c>
      <c r="C544" s="5">
        <v>40.470001000000003</v>
      </c>
      <c r="D544" s="5">
        <v>25.870000999999998</v>
      </c>
      <c r="E544" s="5">
        <f t="shared" si="27"/>
        <v>-0.87537497342586335</v>
      </c>
      <c r="F544" s="5">
        <f t="shared" si="27"/>
        <v>-1.1126588039025522</v>
      </c>
      <c r="G544" s="5">
        <f t="shared" si="25"/>
        <v>2.7190537561796404</v>
      </c>
      <c r="H544" s="5">
        <f t="shared" si="26"/>
        <v>-0.36241325319038253</v>
      </c>
      <c r="I544" s="5"/>
    </row>
    <row r="545" spans="1:9">
      <c r="A545" s="4">
        <v>42242</v>
      </c>
      <c r="B545" s="9">
        <v>544</v>
      </c>
      <c r="C545" s="5">
        <v>42.709999000000003</v>
      </c>
      <c r="D545" s="5">
        <v>27.299999</v>
      </c>
      <c r="E545" s="5">
        <f t="shared" si="27"/>
        <v>-0.74985154661500497</v>
      </c>
      <c r="F545" s="5">
        <f t="shared" si="27"/>
        <v>-0.91915429250622094</v>
      </c>
      <c r="G545" s="5">
        <f t="shared" si="25"/>
        <v>1.7694488288923296</v>
      </c>
      <c r="H545" s="5">
        <f t="shared" si="26"/>
        <v>-0.94960492728731083</v>
      </c>
      <c r="I545" s="5"/>
    </row>
    <row r="546" spans="1:9">
      <c r="A546" s="4">
        <v>42243</v>
      </c>
      <c r="B546" s="9">
        <v>545</v>
      </c>
      <c r="C546" s="5">
        <v>43.900002000000001</v>
      </c>
      <c r="D546" s="5">
        <v>27.719999000000001</v>
      </c>
      <c r="E546" s="5">
        <f t="shared" si="27"/>
        <v>-0.68316699847022921</v>
      </c>
      <c r="F546" s="5">
        <f t="shared" si="27"/>
        <v>-0.86232072016104322</v>
      </c>
      <c r="G546" s="5">
        <f t="shared" si="25"/>
        <v>2.0226440645033676</v>
      </c>
      <c r="H546" s="5">
        <f t="shared" si="26"/>
        <v>0.25319523561103807</v>
      </c>
      <c r="I546" s="5"/>
    </row>
    <row r="547" spans="1:9">
      <c r="A547" s="4">
        <v>42244</v>
      </c>
      <c r="B547" s="9">
        <v>546</v>
      </c>
      <c r="C547" s="5">
        <v>43.93</v>
      </c>
      <c r="D547" s="5">
        <v>28.42</v>
      </c>
      <c r="E547" s="5">
        <f t="shared" si="27"/>
        <v>-0.68148599172045887</v>
      </c>
      <c r="F547" s="5">
        <f t="shared" si="27"/>
        <v>-0.76759796426771809</v>
      </c>
      <c r="G547" s="5">
        <f t="shared" si="25"/>
        <v>0.49129356002710978</v>
      </c>
      <c r="H547" s="5">
        <f t="shared" si="26"/>
        <v>-1.5313505044762579</v>
      </c>
      <c r="I547" s="5"/>
    </row>
    <row r="548" spans="1:9">
      <c r="A548" s="4">
        <v>42247</v>
      </c>
      <c r="B548" s="9">
        <v>547</v>
      </c>
      <c r="C548" s="5">
        <v>43.52</v>
      </c>
      <c r="D548" s="5">
        <v>28.540001</v>
      </c>
      <c r="E548" s="5">
        <f t="shared" si="27"/>
        <v>-0.70446128232002703</v>
      </c>
      <c r="F548" s="5">
        <f t="shared" si="27"/>
        <v>-0.75135966542249533</v>
      </c>
      <c r="G548" s="5">
        <f t="shared" si="25"/>
        <v>-0.1863680317215497</v>
      </c>
      <c r="H548" s="5">
        <f t="shared" si="26"/>
        <v>-0.67766159174865948</v>
      </c>
      <c r="I548" s="5"/>
    </row>
    <row r="549" spans="1:9">
      <c r="A549" s="4">
        <v>42248</v>
      </c>
      <c r="B549" s="9">
        <v>548</v>
      </c>
      <c r="C549" s="5">
        <v>41.82</v>
      </c>
      <c r="D549" s="5">
        <v>27.82</v>
      </c>
      <c r="E549" s="5">
        <f t="shared" si="27"/>
        <v>-0.79972468236701799</v>
      </c>
      <c r="F549" s="5">
        <f t="shared" si="27"/>
        <v>-0.84878878190368601</v>
      </c>
      <c r="G549" s="5">
        <f t="shared" si="25"/>
        <v>-0.28040963370295913</v>
      </c>
      <c r="H549" s="5">
        <f t="shared" si="26"/>
        <v>-9.4041601981409428E-2</v>
      </c>
      <c r="I549" s="5"/>
    </row>
    <row r="550" spans="1:9">
      <c r="A550" s="4">
        <v>42249</v>
      </c>
      <c r="B550" s="9">
        <v>549</v>
      </c>
      <c r="C550" s="5">
        <v>43.360000999999997</v>
      </c>
      <c r="D550" s="5">
        <v>28.6</v>
      </c>
      <c r="E550" s="5">
        <f t="shared" si="27"/>
        <v>-0.71342719334597937</v>
      </c>
      <c r="F550" s="5">
        <f t="shared" si="27"/>
        <v>-0.74324071897692778</v>
      </c>
      <c r="G550" s="5">
        <f t="shared" si="25"/>
        <v>-0.48019448185387148</v>
      </c>
      <c r="H550" s="5">
        <f t="shared" si="26"/>
        <v>-0.19978484815091235</v>
      </c>
      <c r="I550" s="5"/>
    </row>
    <row r="551" spans="1:9">
      <c r="A551" s="4">
        <v>42250</v>
      </c>
      <c r="B551" s="9">
        <v>550</v>
      </c>
      <c r="C551" s="5">
        <v>43.5</v>
      </c>
      <c r="D551" s="5">
        <v>29.08</v>
      </c>
      <c r="E551" s="5">
        <f t="shared" si="27"/>
        <v>-0.70558202820293292</v>
      </c>
      <c r="F551" s="5">
        <f t="shared" si="27"/>
        <v>-0.67828806486815396</v>
      </c>
      <c r="G551" s="5">
        <f t="shared" si="25"/>
        <v>-1.4108329268698085</v>
      </c>
      <c r="H551" s="5">
        <f t="shared" si="26"/>
        <v>-0.93063844501593707</v>
      </c>
      <c r="I551" s="5"/>
    </row>
    <row r="552" spans="1:9">
      <c r="A552" s="4">
        <v>42251</v>
      </c>
      <c r="B552" s="9">
        <v>551</v>
      </c>
      <c r="C552" s="5">
        <v>42.610000999999997</v>
      </c>
      <c r="D552" s="5">
        <v>28.52</v>
      </c>
      <c r="E552" s="5">
        <f t="shared" si="27"/>
        <v>-0.75545516395494594</v>
      </c>
      <c r="F552" s="5">
        <f t="shared" si="27"/>
        <v>-0.75406616132839044</v>
      </c>
      <c r="G552" s="5">
        <f t="shared" si="25"/>
        <v>-1.0517549076845469</v>
      </c>
      <c r="H552" s="5">
        <f t="shared" si="26"/>
        <v>0.35907801918526161</v>
      </c>
      <c r="I552" s="5"/>
    </row>
    <row r="553" spans="1:9">
      <c r="A553" s="4">
        <v>42255</v>
      </c>
      <c r="B553" s="9">
        <v>552</v>
      </c>
      <c r="C553" s="5">
        <v>43.889999000000003</v>
      </c>
      <c r="D553" s="5">
        <v>29.5</v>
      </c>
      <c r="E553" s="5">
        <f t="shared" si="27"/>
        <v>-0.68372753952356435</v>
      </c>
      <c r="F553" s="5">
        <f t="shared" si="27"/>
        <v>-0.62145449252297624</v>
      </c>
      <c r="G553" s="5">
        <f t="shared" si="25"/>
        <v>-1.9576416912587646</v>
      </c>
      <c r="H553" s="5">
        <f t="shared" si="26"/>
        <v>-0.9058867835742177</v>
      </c>
      <c r="I553" s="5"/>
    </row>
    <row r="554" spans="1:9">
      <c r="A554" s="4">
        <v>42256</v>
      </c>
      <c r="B554" s="9">
        <v>553</v>
      </c>
      <c r="C554" s="5">
        <v>43.07</v>
      </c>
      <c r="D554" s="5">
        <v>29.24</v>
      </c>
      <c r="E554" s="5">
        <f t="shared" si="27"/>
        <v>-0.72967806468540708</v>
      </c>
      <c r="F554" s="5">
        <f t="shared" si="27"/>
        <v>-0.65663718016522921</v>
      </c>
      <c r="G554" s="5">
        <f t="shared" si="25"/>
        <v>-2.1977120752084573</v>
      </c>
      <c r="H554" s="5">
        <f t="shared" si="26"/>
        <v>-0.24007038394969271</v>
      </c>
      <c r="I554" s="5"/>
    </row>
    <row r="555" spans="1:9">
      <c r="A555" s="4">
        <v>42257</v>
      </c>
      <c r="B555" s="9">
        <v>554</v>
      </c>
      <c r="C555" s="5">
        <v>43.290000999999997</v>
      </c>
      <c r="D555" s="5">
        <v>29.27</v>
      </c>
      <c r="E555" s="5">
        <f t="shared" si="27"/>
        <v>-0.71734980393614967</v>
      </c>
      <c r="F555" s="5">
        <f t="shared" si="27"/>
        <v>-0.6525776392834306</v>
      </c>
      <c r="G555" s="5">
        <f t="shared" si="25"/>
        <v>-2.0446259155219622</v>
      </c>
      <c r="H555" s="5">
        <f t="shared" si="26"/>
        <v>0.15308615968649519</v>
      </c>
      <c r="I555" s="5"/>
    </row>
    <row r="556" spans="1:9">
      <c r="A556" s="4">
        <v>42258</v>
      </c>
      <c r="B556" s="9">
        <v>555</v>
      </c>
      <c r="C556" s="5">
        <v>43.48</v>
      </c>
      <c r="D556" s="5">
        <v>29.469999000000001</v>
      </c>
      <c r="E556" s="5">
        <f t="shared" si="27"/>
        <v>-0.70670277408583893</v>
      </c>
      <c r="F556" s="5">
        <f t="shared" si="27"/>
        <v>-0.62551416872280385</v>
      </c>
      <c r="G556" s="5">
        <f t="shared" si="25"/>
        <v>-2.3007236204505972</v>
      </c>
      <c r="H556" s="5">
        <f t="shared" si="26"/>
        <v>-0.25609770492863504</v>
      </c>
      <c r="I556" s="5"/>
    </row>
    <row r="557" spans="1:9">
      <c r="A557" s="4">
        <v>42261</v>
      </c>
      <c r="B557" s="9">
        <v>556</v>
      </c>
      <c r="C557" s="5">
        <v>43.040000999999997</v>
      </c>
      <c r="D557" s="5">
        <v>29.389999</v>
      </c>
      <c r="E557" s="5">
        <f t="shared" si="27"/>
        <v>-0.73135912747247178</v>
      </c>
      <c r="F557" s="5">
        <f t="shared" si="27"/>
        <v>-0.63633961107426651</v>
      </c>
      <c r="G557" s="5">
        <f t="shared" si="25"/>
        <v>-2.5622830462812658</v>
      </c>
      <c r="H557" s="5">
        <f t="shared" si="26"/>
        <v>-0.2615594258306686</v>
      </c>
      <c r="I557" s="5"/>
    </row>
    <row r="558" spans="1:9">
      <c r="A558" s="4">
        <v>42262</v>
      </c>
      <c r="B558" s="9">
        <v>557</v>
      </c>
      <c r="C558" s="5">
        <v>43.98</v>
      </c>
      <c r="D558" s="5">
        <v>29.73</v>
      </c>
      <c r="E558" s="5">
        <f t="shared" si="27"/>
        <v>-0.67868412701319458</v>
      </c>
      <c r="F558" s="5">
        <f t="shared" si="27"/>
        <v>-0.59033134576252189</v>
      </c>
      <c r="G558" s="5">
        <f t="shared" si="25"/>
        <v>-2.3806544669955798</v>
      </c>
      <c r="H558" s="5">
        <f t="shared" si="26"/>
        <v>0.18162857928568599</v>
      </c>
      <c r="I558" s="5"/>
    </row>
    <row r="559" spans="1:9">
      <c r="A559" s="4">
        <v>42263</v>
      </c>
      <c r="B559" s="9">
        <v>558</v>
      </c>
      <c r="C559" s="5">
        <v>44.299999</v>
      </c>
      <c r="D559" s="5">
        <v>29.77</v>
      </c>
      <c r="E559" s="5">
        <f t="shared" si="27"/>
        <v>-0.6607522489239962</v>
      </c>
      <c r="F559" s="5">
        <f t="shared" si="27"/>
        <v>-0.58491862458679078</v>
      </c>
      <c r="G559" s="5">
        <f t="shared" si="25"/>
        <v>-2.1498752540802357</v>
      </c>
      <c r="H559" s="5">
        <f t="shared" si="26"/>
        <v>0.23077921291534409</v>
      </c>
      <c r="I559" s="5"/>
    </row>
    <row r="560" spans="1:9">
      <c r="A560" s="4">
        <v>42264</v>
      </c>
      <c r="B560" s="9">
        <v>559</v>
      </c>
      <c r="C560" s="5">
        <v>44.25</v>
      </c>
      <c r="D560" s="5">
        <v>29.709999</v>
      </c>
      <c r="E560" s="5">
        <f t="shared" si="27"/>
        <v>-0.66355405759396646</v>
      </c>
      <c r="F560" s="5">
        <f t="shared" si="27"/>
        <v>-0.593037841668417</v>
      </c>
      <c r="G560" s="5">
        <f t="shared" si="25"/>
        <v>-2.0660423429585606</v>
      </c>
      <c r="H560" s="5">
        <f t="shared" si="26"/>
        <v>8.3832911121675124E-2</v>
      </c>
      <c r="I560" s="5"/>
    </row>
    <row r="561" spans="1:9">
      <c r="A561" s="4">
        <v>42265</v>
      </c>
      <c r="B561" s="9">
        <v>560</v>
      </c>
      <c r="C561" s="5">
        <v>43.48</v>
      </c>
      <c r="D561" s="5">
        <v>29.02</v>
      </c>
      <c r="E561" s="5">
        <f t="shared" si="27"/>
        <v>-0.70670277408583893</v>
      </c>
      <c r="F561" s="5">
        <f t="shared" si="27"/>
        <v>-0.68640714663175051</v>
      </c>
      <c r="G561" s="5">
        <f t="shared" si="25"/>
        <v>-1.2970032462428236</v>
      </c>
      <c r="H561" s="5">
        <f t="shared" si="26"/>
        <v>0.769039096715737</v>
      </c>
      <c r="I561" s="5"/>
    </row>
    <row r="562" spans="1:9">
      <c r="A562" s="4">
        <v>42268</v>
      </c>
      <c r="B562" s="9">
        <v>561</v>
      </c>
      <c r="C562" s="5">
        <v>44.110000999999997</v>
      </c>
      <c r="D562" s="5">
        <v>29.16</v>
      </c>
      <c r="E562" s="5">
        <f t="shared" si="27"/>
        <v>-0.67139922273701291</v>
      </c>
      <c r="F562" s="5">
        <f t="shared" si="27"/>
        <v>-0.66746262251669131</v>
      </c>
      <c r="G562" s="5">
        <f t="shared" si="25"/>
        <v>-0.97927150103914329</v>
      </c>
      <c r="H562" s="5">
        <f t="shared" si="26"/>
        <v>0.3177317452036803</v>
      </c>
      <c r="I562" s="5"/>
    </row>
    <row r="563" spans="1:9">
      <c r="A563" s="4">
        <v>42269</v>
      </c>
      <c r="B563" s="9">
        <v>562</v>
      </c>
      <c r="C563" s="5">
        <v>43.900002000000001</v>
      </c>
      <c r="D563" s="5">
        <v>28.67</v>
      </c>
      <c r="E563" s="5">
        <f t="shared" si="27"/>
        <v>-0.68316699847022921</v>
      </c>
      <c r="F563" s="5">
        <f t="shared" si="27"/>
        <v>-0.73376845691939818</v>
      </c>
      <c r="G563" s="5">
        <f t="shared" si="25"/>
        <v>-9.6328109252027616E-2</v>
      </c>
      <c r="H563" s="5">
        <f t="shared" si="26"/>
        <v>0.88294339178711567</v>
      </c>
      <c r="I563" s="5"/>
    </row>
    <row r="564" spans="1:9">
      <c r="A564" s="4">
        <v>42270</v>
      </c>
      <c r="B564" s="9">
        <v>563</v>
      </c>
      <c r="C564" s="5">
        <v>43.869999</v>
      </c>
      <c r="D564" s="5">
        <v>28.74</v>
      </c>
      <c r="E564" s="5">
        <f t="shared" si="27"/>
        <v>-0.68484828540647036</v>
      </c>
      <c r="F564" s="5">
        <f t="shared" si="27"/>
        <v>-0.72429619486186902</v>
      </c>
      <c r="G564" s="5">
        <f t="shared" si="25"/>
        <v>-0.28246573665018104</v>
      </c>
      <c r="H564" s="5">
        <f t="shared" si="26"/>
        <v>-0.18613762739815343</v>
      </c>
      <c r="I564" s="5"/>
    </row>
    <row r="565" spans="1:9">
      <c r="A565" s="4">
        <v>42271</v>
      </c>
      <c r="B565" s="9">
        <v>564</v>
      </c>
      <c r="C565" s="5">
        <v>43.91</v>
      </c>
      <c r="D565" s="5">
        <v>28.48</v>
      </c>
      <c r="E565" s="5">
        <f t="shared" si="27"/>
        <v>-0.68260673760336477</v>
      </c>
      <c r="F565" s="5">
        <f t="shared" si="27"/>
        <v>-0.75947888250412143</v>
      </c>
      <c r="G565" s="5">
        <f t="shared" si="25"/>
        <v>0.33746387940011147</v>
      </c>
      <c r="H565" s="5">
        <f t="shared" si="26"/>
        <v>0.61992961605029251</v>
      </c>
      <c r="I565" s="5"/>
    </row>
    <row r="566" spans="1:9">
      <c r="A566" s="4">
        <v>42272</v>
      </c>
      <c r="B566" s="9">
        <v>565</v>
      </c>
      <c r="C566" s="5">
        <v>43.939999</v>
      </c>
      <c r="D566" s="5">
        <v>28.809999000000001</v>
      </c>
      <c r="E566" s="5">
        <f t="shared" si="27"/>
        <v>-0.68092567481630006</v>
      </c>
      <c r="F566" s="5">
        <f t="shared" si="27"/>
        <v>-0.71482406812236843</v>
      </c>
      <c r="G566" s="5">
        <f t="shared" si="25"/>
        <v>-0.36859813355366811</v>
      </c>
      <c r="H566" s="5">
        <f t="shared" si="26"/>
        <v>-0.70606201295377957</v>
      </c>
      <c r="I566" s="5"/>
    </row>
    <row r="567" spans="1:9">
      <c r="A567" s="4">
        <v>42275</v>
      </c>
      <c r="B567" s="9">
        <v>566</v>
      </c>
      <c r="C567" s="5">
        <v>43.290000999999997</v>
      </c>
      <c r="D567" s="5">
        <v>28.76</v>
      </c>
      <c r="E567" s="5">
        <f t="shared" si="27"/>
        <v>-0.71734980393614967</v>
      </c>
      <c r="F567" s="5">
        <f t="shared" si="27"/>
        <v>-0.72158983427400303</v>
      </c>
      <c r="G567" s="5">
        <f t="shared" si="25"/>
        <v>-0.90707363019252796</v>
      </c>
      <c r="H567" s="5">
        <f t="shared" si="26"/>
        <v>-0.53847549663885985</v>
      </c>
      <c r="I567" s="5"/>
    </row>
    <row r="568" spans="1:9">
      <c r="A568" s="4">
        <v>42276</v>
      </c>
      <c r="B568" s="9">
        <v>567</v>
      </c>
      <c r="C568" s="5">
        <v>43.439999</v>
      </c>
      <c r="D568" s="5">
        <v>29.24</v>
      </c>
      <c r="E568" s="5">
        <f t="shared" si="27"/>
        <v>-0.70894432188894441</v>
      </c>
      <c r="F568" s="5">
        <f t="shared" si="27"/>
        <v>-0.65663718016522921</v>
      </c>
      <c r="G568" s="5">
        <f t="shared" si="25"/>
        <v>-1.8277130752084574</v>
      </c>
      <c r="H568" s="5">
        <f t="shared" si="26"/>
        <v>-0.92063944501592943</v>
      </c>
      <c r="I568" s="5"/>
    </row>
    <row r="569" spans="1:9">
      <c r="A569" s="4">
        <v>42277</v>
      </c>
      <c r="B569" s="9">
        <v>568</v>
      </c>
      <c r="C569" s="5">
        <v>44.259998000000003</v>
      </c>
      <c r="D569" s="5">
        <v>30.139999</v>
      </c>
      <c r="E569" s="5">
        <f t="shared" si="27"/>
        <v>-0.66299379672710168</v>
      </c>
      <c r="F569" s="5">
        <f t="shared" si="27"/>
        <v>-0.53485108902930678</v>
      </c>
      <c r="G569" s="5">
        <f t="shared" si="25"/>
        <v>-3.0151570541186743</v>
      </c>
      <c r="H569" s="5">
        <f t="shared" si="26"/>
        <v>-1.1874439789102169</v>
      </c>
      <c r="I569" s="5"/>
    </row>
    <row r="570" spans="1:9">
      <c r="A570" s="4">
        <v>42278</v>
      </c>
      <c r="B570" s="9">
        <v>569</v>
      </c>
      <c r="C570" s="5">
        <v>44.610000999999997</v>
      </c>
      <c r="D570" s="5">
        <v>30</v>
      </c>
      <c r="E570" s="5">
        <f t="shared" si="27"/>
        <v>-0.64338057566436857</v>
      </c>
      <c r="F570" s="5">
        <f t="shared" si="27"/>
        <v>-0.55379547782633642</v>
      </c>
      <c r="G570" s="5">
        <f t="shared" si="25"/>
        <v>-2.3528870298170332</v>
      </c>
      <c r="H570" s="5">
        <f t="shared" si="26"/>
        <v>0.66227002430164106</v>
      </c>
      <c r="I570" s="5"/>
    </row>
    <row r="571" spans="1:9">
      <c r="A571" s="4">
        <v>42279</v>
      </c>
      <c r="B571" s="9">
        <v>570</v>
      </c>
      <c r="C571" s="5">
        <v>45.57</v>
      </c>
      <c r="D571" s="5">
        <v>30.51</v>
      </c>
      <c r="E571" s="5">
        <f t="shared" si="27"/>
        <v>-0.58958482932218537</v>
      </c>
      <c r="F571" s="5">
        <f t="shared" si="27"/>
        <v>-0.48478328283576361</v>
      </c>
      <c r="G571" s="5">
        <f t="shared" si="25"/>
        <v>-2.5304403151464783</v>
      </c>
      <c r="H571" s="5">
        <f t="shared" si="26"/>
        <v>-0.17755328532944503</v>
      </c>
      <c r="I571" s="5"/>
    </row>
    <row r="572" spans="1:9">
      <c r="A572" s="4">
        <v>42282</v>
      </c>
      <c r="B572" s="9">
        <v>571</v>
      </c>
      <c r="C572" s="5">
        <v>46.630001</v>
      </c>
      <c r="D572" s="5">
        <v>31.209999</v>
      </c>
      <c r="E572" s="5">
        <f t="shared" si="27"/>
        <v>-0.53018524149088531</v>
      </c>
      <c r="F572" s="5">
        <f t="shared" si="27"/>
        <v>-0.39006079757849749</v>
      </c>
      <c r="G572" s="5">
        <f t="shared" si="25"/>
        <v>-3.0317833586333904</v>
      </c>
      <c r="H572" s="5">
        <f t="shared" si="26"/>
        <v>-0.50134304348691217</v>
      </c>
      <c r="I572" s="5"/>
    </row>
    <row r="573" spans="1:9">
      <c r="A573" s="4">
        <v>42283</v>
      </c>
      <c r="B573" s="9">
        <v>572</v>
      </c>
      <c r="C573" s="5">
        <v>46.75</v>
      </c>
      <c r="D573" s="5">
        <v>31.74</v>
      </c>
      <c r="E573" s="5">
        <f t="shared" si="27"/>
        <v>-0.52346082223074475</v>
      </c>
      <c r="F573" s="5">
        <f t="shared" si="27"/>
        <v>-0.31834210668203006</v>
      </c>
      <c r="G573" s="5">
        <f t="shared" si="25"/>
        <v>-4.0939487679998265</v>
      </c>
      <c r="H573" s="5">
        <f t="shared" si="26"/>
        <v>-1.0621654093664361</v>
      </c>
      <c r="I573" s="5"/>
    </row>
    <row r="574" spans="1:9">
      <c r="A574" s="4">
        <v>42284</v>
      </c>
      <c r="B574" s="9">
        <v>573</v>
      </c>
      <c r="C574" s="5">
        <v>46.799999</v>
      </c>
      <c r="D574" s="5">
        <v>32.32</v>
      </c>
      <c r="E574" s="5">
        <f t="shared" si="27"/>
        <v>-0.52065901356077449</v>
      </c>
      <c r="F574" s="5">
        <f t="shared" si="27"/>
        <v>-0.23985764963392758</v>
      </c>
      <c r="G574" s="5">
        <f t="shared" si="25"/>
        <v>-5.3376366807274351</v>
      </c>
      <c r="H574" s="5">
        <f t="shared" si="26"/>
        <v>-1.2436879127276086</v>
      </c>
      <c r="I574" s="5"/>
    </row>
    <row r="575" spans="1:9">
      <c r="A575" s="4">
        <v>42285</v>
      </c>
      <c r="B575" s="9">
        <v>574</v>
      </c>
      <c r="C575" s="5">
        <v>47.450001</v>
      </c>
      <c r="D575" s="5">
        <v>32.520000000000003</v>
      </c>
      <c r="E575" s="5">
        <f t="shared" si="27"/>
        <v>-0.48423466029174855</v>
      </c>
      <c r="F575" s="5">
        <f t="shared" si="27"/>
        <v>-0.21279404375527128</v>
      </c>
      <c r="G575" s="5">
        <f t="shared" si="25"/>
        <v>-5.1337336161507423</v>
      </c>
      <c r="H575" s="5">
        <f t="shared" si="26"/>
        <v>0.20390306457669283</v>
      </c>
      <c r="I575" s="5"/>
    </row>
    <row r="576" spans="1:9">
      <c r="A576" s="4">
        <v>42286</v>
      </c>
      <c r="B576" s="9">
        <v>575</v>
      </c>
      <c r="C576" s="5">
        <v>47.110000999999997</v>
      </c>
      <c r="D576" s="5">
        <v>32.139999000000003</v>
      </c>
      <c r="E576" s="5">
        <f t="shared" si="27"/>
        <v>-0.50328734030114686</v>
      </c>
      <c r="F576" s="5">
        <f t="shared" si="27"/>
        <v>-0.26421503024274695</v>
      </c>
      <c r="G576" s="5">
        <f t="shared" si="25"/>
        <v>-4.6261434083517869</v>
      </c>
      <c r="H576" s="5">
        <f t="shared" si="26"/>
        <v>0.50759020779895536</v>
      </c>
      <c r="I576" s="5"/>
    </row>
    <row r="577" spans="1:9">
      <c r="A577" s="4">
        <v>42289</v>
      </c>
      <c r="B577" s="9">
        <v>576</v>
      </c>
      <c r="C577" s="5">
        <v>47</v>
      </c>
      <c r="D577" s="5">
        <v>32.209999000000003</v>
      </c>
      <c r="E577" s="5">
        <f t="shared" si="27"/>
        <v>-0.50945149869442263</v>
      </c>
      <c r="F577" s="5">
        <f t="shared" si="27"/>
        <v>-0.25474276818521735</v>
      </c>
      <c r="G577" s="5">
        <f t="shared" si="25"/>
        <v>-4.8922790357499437</v>
      </c>
      <c r="H577" s="5">
        <f t="shared" si="26"/>
        <v>-0.26613562739815677</v>
      </c>
      <c r="I577" s="5"/>
    </row>
    <row r="578" spans="1:9">
      <c r="A578" s="4">
        <v>42290</v>
      </c>
      <c r="B578" s="9">
        <v>577</v>
      </c>
      <c r="C578" s="5">
        <v>46.889999000000003</v>
      </c>
      <c r="D578" s="5">
        <v>32.040000999999997</v>
      </c>
      <c r="E578" s="5">
        <f t="shared" si="27"/>
        <v>-0.5156156570876983</v>
      </c>
      <c r="F578" s="5">
        <f t="shared" si="27"/>
        <v>-0.27774656254601698</v>
      </c>
      <c r="G578" s="5">
        <f t="shared" si="25"/>
        <v>-4.6231004016294648</v>
      </c>
      <c r="H578" s="5">
        <f t="shared" si="26"/>
        <v>0.26917863412047893</v>
      </c>
      <c r="I578" s="5"/>
    </row>
    <row r="579" spans="1:9">
      <c r="A579" s="4">
        <v>42291</v>
      </c>
      <c r="B579" s="9">
        <v>578</v>
      </c>
      <c r="C579" s="5">
        <v>46.68</v>
      </c>
      <c r="D579" s="5">
        <v>32.799999</v>
      </c>
      <c r="E579" s="5">
        <f t="shared" si="27"/>
        <v>-0.52738343282091504</v>
      </c>
      <c r="F579" s="5">
        <f t="shared" si="27"/>
        <v>-0.17490513084318282</v>
      </c>
      <c r="G579" s="5">
        <f t="shared" ref="G579:G642" si="28">C579-($K$4+$J$4*D579)</f>
        <v>-6.5282708952486956</v>
      </c>
      <c r="H579" s="5">
        <f t="shared" si="26"/>
        <v>-1.9051704936192309</v>
      </c>
      <c r="I579" s="5"/>
    </row>
    <row r="580" spans="1:9">
      <c r="A580" s="4">
        <v>42292</v>
      </c>
      <c r="B580" s="9">
        <v>579</v>
      </c>
      <c r="C580" s="5">
        <v>47.009998000000003</v>
      </c>
      <c r="D580" s="5">
        <v>32.75</v>
      </c>
      <c r="E580" s="5">
        <f t="shared" si="27"/>
        <v>-0.50889123782755785</v>
      </c>
      <c r="F580" s="5">
        <f t="shared" si="27"/>
        <v>-0.18167089699481737</v>
      </c>
      <c r="G580" s="5">
        <f t="shared" si="28"/>
        <v>-6.0867503918875485</v>
      </c>
      <c r="H580" s="5">
        <f t="shared" ref="H580:H643" si="29">G580-G579</f>
        <v>0.44152050336114712</v>
      </c>
      <c r="I580" s="5"/>
    </row>
    <row r="581" spans="1:9">
      <c r="A581" s="4">
        <v>42293</v>
      </c>
      <c r="B581" s="9">
        <v>580</v>
      </c>
      <c r="C581" s="5">
        <v>47.509998000000003</v>
      </c>
      <c r="D581" s="5">
        <v>33.040000999999997</v>
      </c>
      <c r="E581" s="5">
        <f t="shared" si="27"/>
        <v>-0.48087259075491351</v>
      </c>
      <c r="F581" s="5">
        <f t="shared" si="27"/>
        <v>-0.14242853315273735</v>
      </c>
      <c r="G581" s="5">
        <f t="shared" si="28"/>
        <v>-6.2335960787460181</v>
      </c>
      <c r="H581" s="5">
        <f t="shared" si="29"/>
        <v>-0.14684568685846955</v>
      </c>
      <c r="I581" s="5"/>
    </row>
    <row r="582" spans="1:9">
      <c r="A582" s="4">
        <v>42296</v>
      </c>
      <c r="B582" s="9">
        <v>581</v>
      </c>
      <c r="C582" s="5">
        <v>47.619999</v>
      </c>
      <c r="D582" s="5">
        <v>33.590000000000003</v>
      </c>
      <c r="E582" s="5">
        <f t="shared" si="27"/>
        <v>-0.47470843236163779</v>
      </c>
      <c r="F582" s="5">
        <f t="shared" si="27"/>
        <v>-6.8003752304461998E-2</v>
      </c>
      <c r="G582" s="5">
        <f t="shared" si="28"/>
        <v>-7.3503649206654558</v>
      </c>
      <c r="H582" s="5">
        <f t="shared" si="29"/>
        <v>-1.1167688419194377</v>
      </c>
      <c r="I582" s="5"/>
    </row>
    <row r="583" spans="1:9">
      <c r="A583" s="4">
        <v>42297</v>
      </c>
      <c r="B583" s="9">
        <v>582</v>
      </c>
      <c r="C583" s="5">
        <v>47.77</v>
      </c>
      <c r="D583" s="5">
        <v>33.439999</v>
      </c>
      <c r="E583" s="5">
        <f t="shared" si="27"/>
        <v>-0.46630278220255017</v>
      </c>
      <c r="F583" s="5">
        <f t="shared" si="27"/>
        <v>-8.8301592031483772E-2</v>
      </c>
      <c r="G583" s="5">
        <f t="shared" si="28"/>
        <v>-6.8657874886032886</v>
      </c>
      <c r="H583" s="5">
        <f t="shared" si="29"/>
        <v>0.48457743206216719</v>
      </c>
      <c r="I583" s="5"/>
    </row>
    <row r="584" spans="1:9">
      <c r="A584" s="4">
        <v>42298</v>
      </c>
      <c r="B584" s="9">
        <v>583</v>
      </c>
      <c r="C584" s="5">
        <v>47.200001</v>
      </c>
      <c r="D584" s="5">
        <v>33.369999</v>
      </c>
      <c r="E584" s="5">
        <f t="shared" si="27"/>
        <v>-0.49824398382807072</v>
      </c>
      <c r="F584" s="5">
        <f t="shared" si="27"/>
        <v>-9.7773854089013387E-2</v>
      </c>
      <c r="G584" s="5">
        <f t="shared" si="28"/>
        <v>-7.2796518612051315</v>
      </c>
      <c r="H584" s="5">
        <f t="shared" si="29"/>
        <v>-0.41386437260184294</v>
      </c>
      <c r="I584" s="5"/>
    </row>
    <row r="585" spans="1:9">
      <c r="A585" s="4">
        <v>42299</v>
      </c>
      <c r="B585" s="9">
        <v>584</v>
      </c>
      <c r="C585" s="5">
        <v>48.029998999999997</v>
      </c>
      <c r="D585" s="5">
        <v>34.400002000000001</v>
      </c>
      <c r="E585" s="5">
        <f t="shared" si="27"/>
        <v>-0.45173314176206958</v>
      </c>
      <c r="F585" s="5">
        <f t="shared" si="27"/>
        <v>4.1604122140152931E-2</v>
      </c>
      <c r="G585" s="5">
        <f t="shared" si="28"/>
        <v>-8.7470700701192214</v>
      </c>
      <c r="H585" s="5">
        <f t="shared" si="29"/>
        <v>-1.4674182089140899</v>
      </c>
      <c r="I585" s="5"/>
    </row>
    <row r="586" spans="1:9">
      <c r="A586" s="4">
        <v>42300</v>
      </c>
      <c r="B586" s="9">
        <v>585</v>
      </c>
      <c r="C586" s="5">
        <v>52.869999</v>
      </c>
      <c r="D586" s="5">
        <v>34.900002000000001</v>
      </c>
      <c r="E586" s="5">
        <f t="shared" si="27"/>
        <v>-0.18051263809887222</v>
      </c>
      <c r="F586" s="5">
        <f t="shared" si="27"/>
        <v>0.10926313683679276</v>
      </c>
      <c r="G586" s="5">
        <f t="shared" si="28"/>
        <v>-5.0223174086774804</v>
      </c>
      <c r="H586" s="5">
        <f t="shared" si="29"/>
        <v>3.724752661441741</v>
      </c>
      <c r="I586" s="5"/>
    </row>
    <row r="587" spans="1:9">
      <c r="A587" s="4">
        <v>42303</v>
      </c>
      <c r="B587" s="9">
        <v>586</v>
      </c>
      <c r="C587" s="5">
        <v>54.25</v>
      </c>
      <c r="D587" s="5">
        <v>34.590000000000003</v>
      </c>
      <c r="E587" s="5">
        <f t="shared" si="27"/>
        <v>-0.10318111614107969</v>
      </c>
      <c r="F587" s="5">
        <f t="shared" si="27"/>
        <v>6.7314277088817653E-2</v>
      </c>
      <c r="G587" s="5">
        <f t="shared" si="28"/>
        <v>-2.950858597782009</v>
      </c>
      <c r="H587" s="5">
        <f t="shared" si="29"/>
        <v>2.0714588108954715</v>
      </c>
      <c r="I587" s="5"/>
    </row>
    <row r="588" spans="1:9">
      <c r="A588" s="4">
        <v>42304</v>
      </c>
      <c r="B588" s="9">
        <v>587</v>
      </c>
      <c r="C588" s="5">
        <v>53.689999</v>
      </c>
      <c r="D588" s="5">
        <v>34.470001000000003</v>
      </c>
      <c r="E588" s="5">
        <f t="shared" si="27"/>
        <v>-0.13456205689973549</v>
      </c>
      <c r="F588" s="5">
        <f t="shared" si="27"/>
        <v>5.1076248879653494E-2</v>
      </c>
      <c r="G588" s="5">
        <f t="shared" si="28"/>
        <v>-3.2432024670227051</v>
      </c>
      <c r="H588" s="5">
        <f t="shared" si="29"/>
        <v>-0.29234386924069611</v>
      </c>
      <c r="I588" s="5"/>
    </row>
    <row r="589" spans="1:9">
      <c r="A589" s="4">
        <v>42305</v>
      </c>
      <c r="B589" s="9">
        <v>588</v>
      </c>
      <c r="C589" s="5">
        <v>53.98</v>
      </c>
      <c r="D589" s="5">
        <v>34.709999000000003</v>
      </c>
      <c r="E589" s="5">
        <f t="shared" si="27"/>
        <v>-0.11831118556030781</v>
      </c>
      <c r="F589" s="5">
        <f t="shared" si="27"/>
        <v>8.3552305297981813E-2</v>
      </c>
      <c r="G589" s="5">
        <f t="shared" si="28"/>
        <v>-3.4885157285413158</v>
      </c>
      <c r="H589" s="5">
        <f t="shared" si="29"/>
        <v>-0.24531326151861066</v>
      </c>
      <c r="I589" s="5"/>
    </row>
    <row r="590" spans="1:9">
      <c r="A590" s="4">
        <v>42306</v>
      </c>
      <c r="B590" s="9">
        <v>589</v>
      </c>
      <c r="C590" s="5">
        <v>53.360000999999997</v>
      </c>
      <c r="D590" s="5">
        <v>34.029998999999997</v>
      </c>
      <c r="E590" s="5">
        <f t="shared" si="27"/>
        <v>-0.15305425189309266</v>
      </c>
      <c r="F590" s="5">
        <f t="shared" si="27"/>
        <v>-8.4639546894492747E-3</v>
      </c>
      <c r="G590" s="5">
        <f t="shared" si="28"/>
        <v>-2.5917783481020464</v>
      </c>
      <c r="H590" s="5">
        <f t="shared" si="29"/>
        <v>0.89673738043926932</v>
      </c>
      <c r="I590" s="5"/>
    </row>
    <row r="591" spans="1:9">
      <c r="A591" s="4">
        <v>42307</v>
      </c>
      <c r="B591" s="9">
        <v>590</v>
      </c>
      <c r="C591" s="5">
        <v>52.639999000000003</v>
      </c>
      <c r="D591" s="5">
        <v>33.860000999999997</v>
      </c>
      <c r="E591" s="5">
        <f t="shared" si="27"/>
        <v>-0.19340121575228844</v>
      </c>
      <c r="F591" s="5">
        <f t="shared" si="27"/>
        <v>-3.1467749050247983E-2</v>
      </c>
      <c r="G591" s="5">
        <f t="shared" si="28"/>
        <v>-2.9326007139815928</v>
      </c>
      <c r="H591" s="5">
        <f t="shared" si="29"/>
        <v>-0.3408223658795464</v>
      </c>
      <c r="I591" s="5"/>
    </row>
    <row r="592" spans="1:9">
      <c r="A592" s="4">
        <v>42310</v>
      </c>
      <c r="B592" s="9">
        <v>591</v>
      </c>
      <c r="C592" s="5">
        <v>53.240001999999997</v>
      </c>
      <c r="D592" s="5">
        <v>34.110000999999997</v>
      </c>
      <c r="E592" s="5">
        <f t="shared" si="27"/>
        <v>-0.15977867115323313</v>
      </c>
      <c r="F592" s="5">
        <f t="shared" si="27"/>
        <v>2.361758298071932E-3</v>
      </c>
      <c r="G592" s="5">
        <f t="shared" si="28"/>
        <v>-2.8902213832607231</v>
      </c>
      <c r="H592" s="5">
        <f t="shared" si="29"/>
        <v>4.2379330720869746E-2</v>
      </c>
      <c r="I592" s="5"/>
    </row>
    <row r="593" spans="1:9">
      <c r="A593" s="4">
        <v>42311</v>
      </c>
      <c r="B593" s="9">
        <v>592</v>
      </c>
      <c r="C593" s="5">
        <v>54.150002000000001</v>
      </c>
      <c r="D593" s="5">
        <v>34.310001</v>
      </c>
      <c r="E593" s="5">
        <f t="shared" si="27"/>
        <v>-0.10878473348102023</v>
      </c>
      <c r="F593" s="5">
        <f t="shared" si="27"/>
        <v>2.9425364176728249E-2</v>
      </c>
      <c r="G593" s="5">
        <f t="shared" si="28"/>
        <v>-2.4263203186840414</v>
      </c>
      <c r="H593" s="5">
        <f t="shared" si="29"/>
        <v>0.46390106457668168</v>
      </c>
      <c r="I593" s="5"/>
    </row>
    <row r="594" spans="1:9">
      <c r="A594" s="4">
        <v>42312</v>
      </c>
      <c r="B594" s="9">
        <v>593</v>
      </c>
      <c r="C594" s="5">
        <v>54.400002000000001</v>
      </c>
      <c r="D594" s="5">
        <v>34.150002000000001</v>
      </c>
      <c r="E594" s="5">
        <f t="shared" si="27"/>
        <v>-9.4775409944698061E-2</v>
      </c>
      <c r="F594" s="5">
        <f t="shared" si="27"/>
        <v>7.7746147918330158E-3</v>
      </c>
      <c r="G594" s="5">
        <f t="shared" si="28"/>
        <v>-1.8194434008400791</v>
      </c>
      <c r="H594" s="5">
        <f t="shared" si="29"/>
        <v>0.60687691784396236</v>
      </c>
      <c r="I594" s="5"/>
    </row>
    <row r="595" spans="1:9">
      <c r="A595" s="4">
        <v>42313</v>
      </c>
      <c r="B595" s="9">
        <v>594</v>
      </c>
      <c r="C595" s="5">
        <v>54.380001</v>
      </c>
      <c r="D595" s="5">
        <v>34</v>
      </c>
      <c r="E595" s="5">
        <f t="shared" si="27"/>
        <v>-9.5896211864898023E-2</v>
      </c>
      <c r="F595" s="5">
        <f t="shared" si="27"/>
        <v>-1.2523360253217805E-2</v>
      </c>
      <c r="G595" s="5">
        <f t="shared" si="28"/>
        <v>-1.5048657382832431</v>
      </c>
      <c r="H595" s="5">
        <f t="shared" si="29"/>
        <v>0.31457766255683595</v>
      </c>
      <c r="I595" s="5"/>
    </row>
    <row r="596" spans="1:9">
      <c r="A596" s="4">
        <v>42314</v>
      </c>
      <c r="B596" s="9">
        <v>595</v>
      </c>
      <c r="C596" s="5">
        <v>54.919998</v>
      </c>
      <c r="D596" s="5">
        <v>33.840000000000003</v>
      </c>
      <c r="E596" s="5">
        <f t="shared" si="27"/>
        <v>-6.5636241138324586E-2</v>
      </c>
      <c r="F596" s="5">
        <f t="shared" si="27"/>
        <v>-3.4174244956142089E-2</v>
      </c>
      <c r="G596" s="5">
        <f t="shared" si="28"/>
        <v>-0.6079895899445944</v>
      </c>
      <c r="H596" s="5">
        <f t="shared" si="29"/>
        <v>0.8968761483386487</v>
      </c>
      <c r="I596" s="5"/>
    </row>
    <row r="597" spans="1:9">
      <c r="A597" s="4">
        <v>42317</v>
      </c>
      <c r="B597" s="9">
        <v>596</v>
      </c>
      <c r="C597" s="5">
        <v>54.16</v>
      </c>
      <c r="D597" s="5">
        <v>33.349997999999999</v>
      </c>
      <c r="E597" s="5">
        <f t="shared" si="27"/>
        <v>-0.10822447261415587</v>
      </c>
      <c r="F597" s="5">
        <f t="shared" si="27"/>
        <v>-0.10048034999490846</v>
      </c>
      <c r="G597" s="5">
        <f t="shared" si="28"/>
        <v>-0.27504073716813338</v>
      </c>
      <c r="H597" s="5">
        <f t="shared" si="29"/>
        <v>0.33294885277646102</v>
      </c>
      <c r="I597" s="5"/>
    </row>
    <row r="598" spans="1:9">
      <c r="A598" s="4">
        <v>42318</v>
      </c>
      <c r="B598" s="9">
        <v>597</v>
      </c>
      <c r="C598" s="5">
        <v>53.509998000000003</v>
      </c>
      <c r="D598" s="5">
        <v>33.209999000000003</v>
      </c>
      <c r="E598" s="5">
        <f t="shared" si="27"/>
        <v>-0.14464882588318143</v>
      </c>
      <c r="F598" s="5">
        <f t="shared" si="27"/>
        <v>-0.11942473879193767</v>
      </c>
      <c r="G598" s="5">
        <f t="shared" si="28"/>
        <v>-0.6127757128664939</v>
      </c>
      <c r="H598" s="5">
        <f t="shared" si="29"/>
        <v>-0.33773497569836053</v>
      </c>
      <c r="I598" s="5"/>
    </row>
    <row r="599" spans="1:9">
      <c r="A599" s="4">
        <v>42319</v>
      </c>
      <c r="B599" s="9">
        <v>598</v>
      </c>
      <c r="C599" s="5">
        <v>53.650002000000001</v>
      </c>
      <c r="D599" s="5">
        <v>32.860000999999997</v>
      </c>
      <c r="E599" s="5">
        <f t="shared" si="27"/>
        <v>-0.13680338055366456</v>
      </c>
      <c r="F599" s="5">
        <f t="shared" si="27"/>
        <v>-0.16678577844352763</v>
      </c>
      <c r="G599" s="5">
        <f t="shared" si="28"/>
        <v>0.30789696313495796</v>
      </c>
      <c r="H599" s="5">
        <f t="shared" si="29"/>
        <v>0.92067267600145186</v>
      </c>
      <c r="I599" s="5"/>
    </row>
    <row r="600" spans="1:9">
      <c r="A600" s="4">
        <v>42320</v>
      </c>
      <c r="B600" s="9">
        <v>599</v>
      </c>
      <c r="C600" s="5">
        <v>53.32</v>
      </c>
      <c r="D600" s="5">
        <v>32.400002000000001</v>
      </c>
      <c r="E600" s="5">
        <f t="shared" si="27"/>
        <v>-0.15529579969619814</v>
      </c>
      <c r="F600" s="5">
        <f t="shared" si="27"/>
        <v>-0.22903193664640639</v>
      </c>
      <c r="G600" s="5">
        <f t="shared" si="28"/>
        <v>1.0039202841138888</v>
      </c>
      <c r="H600" s="5">
        <f t="shared" si="29"/>
        <v>0.69602332097893083</v>
      </c>
      <c r="I600" s="5"/>
    </row>
    <row r="601" spans="1:9">
      <c r="A601" s="4">
        <v>42321</v>
      </c>
      <c r="B601" s="9">
        <v>600</v>
      </c>
      <c r="C601" s="5">
        <v>52.84</v>
      </c>
      <c r="D601" s="5">
        <v>32.110000999999997</v>
      </c>
      <c r="E601" s="5">
        <f t="shared" si="27"/>
        <v>-0.18219370088593653</v>
      </c>
      <c r="F601" s="5">
        <f t="shared" si="27"/>
        <v>-0.26827430048848738</v>
      </c>
      <c r="G601" s="5">
        <f t="shared" si="28"/>
        <v>1.1707659709723757</v>
      </c>
      <c r="H601" s="5">
        <f t="shared" si="29"/>
        <v>0.16684568685848689</v>
      </c>
      <c r="I601" s="5"/>
    </row>
    <row r="602" spans="1:9">
      <c r="A602" s="4">
        <v>42324</v>
      </c>
      <c r="B602" s="9">
        <v>601</v>
      </c>
      <c r="C602" s="5">
        <v>53.77</v>
      </c>
      <c r="D602" s="5">
        <v>32.099997999999999</v>
      </c>
      <c r="E602" s="5">
        <f t="shared" si="27"/>
        <v>-0.13007901733081809</v>
      </c>
      <c r="F602" s="5">
        <f t="shared" si="27"/>
        <v>-0.269627886736508</v>
      </c>
      <c r="G602" s="5">
        <f t="shared" si="28"/>
        <v>2.1230776092275647</v>
      </c>
      <c r="H602" s="5">
        <f t="shared" si="29"/>
        <v>0.95231163825518905</v>
      </c>
      <c r="I602" s="5"/>
    </row>
    <row r="603" spans="1:9">
      <c r="A603" s="4">
        <v>42325</v>
      </c>
      <c r="B603" s="9">
        <v>602</v>
      </c>
      <c r="C603" s="5">
        <v>52.970001000000003</v>
      </c>
      <c r="D603" s="5">
        <v>32.639999000000003</v>
      </c>
      <c r="E603" s="5">
        <f t="shared" si="27"/>
        <v>-0.17490879660975486</v>
      </c>
      <c r="F603" s="5">
        <f t="shared" si="27"/>
        <v>-0.1965560155461071</v>
      </c>
      <c r="G603" s="5">
        <f t="shared" si="28"/>
        <v>0.11860925308994297</v>
      </c>
      <c r="H603" s="5">
        <f t="shared" si="29"/>
        <v>-2.0044683561376218</v>
      </c>
      <c r="I603" s="5"/>
    </row>
    <row r="604" spans="1:9">
      <c r="A604" s="4">
        <v>42326</v>
      </c>
      <c r="B604" s="9">
        <v>603</v>
      </c>
      <c r="C604" s="5">
        <v>53.849997999999999</v>
      </c>
      <c r="D604" s="5">
        <v>33.159999999999997</v>
      </c>
      <c r="E604" s="5">
        <f t="shared" si="27"/>
        <v>-0.12559614587378348</v>
      </c>
      <c r="F604" s="5">
        <f t="shared" si="27"/>
        <v>-0.12619050494357317</v>
      </c>
      <c r="G604" s="5">
        <f t="shared" si="28"/>
        <v>-0.1612532095053254</v>
      </c>
      <c r="H604" s="5">
        <f t="shared" si="29"/>
        <v>-0.27986246259526837</v>
      </c>
      <c r="I604" s="5"/>
    </row>
    <row r="605" spans="1:9">
      <c r="A605" s="4">
        <v>42327</v>
      </c>
      <c r="B605" s="9">
        <v>604</v>
      </c>
      <c r="C605" s="5">
        <v>53.939999</v>
      </c>
      <c r="D605" s="5">
        <v>34.299999</v>
      </c>
      <c r="E605" s="5">
        <f t="shared" ref="E605:F668" si="30">(C605-AVERAGE(C$2:C$1261))/_xlfn.STDEV.S(C$2:C$1261)</f>
        <v>-0.12055273336341331</v>
      </c>
      <c r="F605" s="5">
        <f t="shared" si="30"/>
        <v>2.8071913246736656E-2</v>
      </c>
      <c r="G605" s="5">
        <f t="shared" si="28"/>
        <v>-2.614013910923525</v>
      </c>
      <c r="H605" s="5">
        <f t="shared" si="29"/>
        <v>-2.4527607014181996</v>
      </c>
      <c r="I605" s="5"/>
    </row>
    <row r="606" spans="1:9">
      <c r="A606" s="4">
        <v>42328</v>
      </c>
      <c r="B606" s="9">
        <v>605</v>
      </c>
      <c r="C606" s="5">
        <v>54.189999</v>
      </c>
      <c r="D606" s="5">
        <v>34.659999999999997</v>
      </c>
      <c r="E606" s="5">
        <f t="shared" si="30"/>
        <v>-0.10654340982709115</v>
      </c>
      <c r="F606" s="5">
        <f t="shared" si="30"/>
        <v>7.6786539146346311E-2</v>
      </c>
      <c r="G606" s="5">
        <f t="shared" si="28"/>
        <v>-3.1669942251801544</v>
      </c>
      <c r="H606" s="5">
        <f t="shared" si="29"/>
        <v>-0.55298031425662941</v>
      </c>
      <c r="I606" s="5"/>
    </row>
    <row r="607" spans="1:9">
      <c r="A607" s="4">
        <v>42331</v>
      </c>
      <c r="B607" s="9">
        <v>606</v>
      </c>
      <c r="C607" s="5">
        <v>54.189999</v>
      </c>
      <c r="D607" s="5">
        <v>34.479999999999997</v>
      </c>
      <c r="E607" s="5">
        <f t="shared" si="30"/>
        <v>-0.10654340982709115</v>
      </c>
      <c r="F607" s="5">
        <f t="shared" si="30"/>
        <v>5.242929385555601E-2</v>
      </c>
      <c r="G607" s="5">
        <f t="shared" si="28"/>
        <v>-2.7655051832991759</v>
      </c>
      <c r="H607" s="5">
        <f t="shared" si="29"/>
        <v>0.40148904188097845</v>
      </c>
      <c r="I607" s="5"/>
    </row>
    <row r="608" spans="1:9">
      <c r="A608" s="4">
        <v>42332</v>
      </c>
      <c r="B608" s="9">
        <v>607</v>
      </c>
      <c r="C608" s="5">
        <v>54.25</v>
      </c>
      <c r="D608" s="5">
        <v>34.360000999999997</v>
      </c>
      <c r="E608" s="5">
        <f t="shared" si="30"/>
        <v>-0.10318111614107969</v>
      </c>
      <c r="F608" s="5">
        <f t="shared" si="30"/>
        <v>3.6191265646391843E-2</v>
      </c>
      <c r="G608" s="5">
        <f t="shared" si="28"/>
        <v>-2.4378470525398583</v>
      </c>
      <c r="H608" s="5">
        <f t="shared" si="29"/>
        <v>0.3276581307593176</v>
      </c>
      <c r="I608" s="5"/>
    </row>
    <row r="609" spans="1:9">
      <c r="A609" s="4">
        <v>42333</v>
      </c>
      <c r="B609" s="9">
        <v>608</v>
      </c>
      <c r="C609" s="5">
        <v>53.689999</v>
      </c>
      <c r="D609" s="5">
        <v>34.450001</v>
      </c>
      <c r="E609" s="5">
        <f t="shared" si="30"/>
        <v>-0.13456205689973549</v>
      </c>
      <c r="F609" s="5">
        <f t="shared" si="30"/>
        <v>4.8369888291787476E-2</v>
      </c>
      <c r="G609" s="5">
        <f t="shared" si="28"/>
        <v>-3.1985925734803615</v>
      </c>
      <c r="H609" s="5">
        <f t="shared" si="29"/>
        <v>-0.76074552094050318</v>
      </c>
      <c r="I609" s="5"/>
    </row>
    <row r="610" spans="1:9">
      <c r="A610" s="4">
        <v>42335</v>
      </c>
      <c r="B610" s="9">
        <v>609</v>
      </c>
      <c r="C610" s="5">
        <v>53.93</v>
      </c>
      <c r="D610" s="5">
        <v>34.459999000000003</v>
      </c>
      <c r="E610" s="5">
        <f t="shared" si="30"/>
        <v>-0.12111305026757209</v>
      </c>
      <c r="F610" s="5">
        <f t="shared" si="30"/>
        <v>4.9722797949661904E-2</v>
      </c>
      <c r="G610" s="5">
        <f t="shared" si="28"/>
        <v>-2.9808920592621746</v>
      </c>
      <c r="H610" s="5">
        <f t="shared" si="29"/>
        <v>0.21770051421818692</v>
      </c>
      <c r="I610" s="5"/>
    </row>
    <row r="611" spans="1:9">
      <c r="A611" s="4">
        <v>42338</v>
      </c>
      <c r="B611" s="9">
        <v>610</v>
      </c>
      <c r="C611" s="5">
        <v>54.349997999999999</v>
      </c>
      <c r="D611" s="5">
        <v>34.770000000000003</v>
      </c>
      <c r="E611" s="5">
        <f t="shared" si="30"/>
        <v>-9.7577498801139154E-2</v>
      </c>
      <c r="F611" s="5">
        <f t="shared" si="30"/>
        <v>9.1671522379607948E-2</v>
      </c>
      <c r="G611" s="5">
        <f t="shared" si="28"/>
        <v>-3.2523496396629881</v>
      </c>
      <c r="H611" s="5">
        <f t="shared" si="29"/>
        <v>-0.27145758040081347</v>
      </c>
      <c r="I611" s="5"/>
    </row>
    <row r="612" spans="1:9">
      <c r="A612" s="4">
        <v>42339</v>
      </c>
      <c r="B612" s="9">
        <v>611</v>
      </c>
      <c r="C612" s="5">
        <v>55.220001000000003</v>
      </c>
      <c r="D612" s="5">
        <v>35.090000000000003</v>
      </c>
      <c r="E612" s="5">
        <f t="shared" si="30"/>
        <v>-4.8824884782855342E-2</v>
      </c>
      <c r="F612" s="5">
        <f t="shared" si="30"/>
        <v>0.13497329178545747</v>
      </c>
      <c r="G612" s="5">
        <f t="shared" si="28"/>
        <v>-3.0961049363402822</v>
      </c>
      <c r="H612" s="5">
        <f t="shared" si="29"/>
        <v>0.1562447033227059</v>
      </c>
      <c r="I612" s="5"/>
    </row>
    <row r="613" spans="1:9">
      <c r="A613" s="4">
        <v>42340</v>
      </c>
      <c r="B613" s="9">
        <v>612</v>
      </c>
      <c r="C613" s="5">
        <v>55.209999000000003</v>
      </c>
      <c r="D613" s="5">
        <v>34.830002</v>
      </c>
      <c r="E613" s="5">
        <f t="shared" si="30"/>
        <v>-4.9385369798896517E-2</v>
      </c>
      <c r="F613" s="5">
        <f t="shared" si="30"/>
        <v>9.9790874779263142E-2</v>
      </c>
      <c r="G613" s="5">
        <f t="shared" si="28"/>
        <v>-2.5261827812793172</v>
      </c>
      <c r="H613" s="5">
        <f t="shared" si="29"/>
        <v>0.569922155060965</v>
      </c>
      <c r="I613" s="5"/>
    </row>
    <row r="614" spans="1:9">
      <c r="A614" s="4">
        <v>42341</v>
      </c>
      <c r="B614" s="9">
        <v>613</v>
      </c>
      <c r="C614" s="5">
        <v>54.200001</v>
      </c>
      <c r="D614" s="5">
        <v>34.040000999999997</v>
      </c>
      <c r="E614" s="5">
        <f t="shared" si="30"/>
        <v>-0.10598292481104997</v>
      </c>
      <c r="F614" s="5">
        <f t="shared" si="30"/>
        <v>-7.1105037594576823E-3</v>
      </c>
      <c r="G614" s="5">
        <f t="shared" si="28"/>
        <v>-1.7740877558625741</v>
      </c>
      <c r="H614" s="5">
        <f t="shared" si="29"/>
        <v>0.75209502541674311</v>
      </c>
      <c r="I614" s="5"/>
    </row>
    <row r="615" spans="1:9">
      <c r="A615" s="4">
        <v>42342</v>
      </c>
      <c r="B615" s="9">
        <v>614</v>
      </c>
      <c r="C615" s="5">
        <v>55.91</v>
      </c>
      <c r="D615" s="5">
        <v>34.939999</v>
      </c>
      <c r="E615" s="5">
        <f t="shared" si="30"/>
        <v>-1.0159207859900682E-2</v>
      </c>
      <c r="F615" s="5">
        <f t="shared" si="30"/>
        <v>0.11467545205843571</v>
      </c>
      <c r="G615" s="5">
        <f t="shared" si="28"/>
        <v>-2.071529504278125</v>
      </c>
      <c r="H615" s="5">
        <f t="shared" si="29"/>
        <v>-0.29744174841555093</v>
      </c>
      <c r="I615" s="5"/>
    </row>
    <row r="616" spans="1:9">
      <c r="A616" s="4">
        <v>42345</v>
      </c>
      <c r="B616" s="9">
        <v>615</v>
      </c>
      <c r="C616" s="5">
        <v>55.810001</v>
      </c>
      <c r="D616" s="5">
        <v>34.990001999999997</v>
      </c>
      <c r="E616" s="5">
        <f t="shared" si="30"/>
        <v>-1.5762881237135228E-2</v>
      </c>
      <c r="F616" s="5">
        <f t="shared" si="30"/>
        <v>0.12144175948218743</v>
      </c>
      <c r="G616" s="5">
        <f t="shared" si="28"/>
        <v>-2.2830599296179699</v>
      </c>
      <c r="H616" s="5">
        <f t="shared" si="29"/>
        <v>-0.2115304253398449</v>
      </c>
      <c r="I616" s="5"/>
    </row>
    <row r="617" spans="1:9">
      <c r="A617" s="4">
        <v>42346</v>
      </c>
      <c r="B617" s="9">
        <v>616</v>
      </c>
      <c r="C617" s="5">
        <v>55.790000999999997</v>
      </c>
      <c r="D617" s="5">
        <v>34.75</v>
      </c>
      <c r="E617" s="5">
        <f t="shared" si="30"/>
        <v>-1.6883627120041177E-2</v>
      </c>
      <c r="F617" s="5">
        <f t="shared" si="30"/>
        <v>8.8965161791741937E-2</v>
      </c>
      <c r="G617" s="5">
        <f t="shared" si="28"/>
        <v>-1.7677367461206472</v>
      </c>
      <c r="H617" s="5">
        <f t="shared" si="29"/>
        <v>0.51532318349732265</v>
      </c>
      <c r="I617" s="5"/>
    </row>
    <row r="618" spans="1:9">
      <c r="A618" s="4">
        <v>42347</v>
      </c>
      <c r="B618" s="9">
        <v>617</v>
      </c>
      <c r="C618" s="5">
        <v>54.98</v>
      </c>
      <c r="D618" s="5">
        <v>34.810001</v>
      </c>
      <c r="E618" s="5">
        <f t="shared" si="30"/>
        <v>-6.2273891415019135E-2</v>
      </c>
      <c r="F618" s="5">
        <f t="shared" si="30"/>
        <v>9.7084378873368071E-2</v>
      </c>
      <c r="G618" s="5">
        <f t="shared" si="28"/>
        <v>-2.7115696572423218</v>
      </c>
      <c r="H618" s="5">
        <f t="shared" si="29"/>
        <v>-0.94383291112167456</v>
      </c>
      <c r="I618" s="5"/>
    </row>
    <row r="619" spans="1:9">
      <c r="A619" s="4">
        <v>42348</v>
      </c>
      <c r="B619" s="9">
        <v>618</v>
      </c>
      <c r="C619" s="5">
        <v>55.27</v>
      </c>
      <c r="D619" s="5">
        <v>34.770000000000003</v>
      </c>
      <c r="E619" s="5">
        <f t="shared" si="30"/>
        <v>-4.6023076112885065E-2</v>
      </c>
      <c r="F619" s="5">
        <f t="shared" si="30"/>
        <v>9.1671522379607948E-2</v>
      </c>
      <c r="G619" s="5">
        <f t="shared" si="28"/>
        <v>-2.3323476396629843</v>
      </c>
      <c r="H619" s="5">
        <f t="shared" si="29"/>
        <v>0.37922201757933749</v>
      </c>
      <c r="I619" s="5"/>
    </row>
    <row r="620" spans="1:9">
      <c r="A620" s="4">
        <v>42349</v>
      </c>
      <c r="B620" s="9">
        <v>619</v>
      </c>
      <c r="C620" s="5">
        <v>54.060001</v>
      </c>
      <c r="D620" s="5">
        <v>34.270000000000003</v>
      </c>
      <c r="E620" s="5">
        <f t="shared" si="30"/>
        <v>-0.11382814599139041</v>
      </c>
      <c r="F620" s="5">
        <f t="shared" si="30"/>
        <v>2.4012507682968125E-2</v>
      </c>
      <c r="G620" s="5">
        <f t="shared" si="28"/>
        <v>-2.4270993011047111</v>
      </c>
      <c r="H620" s="5">
        <f t="shared" si="29"/>
        <v>-9.4751661441726753E-2</v>
      </c>
      <c r="I620" s="5"/>
    </row>
    <row r="621" spans="1:9">
      <c r="A621" s="4">
        <v>42352</v>
      </c>
      <c r="B621" s="9">
        <v>620</v>
      </c>
      <c r="C621" s="5">
        <v>55.139999000000003</v>
      </c>
      <c r="D621" s="5">
        <v>34.470001000000003</v>
      </c>
      <c r="E621" s="5">
        <f t="shared" si="30"/>
        <v>-5.3307980389066742E-2</v>
      </c>
      <c r="F621" s="5">
        <f t="shared" si="30"/>
        <v>5.1076248879653494E-2</v>
      </c>
      <c r="G621" s="5">
        <f t="shared" si="28"/>
        <v>-1.7932024670227023</v>
      </c>
      <c r="H621" s="5">
        <f t="shared" si="29"/>
        <v>0.63389683408200881</v>
      </c>
      <c r="I621" s="5"/>
    </row>
    <row r="622" spans="1:9">
      <c r="A622" s="4">
        <v>42353</v>
      </c>
      <c r="B622" s="9">
        <v>621</v>
      </c>
      <c r="C622" s="5">
        <v>55.200001</v>
      </c>
      <c r="D622" s="5">
        <v>35.18</v>
      </c>
      <c r="E622" s="5">
        <f t="shared" si="30"/>
        <v>-4.9945630665761291E-2</v>
      </c>
      <c r="F622" s="5">
        <f t="shared" si="30"/>
        <v>0.14715191443085215</v>
      </c>
      <c r="G622" s="5">
        <f t="shared" si="28"/>
        <v>-3.3168494572807603</v>
      </c>
      <c r="H622" s="5">
        <f t="shared" si="29"/>
        <v>-1.5236469902580581</v>
      </c>
      <c r="I622" s="5"/>
    </row>
    <row r="623" spans="1:9">
      <c r="A623" s="4">
        <v>42354</v>
      </c>
      <c r="B623" s="9">
        <v>622</v>
      </c>
      <c r="C623" s="5">
        <v>56.130001</v>
      </c>
      <c r="D623" s="5">
        <v>35.299999</v>
      </c>
      <c r="E623" s="5">
        <f t="shared" si="30"/>
        <v>2.1690528893571663E-3</v>
      </c>
      <c r="F623" s="5">
        <f t="shared" si="30"/>
        <v>0.1633899426400163</v>
      </c>
      <c r="G623" s="5">
        <f t="shared" si="28"/>
        <v>-2.6545065880400784</v>
      </c>
      <c r="H623" s="5">
        <f t="shared" si="29"/>
        <v>0.66234286924068186</v>
      </c>
      <c r="I623" s="5"/>
    </row>
    <row r="624" spans="1:9">
      <c r="A624" s="4">
        <v>42355</v>
      </c>
      <c r="B624" s="9">
        <v>623</v>
      </c>
      <c r="C624" s="5">
        <v>55.700001</v>
      </c>
      <c r="D624" s="5">
        <v>34.909999999999997</v>
      </c>
      <c r="E624" s="5">
        <f t="shared" si="30"/>
        <v>-2.1926983593116949E-2</v>
      </c>
      <c r="F624" s="5">
        <f t="shared" si="30"/>
        <v>0.11061604649466622</v>
      </c>
      <c r="G624" s="5">
        <f t="shared" si="28"/>
        <v>-2.2146158944592926</v>
      </c>
      <c r="H624" s="5">
        <f t="shared" si="29"/>
        <v>0.43989069358078581</v>
      </c>
      <c r="I624" s="5"/>
    </row>
    <row r="625" spans="1:9">
      <c r="A625" s="4">
        <v>42356</v>
      </c>
      <c r="B625" s="9">
        <v>624</v>
      </c>
      <c r="C625" s="5">
        <v>54.130001</v>
      </c>
      <c r="D625" s="5">
        <v>33.869999</v>
      </c>
      <c r="E625" s="5">
        <f t="shared" si="30"/>
        <v>-0.10990553540122019</v>
      </c>
      <c r="F625" s="5">
        <f t="shared" si="30"/>
        <v>-3.0114839392373558E-2</v>
      </c>
      <c r="G625" s="5">
        <f t="shared" si="28"/>
        <v>-1.4648991997634084</v>
      </c>
      <c r="H625" s="5">
        <f t="shared" si="29"/>
        <v>0.7497166946958842</v>
      </c>
      <c r="I625" s="5"/>
    </row>
    <row r="626" spans="1:9">
      <c r="A626" s="4">
        <v>42359</v>
      </c>
      <c r="B626" s="9">
        <v>625</v>
      </c>
      <c r="C626" s="5">
        <v>54.830002</v>
      </c>
      <c r="D626" s="5">
        <v>34.240001999999997</v>
      </c>
      <c r="E626" s="5">
        <f t="shared" si="30"/>
        <v>-7.0679373462223957E-2</v>
      </c>
      <c r="F626" s="5">
        <f t="shared" si="30"/>
        <v>1.9953237437227687E-2</v>
      </c>
      <c r="G626" s="5">
        <f t="shared" si="28"/>
        <v>-1.5901879217805543</v>
      </c>
      <c r="H626" s="5">
        <f t="shared" si="29"/>
        <v>-0.12528872201714591</v>
      </c>
      <c r="I626" s="5"/>
    </row>
    <row r="627" spans="1:9">
      <c r="A627" s="4">
        <v>42360</v>
      </c>
      <c r="B627" s="9">
        <v>626</v>
      </c>
      <c r="C627" s="5">
        <v>55.349997999999999</v>
      </c>
      <c r="D627" s="5">
        <v>34.729999999999997</v>
      </c>
      <c r="E627" s="5">
        <f t="shared" si="30"/>
        <v>-4.1540204655850475E-2</v>
      </c>
      <c r="F627" s="5">
        <f t="shared" si="30"/>
        <v>8.6258801203875926E-2</v>
      </c>
      <c r="G627" s="5">
        <f t="shared" si="28"/>
        <v>-2.1631298525783151</v>
      </c>
      <c r="H627" s="5">
        <f t="shared" si="29"/>
        <v>-0.57294193079776079</v>
      </c>
      <c r="I627" s="5"/>
    </row>
    <row r="628" spans="1:9">
      <c r="A628" s="4">
        <v>42361</v>
      </c>
      <c r="B628" s="9">
        <v>627</v>
      </c>
      <c r="C628" s="5">
        <v>55.82</v>
      </c>
      <c r="D628" s="5">
        <v>35</v>
      </c>
      <c r="E628" s="5">
        <f t="shared" si="30"/>
        <v>-1.5202564332976455E-2</v>
      </c>
      <c r="F628" s="5">
        <f t="shared" si="30"/>
        <v>0.12279466914006185</v>
      </c>
      <c r="G628" s="5">
        <f t="shared" si="28"/>
        <v>-2.2953614153997819</v>
      </c>
      <c r="H628" s="5">
        <f t="shared" si="29"/>
        <v>-0.13223156282146675</v>
      </c>
      <c r="I628" s="5"/>
    </row>
    <row r="629" spans="1:9">
      <c r="A629" s="4">
        <v>42362</v>
      </c>
      <c r="B629" s="9">
        <v>628</v>
      </c>
      <c r="C629" s="5">
        <v>55.669998</v>
      </c>
      <c r="D629" s="5">
        <v>34.979999999999997</v>
      </c>
      <c r="E629" s="5">
        <f t="shared" si="30"/>
        <v>-2.3608270529358082E-2</v>
      </c>
      <c r="F629" s="5">
        <f t="shared" si="30"/>
        <v>0.12008830855219584</v>
      </c>
      <c r="G629" s="5">
        <f t="shared" si="28"/>
        <v>-2.4007535218574532</v>
      </c>
      <c r="H629" s="5">
        <f t="shared" si="29"/>
        <v>-0.10539210645767128</v>
      </c>
      <c r="I629" s="5"/>
    </row>
    <row r="630" spans="1:9">
      <c r="A630" s="4">
        <v>42366</v>
      </c>
      <c r="B630" s="9">
        <v>629</v>
      </c>
      <c r="C630" s="5">
        <v>55.950001</v>
      </c>
      <c r="D630" s="5">
        <v>34.93</v>
      </c>
      <c r="E630" s="5">
        <f t="shared" si="30"/>
        <v>-7.9176600567947789E-3</v>
      </c>
      <c r="F630" s="5">
        <f t="shared" si="30"/>
        <v>0.11332240708253224</v>
      </c>
      <c r="G630" s="5">
        <f t="shared" si="28"/>
        <v>-2.009225788001622</v>
      </c>
      <c r="H630" s="5">
        <f t="shared" si="29"/>
        <v>0.39152773385583117</v>
      </c>
      <c r="I630" s="5"/>
    </row>
    <row r="631" spans="1:9">
      <c r="A631" s="4">
        <v>42367</v>
      </c>
      <c r="B631" s="9">
        <v>630</v>
      </c>
      <c r="C631" s="5">
        <v>56.549999</v>
      </c>
      <c r="D631" s="5">
        <v>35.439999</v>
      </c>
      <c r="E631" s="5">
        <f t="shared" si="30"/>
        <v>2.5704604355790101E-2</v>
      </c>
      <c r="F631" s="5">
        <f t="shared" si="30"/>
        <v>0.18233446675507553</v>
      </c>
      <c r="G631" s="5">
        <f t="shared" si="28"/>
        <v>-2.5467778428363843</v>
      </c>
      <c r="H631" s="5">
        <f t="shared" si="29"/>
        <v>-0.53755205483476232</v>
      </c>
      <c r="I631" s="5"/>
    </row>
    <row r="632" spans="1:9">
      <c r="A632" s="4">
        <v>42368</v>
      </c>
      <c r="B632" s="9">
        <v>631</v>
      </c>
      <c r="C632" s="5">
        <v>56.310001</v>
      </c>
      <c r="D632" s="5">
        <v>34.990001999999997</v>
      </c>
      <c r="E632" s="5">
        <f t="shared" si="30"/>
        <v>1.2255765835509112E-2</v>
      </c>
      <c r="F632" s="5">
        <f t="shared" si="30"/>
        <v>0.12144175948218743</v>
      </c>
      <c r="G632" s="5">
        <f t="shared" si="28"/>
        <v>-1.7830599296179699</v>
      </c>
      <c r="H632" s="5">
        <f t="shared" si="29"/>
        <v>0.76371791321841442</v>
      </c>
      <c r="I632" s="5"/>
    </row>
    <row r="633" spans="1:9">
      <c r="A633" s="4">
        <v>42369</v>
      </c>
      <c r="B633" s="9">
        <v>632</v>
      </c>
      <c r="C633" s="5">
        <v>55.48</v>
      </c>
      <c r="D633" s="5">
        <v>34.450001</v>
      </c>
      <c r="E633" s="5">
        <f t="shared" si="30"/>
        <v>-3.4255244342374799E-2</v>
      </c>
      <c r="F633" s="5">
        <f t="shared" si="30"/>
        <v>4.8369888291787476E-2</v>
      </c>
      <c r="G633" s="5">
        <f t="shared" si="28"/>
        <v>-1.4085915734803649</v>
      </c>
      <c r="H633" s="5">
        <f t="shared" si="29"/>
        <v>0.37446835613760499</v>
      </c>
      <c r="I633" s="5"/>
    </row>
    <row r="634" spans="1:9">
      <c r="A634" s="4">
        <v>42373</v>
      </c>
      <c r="B634" s="9">
        <v>633</v>
      </c>
      <c r="C634" s="5">
        <v>54.799999</v>
      </c>
      <c r="D634" s="5">
        <v>33.990001999999997</v>
      </c>
      <c r="E634" s="5">
        <f t="shared" si="30"/>
        <v>-7.2360660398465088E-2</v>
      </c>
      <c r="F634" s="5">
        <f t="shared" si="30"/>
        <v>-1.387626991109223E-2</v>
      </c>
      <c r="G634" s="5">
        <f t="shared" si="28"/>
        <v>-1.0625672525014167</v>
      </c>
      <c r="H634" s="5">
        <f t="shared" si="29"/>
        <v>0.3460243209789482</v>
      </c>
      <c r="I634" s="5"/>
    </row>
    <row r="635" spans="1:9">
      <c r="A635" s="4">
        <v>42374</v>
      </c>
      <c r="B635" s="9">
        <v>634</v>
      </c>
      <c r="C635" s="5">
        <v>55.049999</v>
      </c>
      <c r="D635" s="5">
        <v>33.830002</v>
      </c>
      <c r="E635" s="5">
        <f t="shared" si="30"/>
        <v>-5.8351336862142916E-2</v>
      </c>
      <c r="F635" s="5">
        <f t="shared" si="30"/>
        <v>-3.5527154614016516E-2</v>
      </c>
      <c r="G635" s="5">
        <f t="shared" si="28"/>
        <v>-0.45568810416278183</v>
      </c>
      <c r="H635" s="5">
        <f t="shared" si="29"/>
        <v>0.60687914833863488</v>
      </c>
      <c r="I635" s="5"/>
    </row>
    <row r="636" spans="1:9">
      <c r="A636" s="4">
        <v>42375</v>
      </c>
      <c r="B636" s="9">
        <v>635</v>
      </c>
      <c r="C636" s="5">
        <v>54.049999</v>
      </c>
      <c r="D636" s="5">
        <v>33.080002</v>
      </c>
      <c r="E636" s="5">
        <f t="shared" si="30"/>
        <v>-0.11438863100743159</v>
      </c>
      <c r="F636" s="5">
        <f t="shared" si="30"/>
        <v>-0.13701567665897627</v>
      </c>
      <c r="G636" s="5">
        <f t="shared" si="28"/>
        <v>0.21718290367463311</v>
      </c>
      <c r="H636" s="5">
        <f t="shared" si="29"/>
        <v>0.67287100783741494</v>
      </c>
      <c r="I636" s="5"/>
    </row>
    <row r="637" spans="1:9">
      <c r="A637" s="4">
        <v>42376</v>
      </c>
      <c r="B637" s="9">
        <v>636</v>
      </c>
      <c r="C637" s="5">
        <v>52.169998</v>
      </c>
      <c r="D637" s="5">
        <v>31.84</v>
      </c>
      <c r="E637" s="5">
        <f t="shared" si="30"/>
        <v>-0.21973880003786844</v>
      </c>
      <c r="F637" s="5">
        <f t="shared" si="30"/>
        <v>-0.3048103037427019</v>
      </c>
      <c r="G637" s="5">
        <f t="shared" si="28"/>
        <v>1.1029997642885121</v>
      </c>
      <c r="H637" s="5">
        <f t="shared" si="29"/>
        <v>0.88581686061387899</v>
      </c>
      <c r="I637" s="5"/>
    </row>
    <row r="638" spans="1:9">
      <c r="A638" s="4">
        <v>42377</v>
      </c>
      <c r="B638" s="9">
        <v>637</v>
      </c>
      <c r="C638" s="5">
        <v>52.330002</v>
      </c>
      <c r="D638" s="5">
        <v>31.51</v>
      </c>
      <c r="E638" s="5">
        <f t="shared" si="30"/>
        <v>-0.21077260882544566</v>
      </c>
      <c r="F638" s="5">
        <f t="shared" si="30"/>
        <v>-0.34946525344248397</v>
      </c>
      <c r="G638" s="5">
        <f t="shared" si="28"/>
        <v>1.9990670077369685</v>
      </c>
      <c r="H638" s="5">
        <f t="shared" si="29"/>
        <v>0.89606724344845645</v>
      </c>
      <c r="I638" s="5"/>
    </row>
    <row r="639" spans="1:9">
      <c r="A639" s="4">
        <v>42380</v>
      </c>
      <c r="B639" s="9">
        <v>638</v>
      </c>
      <c r="C639" s="5">
        <v>52.299999</v>
      </c>
      <c r="D639" s="5">
        <v>32.060001</v>
      </c>
      <c r="E639" s="5">
        <f t="shared" si="30"/>
        <v>-0.21245389576168677</v>
      </c>
      <c r="F639" s="5">
        <f t="shared" si="30"/>
        <v>-0.27504020195815099</v>
      </c>
      <c r="G639" s="5">
        <f t="shared" si="28"/>
        <v>0.74228970482818823</v>
      </c>
      <c r="H639" s="5">
        <f t="shared" si="29"/>
        <v>-1.2567773029087803</v>
      </c>
      <c r="I639" s="5"/>
    </row>
    <row r="640" spans="1:9">
      <c r="A640" s="4">
        <v>42381</v>
      </c>
      <c r="B640" s="9">
        <v>639</v>
      </c>
      <c r="C640" s="5">
        <v>52.779998999999997</v>
      </c>
      <c r="D640" s="5">
        <v>32.68</v>
      </c>
      <c r="E640" s="5">
        <f t="shared" si="30"/>
        <v>-0.18555599457194838</v>
      </c>
      <c r="F640" s="5">
        <f t="shared" si="30"/>
        <v>-0.19114315905234699</v>
      </c>
      <c r="G640" s="5">
        <f t="shared" si="28"/>
        <v>-0.16061476448939516</v>
      </c>
      <c r="H640" s="5">
        <f t="shared" si="29"/>
        <v>-0.90290446931758339</v>
      </c>
      <c r="I640" s="5"/>
    </row>
    <row r="641" spans="1:9">
      <c r="A641" s="4">
        <v>42382</v>
      </c>
      <c r="B641" s="9">
        <v>640</v>
      </c>
      <c r="C641" s="5">
        <v>51.639999000000003</v>
      </c>
      <c r="D641" s="5">
        <v>31.91</v>
      </c>
      <c r="E641" s="5">
        <f t="shared" si="30"/>
        <v>-0.24943850989757713</v>
      </c>
      <c r="F641" s="5">
        <f t="shared" si="30"/>
        <v>-0.29533804168517225</v>
      </c>
      <c r="G641" s="5">
        <f t="shared" si="28"/>
        <v>0.41686613689035568</v>
      </c>
      <c r="H641" s="5">
        <f t="shared" si="29"/>
        <v>0.57748090137975083</v>
      </c>
      <c r="I641" s="5"/>
    </row>
    <row r="642" spans="1:9">
      <c r="A642" s="4">
        <v>42383</v>
      </c>
      <c r="B642" s="9">
        <v>641</v>
      </c>
      <c r="C642" s="5">
        <v>53.110000999999997</v>
      </c>
      <c r="D642" s="5">
        <v>32.740001999999997</v>
      </c>
      <c r="E642" s="5">
        <f t="shared" si="30"/>
        <v>-0.1670635754294148</v>
      </c>
      <c r="F642" s="5">
        <f t="shared" si="30"/>
        <v>-0.1830238066526918</v>
      </c>
      <c r="G642" s="5">
        <f t="shared" si="28"/>
        <v>3.5553093894272081E-2</v>
      </c>
      <c r="H642" s="5">
        <f t="shared" si="29"/>
        <v>-0.3813130429960836</v>
      </c>
      <c r="I642" s="5"/>
    </row>
    <row r="643" spans="1:9">
      <c r="A643" s="4">
        <v>42384</v>
      </c>
      <c r="B643" s="9">
        <v>642</v>
      </c>
      <c r="C643" s="5">
        <v>50.990001999999997</v>
      </c>
      <c r="D643" s="5">
        <v>29.76</v>
      </c>
      <c r="E643" s="5">
        <f t="shared" si="30"/>
        <v>-0.28586258298013267</v>
      </c>
      <c r="F643" s="5">
        <f t="shared" si="30"/>
        <v>-0.58627180488072339</v>
      </c>
      <c r="G643" s="5">
        <f t="shared" ref="G643:G706" si="31">C643-($K$4+$J$4*D643)</f>
        <v>4.5624326926909333</v>
      </c>
      <c r="H643" s="5">
        <f t="shared" si="29"/>
        <v>4.5268795987966612</v>
      </c>
      <c r="I643" s="5"/>
    </row>
    <row r="644" spans="1:9">
      <c r="A644" s="4">
        <v>42388</v>
      </c>
      <c r="B644" s="9">
        <v>643</v>
      </c>
      <c r="C644" s="5">
        <v>50.560001</v>
      </c>
      <c r="D644" s="5">
        <v>29.799999</v>
      </c>
      <c r="E644" s="5">
        <f t="shared" si="30"/>
        <v>-0.3099586754999008</v>
      </c>
      <c r="F644" s="5">
        <f t="shared" si="30"/>
        <v>-0.58085921902302184</v>
      </c>
      <c r="G644" s="5">
        <f t="shared" si="31"/>
        <v>4.0432141361009499</v>
      </c>
      <c r="H644" s="5">
        <f t="shared" ref="H644:H707" si="32">G644-G643</f>
        <v>-0.51921855658998339</v>
      </c>
      <c r="I644" s="5"/>
    </row>
    <row r="645" spans="1:9">
      <c r="A645" s="4">
        <v>42389</v>
      </c>
      <c r="B645" s="9">
        <v>644</v>
      </c>
      <c r="C645" s="5">
        <v>50.790000999999997</v>
      </c>
      <c r="D645" s="5">
        <v>29.59</v>
      </c>
      <c r="E645" s="5">
        <f t="shared" si="30"/>
        <v>-0.29707009784648458</v>
      </c>
      <c r="F645" s="5">
        <f t="shared" si="30"/>
        <v>-0.60927586987758109</v>
      </c>
      <c r="G645" s="5">
        <f t="shared" si="31"/>
        <v>4.7416157878007397</v>
      </c>
      <c r="H645" s="5">
        <f t="shared" si="32"/>
        <v>0.69840165169978974</v>
      </c>
      <c r="I645" s="5"/>
    </row>
    <row r="646" spans="1:9">
      <c r="A646" s="4">
        <v>42390</v>
      </c>
      <c r="B646" s="9">
        <v>645</v>
      </c>
      <c r="C646" s="5">
        <v>50.48</v>
      </c>
      <c r="D646" s="5">
        <v>29.66</v>
      </c>
      <c r="E646" s="5">
        <f t="shared" si="30"/>
        <v>-0.31444171506881818</v>
      </c>
      <c r="F646" s="5">
        <f t="shared" si="30"/>
        <v>-0.59980360782005149</v>
      </c>
      <c r="G646" s="5">
        <f t="shared" si="31"/>
        <v>4.2754801604025801</v>
      </c>
      <c r="H646" s="5">
        <f t="shared" si="32"/>
        <v>-0.46613562739815961</v>
      </c>
      <c r="I646" s="5"/>
    </row>
    <row r="647" spans="1:9">
      <c r="A647" s="4">
        <v>42391</v>
      </c>
      <c r="B647" s="9">
        <v>646</v>
      </c>
      <c r="C647" s="5">
        <v>52.290000999999997</v>
      </c>
      <c r="D647" s="5">
        <v>29.93</v>
      </c>
      <c r="E647" s="5">
        <f t="shared" si="30"/>
        <v>-0.21301415662855155</v>
      </c>
      <c r="F647" s="5">
        <f t="shared" si="30"/>
        <v>-0.56326773988386603</v>
      </c>
      <c r="G647" s="5">
        <f t="shared" si="31"/>
        <v>5.4832475975811121</v>
      </c>
      <c r="H647" s="5">
        <f t="shared" si="32"/>
        <v>1.2077674371785321</v>
      </c>
      <c r="I647" s="5"/>
    </row>
    <row r="648" spans="1:9">
      <c r="A648" s="4">
        <v>42394</v>
      </c>
      <c r="B648" s="9">
        <v>647</v>
      </c>
      <c r="C648" s="5">
        <v>51.790000999999997</v>
      </c>
      <c r="D648" s="5">
        <v>29.6</v>
      </c>
      <c r="E648" s="5">
        <f t="shared" si="30"/>
        <v>-0.2410328037011959</v>
      </c>
      <c r="F648" s="5">
        <f t="shared" si="30"/>
        <v>-0.60792268958364815</v>
      </c>
      <c r="G648" s="5">
        <f t="shared" si="31"/>
        <v>5.7193108410295821</v>
      </c>
      <c r="H648" s="5">
        <f t="shared" si="32"/>
        <v>0.23606324344846996</v>
      </c>
      <c r="I648" s="5"/>
    </row>
    <row r="649" spans="1:9">
      <c r="A649" s="4">
        <v>42395</v>
      </c>
      <c r="B649" s="9">
        <v>648</v>
      </c>
      <c r="C649" s="5">
        <v>52.169998</v>
      </c>
      <c r="D649" s="5">
        <v>29.940000999999999</v>
      </c>
      <c r="E649" s="5">
        <f t="shared" si="30"/>
        <v>-0.21973880003786844</v>
      </c>
      <c r="F649" s="5">
        <f t="shared" si="30"/>
        <v>-0.56191442427190397</v>
      </c>
      <c r="G649" s="5">
        <f t="shared" si="31"/>
        <v>5.3409374203152851</v>
      </c>
      <c r="H649" s="5">
        <f t="shared" si="32"/>
        <v>-0.37837342071429703</v>
      </c>
      <c r="I649" s="5"/>
    </row>
    <row r="650" spans="1:9">
      <c r="A650" s="4">
        <v>42396</v>
      </c>
      <c r="B650" s="9">
        <v>649</v>
      </c>
      <c r="C650" s="5">
        <v>51.220001000000003</v>
      </c>
      <c r="D650" s="5">
        <v>29.809999000000001</v>
      </c>
      <c r="E650" s="5">
        <f t="shared" si="30"/>
        <v>-0.27297406136401003</v>
      </c>
      <c r="F650" s="5">
        <f t="shared" si="30"/>
        <v>-0.57950603872908879</v>
      </c>
      <c r="G650" s="5">
        <f t="shared" si="31"/>
        <v>4.6809091893297818</v>
      </c>
      <c r="H650" s="5">
        <f t="shared" si="32"/>
        <v>-0.66002823098550323</v>
      </c>
      <c r="I650" s="5"/>
    </row>
    <row r="651" spans="1:9">
      <c r="A651" s="4">
        <v>42397</v>
      </c>
      <c r="B651" s="9">
        <v>650</v>
      </c>
      <c r="C651" s="5">
        <v>52.060001</v>
      </c>
      <c r="D651" s="5">
        <v>29.969999000000001</v>
      </c>
      <c r="E651" s="5">
        <f t="shared" si="30"/>
        <v>-0.22590273428196778</v>
      </c>
      <c r="F651" s="5">
        <f t="shared" si="30"/>
        <v>-0.55785515402616404</v>
      </c>
      <c r="G651" s="5">
        <f t="shared" si="31"/>
        <v>5.1640300409911291</v>
      </c>
      <c r="H651" s="5">
        <f t="shared" si="32"/>
        <v>0.48312085166134722</v>
      </c>
      <c r="I651" s="5"/>
    </row>
    <row r="652" spans="1:9">
      <c r="A652" s="4">
        <v>42398</v>
      </c>
      <c r="B652" s="9">
        <v>651</v>
      </c>
      <c r="C652" s="5">
        <v>55.09</v>
      </c>
      <c r="D652" s="5">
        <v>31.02</v>
      </c>
      <c r="E652" s="5">
        <f t="shared" si="30"/>
        <v>-5.6109789059037012E-2</v>
      </c>
      <c r="F652" s="5">
        <f t="shared" si="30"/>
        <v>-0.41577108784519123</v>
      </c>
      <c r="G652" s="5">
        <f t="shared" si="31"/>
        <v>5.8520073995240907</v>
      </c>
      <c r="H652" s="5">
        <f t="shared" si="32"/>
        <v>0.6879773585329616</v>
      </c>
      <c r="I652" s="5"/>
    </row>
    <row r="653" spans="1:9">
      <c r="A653" s="4">
        <v>42401</v>
      </c>
      <c r="B653" s="9">
        <v>652</v>
      </c>
      <c r="C653" s="5">
        <v>54.709999000000003</v>
      </c>
      <c r="D653" s="5">
        <v>30.82</v>
      </c>
      <c r="E653" s="5">
        <f t="shared" si="30"/>
        <v>-7.7404016871540859E-2</v>
      </c>
      <c r="F653" s="5">
        <f t="shared" si="30"/>
        <v>-0.44283469372384709</v>
      </c>
      <c r="G653" s="5">
        <f t="shared" si="31"/>
        <v>5.9181053349473984</v>
      </c>
      <c r="H653" s="5">
        <f t="shared" si="32"/>
        <v>6.6097935423307774E-2</v>
      </c>
      <c r="I653" s="5"/>
    </row>
    <row r="654" spans="1:9">
      <c r="A654" s="4">
        <v>42402</v>
      </c>
      <c r="B654" s="9">
        <v>653</v>
      </c>
      <c r="C654" s="5">
        <v>53</v>
      </c>
      <c r="D654" s="5">
        <v>29.799999</v>
      </c>
      <c r="E654" s="5">
        <f t="shared" si="30"/>
        <v>-0.17322773382269055</v>
      </c>
      <c r="F654" s="5">
        <f t="shared" si="30"/>
        <v>-0.58085921902302184</v>
      </c>
      <c r="G654" s="5">
        <f t="shared" si="31"/>
        <v>6.4832131361009502</v>
      </c>
      <c r="H654" s="5">
        <f t="shared" si="32"/>
        <v>0.56510780115355175</v>
      </c>
      <c r="I654" s="5"/>
    </row>
    <row r="655" spans="1:9">
      <c r="A655" s="4">
        <v>42403</v>
      </c>
      <c r="B655" s="9">
        <v>654</v>
      </c>
      <c r="C655" s="5">
        <v>52.16</v>
      </c>
      <c r="D655" s="5">
        <v>29.34</v>
      </c>
      <c r="E655" s="5">
        <f t="shared" si="30"/>
        <v>-0.22029906090473322</v>
      </c>
      <c r="F655" s="5">
        <f t="shared" si="30"/>
        <v>-0.643105377225901</v>
      </c>
      <c r="G655" s="5">
        <f t="shared" si="31"/>
        <v>6.6692384570798779</v>
      </c>
      <c r="H655" s="5">
        <f t="shared" si="32"/>
        <v>0.18602532097892777</v>
      </c>
      <c r="I655" s="5"/>
    </row>
    <row r="656" spans="1:9">
      <c r="A656" s="4">
        <v>42404</v>
      </c>
      <c r="B656" s="9">
        <v>655</v>
      </c>
      <c r="C656" s="5">
        <v>52</v>
      </c>
      <c r="D656" s="5">
        <v>29.77</v>
      </c>
      <c r="E656" s="5">
        <f t="shared" si="30"/>
        <v>-0.22926502796797921</v>
      </c>
      <c r="F656" s="5">
        <f t="shared" si="30"/>
        <v>-0.58491862458679078</v>
      </c>
      <c r="G656" s="5">
        <f t="shared" si="31"/>
        <v>5.5501257459197646</v>
      </c>
      <c r="H656" s="5">
        <f t="shared" si="32"/>
        <v>-1.1191127111601133</v>
      </c>
      <c r="I656" s="5"/>
    </row>
    <row r="657" spans="1:9">
      <c r="A657" s="4">
        <v>42405</v>
      </c>
      <c r="B657" s="9">
        <v>656</v>
      </c>
      <c r="C657" s="5">
        <v>50.16</v>
      </c>
      <c r="D657" s="5">
        <v>29.040001</v>
      </c>
      <c r="E657" s="5">
        <f t="shared" si="30"/>
        <v>-0.33237364919531059</v>
      </c>
      <c r="F657" s="5">
        <f t="shared" si="30"/>
        <v>-0.68370065072585551</v>
      </c>
      <c r="G657" s="5">
        <f t="shared" si="31"/>
        <v>5.3383846297201742</v>
      </c>
      <c r="H657" s="5">
        <f t="shared" si="32"/>
        <v>-0.21174111619959035</v>
      </c>
      <c r="I657" s="5"/>
    </row>
    <row r="658" spans="1:9">
      <c r="A658" s="4">
        <v>42408</v>
      </c>
      <c r="B658" s="9">
        <v>657</v>
      </c>
      <c r="C658" s="5">
        <v>49.41</v>
      </c>
      <c r="D658" s="5">
        <v>28.82</v>
      </c>
      <c r="E658" s="5">
        <f t="shared" si="30"/>
        <v>-0.37440161980427711</v>
      </c>
      <c r="F658" s="5">
        <f t="shared" si="30"/>
        <v>-0.71347075251040637</v>
      </c>
      <c r="G658" s="5">
        <f t="shared" si="31"/>
        <v>5.0790956891804839</v>
      </c>
      <c r="H658" s="5">
        <f t="shared" si="32"/>
        <v>-0.25928894053969032</v>
      </c>
      <c r="I658" s="5"/>
    </row>
    <row r="659" spans="1:9">
      <c r="A659" s="4">
        <v>42409</v>
      </c>
      <c r="B659" s="9">
        <v>658</v>
      </c>
      <c r="C659" s="5">
        <v>49.279998999999997</v>
      </c>
      <c r="D659" s="5">
        <v>28.809999000000001</v>
      </c>
      <c r="E659" s="5">
        <f t="shared" si="30"/>
        <v>-0.38168652408045878</v>
      </c>
      <c r="F659" s="5">
        <f t="shared" si="30"/>
        <v>-0.71482406812236843</v>
      </c>
      <c r="G659" s="5">
        <f t="shared" si="31"/>
        <v>4.9714018664463282</v>
      </c>
      <c r="H659" s="5">
        <f t="shared" si="32"/>
        <v>-0.10769382273415573</v>
      </c>
      <c r="I659" s="5"/>
    </row>
    <row r="660" spans="1:9">
      <c r="A660" s="4">
        <v>42410</v>
      </c>
      <c r="B660" s="9">
        <v>659</v>
      </c>
      <c r="C660" s="5">
        <v>49.709999000000003</v>
      </c>
      <c r="D660" s="5">
        <v>28.23</v>
      </c>
      <c r="E660" s="5">
        <f t="shared" si="30"/>
        <v>-0.35759048759798423</v>
      </c>
      <c r="F660" s="5">
        <f t="shared" si="30"/>
        <v>-0.79330838985244134</v>
      </c>
      <c r="G660" s="5">
        <f t="shared" si="31"/>
        <v>6.6950865486792566</v>
      </c>
      <c r="H660" s="5">
        <f t="shared" si="32"/>
        <v>1.7236846822329284</v>
      </c>
      <c r="I660" s="5"/>
    </row>
    <row r="661" spans="1:9">
      <c r="A661" s="4">
        <v>42411</v>
      </c>
      <c r="B661" s="9">
        <v>660</v>
      </c>
      <c r="C661" s="5">
        <v>49.689999</v>
      </c>
      <c r="D661" s="5">
        <v>28.219999000000001</v>
      </c>
      <c r="E661" s="5">
        <f t="shared" si="30"/>
        <v>-0.35871123348089018</v>
      </c>
      <c r="F661" s="5">
        <f t="shared" si="30"/>
        <v>-0.7946617054644034</v>
      </c>
      <c r="G661" s="5">
        <f t="shared" si="31"/>
        <v>6.6973937259450977</v>
      </c>
      <c r="H661" s="5">
        <f t="shared" si="32"/>
        <v>2.307177265841176E-3</v>
      </c>
      <c r="I661" s="5"/>
    </row>
    <row r="662" spans="1:9">
      <c r="A662" s="4">
        <v>42412</v>
      </c>
      <c r="B662" s="9">
        <v>661</v>
      </c>
      <c r="C662" s="5">
        <v>50.5</v>
      </c>
      <c r="D662" s="5">
        <v>28.639999</v>
      </c>
      <c r="E662" s="5">
        <f t="shared" si="30"/>
        <v>-0.31332096918591223</v>
      </c>
      <c r="F662" s="5">
        <f t="shared" si="30"/>
        <v>-0.73782813311922624</v>
      </c>
      <c r="G662" s="5">
        <f t="shared" si="31"/>
        <v>6.5705869615561454</v>
      </c>
      <c r="H662" s="5">
        <f t="shared" si="32"/>
        <v>-0.12680676438895233</v>
      </c>
      <c r="I662" s="5"/>
    </row>
    <row r="663" spans="1:9">
      <c r="A663" s="4">
        <v>42416</v>
      </c>
      <c r="B663" s="9">
        <v>662</v>
      </c>
      <c r="C663" s="5">
        <v>51.09</v>
      </c>
      <c r="D663" s="5">
        <v>28.780000999999999</v>
      </c>
      <c r="E663" s="5">
        <f t="shared" si="30"/>
        <v>-0.2802589656401917</v>
      </c>
      <c r="F663" s="5">
        <f t="shared" si="30"/>
        <v>-0.71888333836810836</v>
      </c>
      <c r="G663" s="5">
        <f t="shared" si="31"/>
        <v>6.848313245770477</v>
      </c>
      <c r="H663" s="5">
        <f t="shared" si="32"/>
        <v>0.27772628421433154</v>
      </c>
      <c r="I663" s="5"/>
    </row>
    <row r="664" spans="1:9">
      <c r="A664" s="4">
        <v>42417</v>
      </c>
      <c r="B664" s="9">
        <v>663</v>
      </c>
      <c r="C664" s="5">
        <v>52.419998</v>
      </c>
      <c r="D664" s="5">
        <v>29.469999000000001</v>
      </c>
      <c r="E664" s="5">
        <f t="shared" si="30"/>
        <v>-0.20572947650154627</v>
      </c>
      <c r="F664" s="5">
        <f t="shared" si="30"/>
        <v>-0.62551416872280385</v>
      </c>
      <c r="G664" s="5">
        <f t="shared" si="31"/>
        <v>6.6392743795494056</v>
      </c>
      <c r="H664" s="5">
        <f t="shared" si="32"/>
        <v>-0.20903886622107137</v>
      </c>
      <c r="I664" s="5"/>
    </row>
    <row r="665" spans="1:9">
      <c r="A665" s="4">
        <v>42418</v>
      </c>
      <c r="B665" s="9">
        <v>664</v>
      </c>
      <c r="C665" s="5">
        <v>52.189999</v>
      </c>
      <c r="D665" s="5">
        <v>29.42</v>
      </c>
      <c r="E665" s="5">
        <f t="shared" si="30"/>
        <v>-0.21861799811766849</v>
      </c>
      <c r="F665" s="5">
        <f t="shared" si="30"/>
        <v>-0.63227993487443845</v>
      </c>
      <c r="G665" s="5">
        <f t="shared" si="31"/>
        <v>6.5207978829105642</v>
      </c>
      <c r="H665" s="5">
        <f t="shared" si="32"/>
        <v>-0.11847649663884141</v>
      </c>
      <c r="I665" s="5"/>
    </row>
    <row r="666" spans="1:9">
      <c r="A666" s="4">
        <v>42419</v>
      </c>
      <c r="B666" s="9">
        <v>665</v>
      </c>
      <c r="C666" s="5">
        <v>51.82</v>
      </c>
      <c r="D666" s="5">
        <v>28.709999</v>
      </c>
      <c r="E666" s="5">
        <f t="shared" si="30"/>
        <v>-0.23935174091413117</v>
      </c>
      <c r="F666" s="5">
        <f t="shared" si="30"/>
        <v>-0.72835587106169664</v>
      </c>
      <c r="G666" s="5">
        <f t="shared" si="31"/>
        <v>7.7344523341579929</v>
      </c>
      <c r="H666" s="5">
        <f t="shared" si="32"/>
        <v>1.2136544512474288</v>
      </c>
      <c r="I666" s="5"/>
    </row>
    <row r="667" spans="1:9">
      <c r="A667" s="4">
        <v>42422</v>
      </c>
      <c r="B667" s="9">
        <v>666</v>
      </c>
      <c r="C667" s="5">
        <v>52.650002000000001</v>
      </c>
      <c r="D667" s="5">
        <v>29.35</v>
      </c>
      <c r="E667" s="5">
        <f t="shared" si="30"/>
        <v>-0.19284067469895325</v>
      </c>
      <c r="F667" s="5">
        <f t="shared" si="30"/>
        <v>-0.64175219693196806</v>
      </c>
      <c r="G667" s="5">
        <f t="shared" si="31"/>
        <v>7.1369355103087244</v>
      </c>
      <c r="H667" s="5">
        <f t="shared" si="32"/>
        <v>-0.59751682384926852</v>
      </c>
      <c r="I667" s="5"/>
    </row>
    <row r="668" spans="1:9">
      <c r="A668" s="4">
        <v>42423</v>
      </c>
      <c r="B668" s="9">
        <v>667</v>
      </c>
      <c r="C668" s="5">
        <v>51.18</v>
      </c>
      <c r="D668" s="5">
        <v>28.799999</v>
      </c>
      <c r="E668" s="5">
        <f t="shared" si="30"/>
        <v>-0.27521560916711596</v>
      </c>
      <c r="F668" s="5">
        <f t="shared" si="30"/>
        <v>-0.71617724841630148</v>
      </c>
      <c r="G668" s="5">
        <f t="shared" si="31"/>
        <v>6.8937078132175031</v>
      </c>
      <c r="H668" s="5">
        <f t="shared" si="32"/>
        <v>-0.24322769709122127</v>
      </c>
      <c r="I668" s="5"/>
    </row>
    <row r="669" spans="1:9">
      <c r="A669" s="4">
        <v>42424</v>
      </c>
      <c r="B669" s="9">
        <v>668</v>
      </c>
      <c r="C669" s="5">
        <v>51.360000999999997</v>
      </c>
      <c r="D669" s="5">
        <v>29.190000999999999</v>
      </c>
      <c r="E669" s="5">
        <f t="shared" ref="E669:F732" si="33">(C669-AVERAGE(C$2:C$1261))/_xlfn.STDEV.S(C$2:C$1261)</f>
        <v>-0.26512884018367</v>
      </c>
      <c r="F669" s="5">
        <f t="shared" si="33"/>
        <v>-0.6634029463168637</v>
      </c>
      <c r="G669" s="5">
        <f t="shared" si="31"/>
        <v>6.2038114281526973</v>
      </c>
      <c r="H669" s="5">
        <f t="shared" si="32"/>
        <v>-0.68989638506480588</v>
      </c>
      <c r="I669" s="5"/>
    </row>
    <row r="670" spans="1:9">
      <c r="A670" s="4">
        <v>42425</v>
      </c>
      <c r="B670" s="9">
        <v>669</v>
      </c>
      <c r="C670" s="5">
        <v>52.099997999999999</v>
      </c>
      <c r="D670" s="5">
        <v>29.620000999999998</v>
      </c>
      <c r="E670" s="5">
        <f t="shared" si="33"/>
        <v>-0.22366141062803868</v>
      </c>
      <c r="F670" s="5">
        <f t="shared" si="33"/>
        <v>-0.60521619367775348</v>
      </c>
      <c r="G670" s="5">
        <f t="shared" si="31"/>
        <v>5.984695716992583</v>
      </c>
      <c r="H670" s="5">
        <f t="shared" si="32"/>
        <v>-0.2191157111601143</v>
      </c>
      <c r="I670" s="5"/>
    </row>
    <row r="671" spans="1:9">
      <c r="A671" s="4">
        <v>42426</v>
      </c>
      <c r="B671" s="9">
        <v>670</v>
      </c>
      <c r="C671" s="5">
        <v>51.299999</v>
      </c>
      <c r="D671" s="5">
        <v>29.799999</v>
      </c>
      <c r="E671" s="5">
        <f t="shared" si="33"/>
        <v>-0.26849118990697546</v>
      </c>
      <c r="F671" s="5">
        <f t="shared" si="33"/>
        <v>-0.58085921902302184</v>
      </c>
      <c r="G671" s="5">
        <f t="shared" si="31"/>
        <v>4.7832121361009499</v>
      </c>
      <c r="H671" s="5">
        <f t="shared" si="32"/>
        <v>-1.2014835808916331</v>
      </c>
      <c r="I671" s="5"/>
    </row>
    <row r="672" spans="1:9">
      <c r="A672" s="4">
        <v>42429</v>
      </c>
      <c r="B672" s="9">
        <v>671</v>
      </c>
      <c r="C672" s="5">
        <v>50.880001</v>
      </c>
      <c r="D672" s="5">
        <v>29.59</v>
      </c>
      <c r="E672" s="5">
        <f t="shared" si="33"/>
        <v>-0.29202674137340839</v>
      </c>
      <c r="F672" s="5">
        <f t="shared" si="33"/>
        <v>-0.60927586987758109</v>
      </c>
      <c r="G672" s="5">
        <f t="shared" si="31"/>
        <v>4.8316157878007431</v>
      </c>
      <c r="H672" s="5">
        <f t="shared" si="32"/>
        <v>4.8403651699793215E-2</v>
      </c>
      <c r="I672" s="5"/>
    </row>
    <row r="673" spans="1:9">
      <c r="A673" s="4">
        <v>42430</v>
      </c>
      <c r="B673" s="9">
        <v>672</v>
      </c>
      <c r="C673" s="5">
        <v>52.580002</v>
      </c>
      <c r="D673" s="5">
        <v>30.370000999999998</v>
      </c>
      <c r="E673" s="5">
        <f t="shared" si="33"/>
        <v>-0.19676328528912349</v>
      </c>
      <c r="F673" s="5">
        <f t="shared" si="33"/>
        <v>-0.50372767163279375</v>
      </c>
      <c r="G673" s="5">
        <f t="shared" si="31"/>
        <v>4.791828709155169</v>
      </c>
      <c r="H673" s="5">
        <f t="shared" si="32"/>
        <v>-3.978707864557407E-2</v>
      </c>
      <c r="I673" s="5"/>
    </row>
    <row r="674" spans="1:9">
      <c r="A674" s="4">
        <v>42431</v>
      </c>
      <c r="B674" s="9">
        <v>673</v>
      </c>
      <c r="C674" s="5">
        <v>52.950001</v>
      </c>
      <c r="D674" s="5">
        <v>30.540001</v>
      </c>
      <c r="E674" s="5">
        <f t="shared" si="33"/>
        <v>-0.17602954249266081</v>
      </c>
      <c r="F674" s="5">
        <f t="shared" si="33"/>
        <v>-0.480723606635936</v>
      </c>
      <c r="G674" s="5">
        <f t="shared" si="31"/>
        <v>4.7826436140453481</v>
      </c>
      <c r="H674" s="5">
        <f t="shared" si="32"/>
        <v>-9.1850951098209066E-3</v>
      </c>
      <c r="I674" s="5"/>
    </row>
    <row r="675" spans="1:9">
      <c r="A675" s="4">
        <v>42432</v>
      </c>
      <c r="B675" s="9">
        <v>674</v>
      </c>
      <c r="C675" s="5">
        <v>52.349997999999999</v>
      </c>
      <c r="D675" s="5">
        <v>30.58</v>
      </c>
      <c r="E675" s="5">
        <f t="shared" si="33"/>
        <v>-0.20965208709171651</v>
      </c>
      <c r="F675" s="5">
        <f t="shared" si="33"/>
        <v>-0.47531102077823445</v>
      </c>
      <c r="G675" s="5">
        <f t="shared" si="31"/>
        <v>4.0934230574553609</v>
      </c>
      <c r="H675" s="5">
        <f t="shared" si="32"/>
        <v>-0.68922055658998715</v>
      </c>
      <c r="I675" s="5"/>
    </row>
    <row r="676" spans="1:9">
      <c r="A676" s="4">
        <v>42433</v>
      </c>
      <c r="B676" s="9">
        <v>675</v>
      </c>
      <c r="C676" s="5">
        <v>52.029998999999997</v>
      </c>
      <c r="D676" s="5">
        <v>30.629999000000002</v>
      </c>
      <c r="E676" s="5">
        <f t="shared" si="33"/>
        <v>-0.22758396518091489</v>
      </c>
      <c r="F676" s="5">
        <f t="shared" si="33"/>
        <v>-0.46854525462659946</v>
      </c>
      <c r="G676" s="5">
        <f t="shared" si="31"/>
        <v>3.6619015540942002</v>
      </c>
      <c r="H676" s="5">
        <f t="shared" si="32"/>
        <v>-0.4315215033611608</v>
      </c>
      <c r="I676" s="5"/>
    </row>
    <row r="677" spans="1:9">
      <c r="A677" s="4">
        <v>42436</v>
      </c>
      <c r="B677" s="9">
        <v>676</v>
      </c>
      <c r="C677" s="5">
        <v>51.029998999999997</v>
      </c>
      <c r="D677" s="5">
        <v>30.940000999999999</v>
      </c>
      <c r="E677" s="5">
        <f t="shared" si="33"/>
        <v>-0.28362125932620358</v>
      </c>
      <c r="F677" s="5">
        <f t="shared" si="33"/>
        <v>-0.42659639487862433</v>
      </c>
      <c r="G677" s="5">
        <f t="shared" si="31"/>
        <v>1.9704437431987287</v>
      </c>
      <c r="H677" s="5">
        <f t="shared" si="32"/>
        <v>-1.6914578108954714</v>
      </c>
      <c r="I677" s="5"/>
    </row>
    <row r="678" spans="1:9">
      <c r="A678" s="4">
        <v>42437</v>
      </c>
      <c r="B678" s="9">
        <v>677</v>
      </c>
      <c r="C678" s="5">
        <v>51.650002000000001</v>
      </c>
      <c r="D678" s="5">
        <v>30.559999000000001</v>
      </c>
      <c r="E678" s="5">
        <f t="shared" si="33"/>
        <v>-0.24887796884424193</v>
      </c>
      <c r="F678" s="5">
        <f t="shared" si="33"/>
        <v>-0.47801751668412906</v>
      </c>
      <c r="G678" s="5">
        <f t="shared" si="31"/>
        <v>3.4380391814923641</v>
      </c>
      <c r="H678" s="5">
        <f t="shared" si="32"/>
        <v>1.4675954382936354</v>
      </c>
      <c r="I678" s="5"/>
    </row>
    <row r="679" spans="1:9">
      <c r="A679" s="4">
        <v>42438</v>
      </c>
      <c r="B679" s="9">
        <v>678</v>
      </c>
      <c r="C679" s="5">
        <v>52.84</v>
      </c>
      <c r="D679" s="5">
        <v>30.870000999999998</v>
      </c>
      <c r="E679" s="5">
        <f t="shared" si="33"/>
        <v>-0.18219370088593653</v>
      </c>
      <c r="F679" s="5">
        <f t="shared" si="33"/>
        <v>-0.43606865693615393</v>
      </c>
      <c r="G679" s="5">
        <f t="shared" si="31"/>
        <v>3.9365793705968954</v>
      </c>
      <c r="H679" s="5">
        <f t="shared" si="32"/>
        <v>0.49854018910453135</v>
      </c>
      <c r="I679" s="5"/>
    </row>
    <row r="680" spans="1:9">
      <c r="A680" s="4">
        <v>42439</v>
      </c>
      <c r="B680" s="9">
        <v>679</v>
      </c>
      <c r="C680" s="5">
        <v>52.049999</v>
      </c>
      <c r="D680" s="5">
        <v>31.25</v>
      </c>
      <c r="E680" s="5">
        <f t="shared" si="33"/>
        <v>-0.22646321929800894</v>
      </c>
      <c r="F680" s="5">
        <f t="shared" si="33"/>
        <v>-0.38464794108473688</v>
      </c>
      <c r="G680" s="5">
        <f t="shared" si="31"/>
        <v>2.298992623787278</v>
      </c>
      <c r="H680" s="5">
        <f t="shared" si="32"/>
        <v>-1.6375867468096175</v>
      </c>
      <c r="I680" s="5"/>
    </row>
    <row r="681" spans="1:9">
      <c r="A681" s="4">
        <v>42440</v>
      </c>
      <c r="B681" s="9">
        <v>680</v>
      </c>
      <c r="C681" s="5">
        <v>53.07</v>
      </c>
      <c r="D681" s="5">
        <v>31.76</v>
      </c>
      <c r="E681" s="5">
        <f t="shared" si="33"/>
        <v>-0.16930512323252031</v>
      </c>
      <c r="F681" s="5">
        <f t="shared" si="33"/>
        <v>-0.315635746094164</v>
      </c>
      <c r="G681" s="5">
        <f t="shared" si="31"/>
        <v>2.1814413384578302</v>
      </c>
      <c r="H681" s="5">
        <f t="shared" si="32"/>
        <v>-0.11755128532944781</v>
      </c>
      <c r="I681" s="5"/>
    </row>
    <row r="682" spans="1:9">
      <c r="A682" s="4">
        <v>42443</v>
      </c>
      <c r="B682" s="9">
        <v>681</v>
      </c>
      <c r="C682" s="5">
        <v>53.169998</v>
      </c>
      <c r="D682" s="5">
        <v>31.43</v>
      </c>
      <c r="E682" s="5">
        <f t="shared" si="33"/>
        <v>-0.16370150589257979</v>
      </c>
      <c r="F682" s="5">
        <f t="shared" si="33"/>
        <v>-0.36029069579394657</v>
      </c>
      <c r="G682" s="5">
        <f t="shared" si="31"/>
        <v>3.0175025819062995</v>
      </c>
      <c r="H682" s="5">
        <f t="shared" si="32"/>
        <v>0.83606124344846933</v>
      </c>
      <c r="I682" s="5"/>
    </row>
    <row r="683" spans="1:9">
      <c r="A683" s="4">
        <v>42444</v>
      </c>
      <c r="B683" s="9">
        <v>682</v>
      </c>
      <c r="C683" s="5">
        <v>53.59</v>
      </c>
      <c r="D683" s="5">
        <v>31.65</v>
      </c>
      <c r="E683" s="5">
        <f t="shared" si="33"/>
        <v>-0.14016573027697002</v>
      </c>
      <c r="F683" s="5">
        <f t="shared" si="33"/>
        <v>-0.33052072932742521</v>
      </c>
      <c r="G683" s="5">
        <f t="shared" si="31"/>
        <v>2.9467957529406661</v>
      </c>
      <c r="H683" s="5">
        <f t="shared" si="32"/>
        <v>-7.0706828965633406E-2</v>
      </c>
      <c r="I683" s="5"/>
    </row>
    <row r="684" spans="1:9">
      <c r="A684" s="4">
        <v>42445</v>
      </c>
      <c r="B684" s="9">
        <v>683</v>
      </c>
      <c r="C684" s="5">
        <v>54.349997999999999</v>
      </c>
      <c r="D684" s="5">
        <v>31.690000999999999</v>
      </c>
      <c r="E684" s="5">
        <f t="shared" si="33"/>
        <v>-9.7577498801139154E-2</v>
      </c>
      <c r="F684" s="5">
        <f t="shared" si="33"/>
        <v>-0.3251078728336646</v>
      </c>
      <c r="G684" s="5">
        <f t="shared" si="31"/>
        <v>3.6175717353613166</v>
      </c>
      <c r="H684" s="5">
        <f t="shared" si="32"/>
        <v>0.67077598242065051</v>
      </c>
      <c r="I684" s="5"/>
    </row>
    <row r="685" spans="1:9">
      <c r="A685" s="4">
        <v>42446</v>
      </c>
      <c r="B685" s="9">
        <v>684</v>
      </c>
      <c r="C685" s="5">
        <v>54.66</v>
      </c>
      <c r="D685" s="5">
        <v>31.98</v>
      </c>
      <c r="E685" s="5">
        <f t="shared" si="33"/>
        <v>-8.0205825541511525E-2</v>
      </c>
      <c r="F685" s="5">
        <f t="shared" si="33"/>
        <v>-0.28586577962764265</v>
      </c>
      <c r="G685" s="5">
        <f t="shared" si="31"/>
        <v>3.2807325094921893</v>
      </c>
      <c r="H685" s="5">
        <f t="shared" si="32"/>
        <v>-0.33683922586912729</v>
      </c>
      <c r="I685" s="5"/>
    </row>
    <row r="686" spans="1:9">
      <c r="A686" s="4">
        <v>42447</v>
      </c>
      <c r="B686" s="9">
        <v>685</v>
      </c>
      <c r="C686" s="5">
        <v>53.490001999999997</v>
      </c>
      <c r="D686" s="5">
        <v>32.68</v>
      </c>
      <c r="E686" s="5">
        <f t="shared" si="33"/>
        <v>-0.14576934761691096</v>
      </c>
      <c r="F686" s="5">
        <f t="shared" si="33"/>
        <v>-0.19114315905234699</v>
      </c>
      <c r="G686" s="5">
        <f t="shared" si="31"/>
        <v>0.54938823551060523</v>
      </c>
      <c r="H686" s="5">
        <f t="shared" si="32"/>
        <v>-2.7313442739815841</v>
      </c>
      <c r="I686" s="5"/>
    </row>
    <row r="687" spans="1:9">
      <c r="A687" s="4">
        <v>42450</v>
      </c>
      <c r="B687" s="9">
        <v>686</v>
      </c>
      <c r="C687" s="5">
        <v>53.860000999999997</v>
      </c>
      <c r="D687" s="5">
        <v>32.340000000000003</v>
      </c>
      <c r="E687" s="5">
        <f t="shared" si="33"/>
        <v>-0.12503560482044832</v>
      </c>
      <c r="F687" s="5">
        <f t="shared" si="33"/>
        <v>-0.23715128904606159</v>
      </c>
      <c r="G687" s="5">
        <f t="shared" si="31"/>
        <v>1.6777554257302327</v>
      </c>
      <c r="H687" s="5">
        <f t="shared" si="32"/>
        <v>1.1283671902196275</v>
      </c>
      <c r="I687" s="5"/>
    </row>
    <row r="688" spans="1:9">
      <c r="A688" s="4">
        <v>42451</v>
      </c>
      <c r="B688" s="9">
        <v>687</v>
      </c>
      <c r="C688" s="5">
        <v>54.07</v>
      </c>
      <c r="D688" s="5">
        <v>32.32</v>
      </c>
      <c r="E688" s="5">
        <f t="shared" si="33"/>
        <v>-0.11326782908723164</v>
      </c>
      <c r="F688" s="5">
        <f t="shared" si="33"/>
        <v>-0.23985764963392758</v>
      </c>
      <c r="G688" s="5">
        <f t="shared" si="31"/>
        <v>1.9323643192725655</v>
      </c>
      <c r="H688" s="5">
        <f t="shared" si="32"/>
        <v>0.25460889354233274</v>
      </c>
      <c r="I688" s="5"/>
    </row>
    <row r="689" spans="1:9">
      <c r="A689" s="4">
        <v>42452</v>
      </c>
      <c r="B689" s="9">
        <v>688</v>
      </c>
      <c r="C689" s="5">
        <v>53.970001000000003</v>
      </c>
      <c r="D689" s="5">
        <v>32</v>
      </c>
      <c r="E689" s="5">
        <f t="shared" si="33"/>
        <v>-0.11887150246446619</v>
      </c>
      <c r="F689" s="5">
        <f t="shared" si="33"/>
        <v>-0.28315941903977709</v>
      </c>
      <c r="G689" s="5">
        <f t="shared" si="31"/>
        <v>2.5461236159498668</v>
      </c>
      <c r="H689" s="5">
        <f t="shared" si="32"/>
        <v>0.61375929667730134</v>
      </c>
      <c r="I689" s="5"/>
    </row>
    <row r="690" spans="1:9">
      <c r="A690" s="4">
        <v>42453</v>
      </c>
      <c r="B690" s="9">
        <v>689</v>
      </c>
      <c r="C690" s="5">
        <v>54.209999000000003</v>
      </c>
      <c r="D690" s="5">
        <v>31.879999000000002</v>
      </c>
      <c r="E690" s="5">
        <f t="shared" si="33"/>
        <v>-0.1054226639441852</v>
      </c>
      <c r="F690" s="5">
        <f t="shared" si="33"/>
        <v>-0.29939771788499986</v>
      </c>
      <c r="G690" s="5">
        <f t="shared" si="31"/>
        <v>3.0537832076985296</v>
      </c>
      <c r="H690" s="5">
        <f t="shared" si="32"/>
        <v>0.50765959174866282</v>
      </c>
      <c r="I690" s="5"/>
    </row>
    <row r="691" spans="1:9">
      <c r="A691" s="4">
        <v>42457</v>
      </c>
      <c r="B691" s="9">
        <v>690</v>
      </c>
      <c r="C691" s="5">
        <v>53.540000999999997</v>
      </c>
      <c r="D691" s="5">
        <v>31.9</v>
      </c>
      <c r="E691" s="5">
        <f t="shared" si="33"/>
        <v>-0.1429675389469407</v>
      </c>
      <c r="F691" s="5">
        <f t="shared" si="33"/>
        <v>-0.2966912219791053</v>
      </c>
      <c r="G691" s="5">
        <f t="shared" si="31"/>
        <v>2.339173083661521</v>
      </c>
      <c r="H691" s="5">
        <f t="shared" si="32"/>
        <v>-0.71461012403700863</v>
      </c>
      <c r="I691" s="5"/>
    </row>
    <row r="692" spans="1:9">
      <c r="A692" s="4">
        <v>42458</v>
      </c>
      <c r="B692" s="9">
        <v>691</v>
      </c>
      <c r="C692" s="5">
        <v>54.709999000000003</v>
      </c>
      <c r="D692" s="5">
        <v>32.380001</v>
      </c>
      <c r="E692" s="5">
        <f t="shared" si="33"/>
        <v>-7.7404016871540859E-2</v>
      </c>
      <c r="F692" s="5">
        <f t="shared" si="33"/>
        <v>-0.23173843255230145</v>
      </c>
      <c r="G692" s="5">
        <f t="shared" si="31"/>
        <v>2.4385314081508938</v>
      </c>
      <c r="H692" s="5">
        <f t="shared" si="32"/>
        <v>9.9358324489372762E-2</v>
      </c>
      <c r="I692" s="5"/>
    </row>
    <row r="693" spans="1:9">
      <c r="A693" s="4">
        <v>42459</v>
      </c>
      <c r="B693" s="9">
        <v>692</v>
      </c>
      <c r="C693" s="5">
        <v>55.049999</v>
      </c>
      <c r="D693" s="5">
        <v>32.709999000000003</v>
      </c>
      <c r="E693" s="5">
        <f t="shared" si="33"/>
        <v>-5.8351336862142916E-2</v>
      </c>
      <c r="F693" s="5">
        <f t="shared" si="33"/>
        <v>-0.1870837534885775</v>
      </c>
      <c r="G693" s="5">
        <f t="shared" si="31"/>
        <v>2.0424726256917793</v>
      </c>
      <c r="H693" s="5">
        <f t="shared" si="32"/>
        <v>-0.39605878245911441</v>
      </c>
      <c r="I693" s="5"/>
    </row>
    <row r="694" spans="1:9">
      <c r="A694" s="4">
        <v>42460</v>
      </c>
      <c r="B694" s="9">
        <v>693</v>
      </c>
      <c r="C694" s="5">
        <v>55.23</v>
      </c>
      <c r="D694" s="5">
        <v>32.349997999999999</v>
      </c>
      <c r="E694" s="5">
        <f t="shared" si="33"/>
        <v>-4.8264567878696964E-2</v>
      </c>
      <c r="F694" s="5">
        <f t="shared" si="33"/>
        <v>-0.23579837938818812</v>
      </c>
      <c r="G694" s="5">
        <f t="shared" si="31"/>
        <v>3.0254539399484202</v>
      </c>
      <c r="H694" s="5">
        <f t="shared" si="32"/>
        <v>0.98298131425664081</v>
      </c>
      <c r="I694" s="5"/>
    </row>
    <row r="695" spans="1:9">
      <c r="A695" s="4">
        <v>42461</v>
      </c>
      <c r="B695" s="9">
        <v>694</v>
      </c>
      <c r="C695" s="5">
        <v>55.57</v>
      </c>
      <c r="D695" s="5">
        <v>32.450001</v>
      </c>
      <c r="E695" s="5">
        <f t="shared" si="33"/>
        <v>-2.9211887869298625E-2</v>
      </c>
      <c r="F695" s="5">
        <f t="shared" si="33"/>
        <v>-0.22226617049477185</v>
      </c>
      <c r="G695" s="5">
        <f t="shared" si="31"/>
        <v>3.142397780752745</v>
      </c>
      <c r="H695" s="5">
        <f t="shared" si="32"/>
        <v>0.11694384080432485</v>
      </c>
      <c r="I695" s="5"/>
    </row>
    <row r="696" spans="1:9">
      <c r="A696" s="4">
        <v>42464</v>
      </c>
      <c r="B696" s="9">
        <v>695</v>
      </c>
      <c r="C696" s="5">
        <v>55.43</v>
      </c>
      <c r="D696" s="5">
        <v>32</v>
      </c>
      <c r="E696" s="5">
        <f t="shared" si="33"/>
        <v>-3.7057109049639068E-2</v>
      </c>
      <c r="F696" s="5">
        <f t="shared" si="33"/>
        <v>-0.28315941903977709</v>
      </c>
      <c r="G696" s="5">
        <f t="shared" si="31"/>
        <v>4.0061226159498631</v>
      </c>
      <c r="H696" s="5">
        <f t="shared" si="32"/>
        <v>0.86372483519711807</v>
      </c>
      <c r="I696" s="5"/>
    </row>
    <row r="697" spans="1:9">
      <c r="A697" s="4">
        <v>42465</v>
      </c>
      <c r="B697" s="9">
        <v>696</v>
      </c>
      <c r="C697" s="5">
        <v>54.560001</v>
      </c>
      <c r="D697" s="5">
        <v>31.9</v>
      </c>
      <c r="E697" s="5">
        <f t="shared" si="33"/>
        <v>-8.5809498918746077E-2</v>
      </c>
      <c r="F697" s="5">
        <f t="shared" si="33"/>
        <v>-0.2966912219791053</v>
      </c>
      <c r="G697" s="5">
        <f t="shared" si="31"/>
        <v>3.3591730836615241</v>
      </c>
      <c r="H697" s="5">
        <f t="shared" si="32"/>
        <v>-0.64694953228833896</v>
      </c>
      <c r="I697" s="5"/>
    </row>
    <row r="698" spans="1:9">
      <c r="A698" s="4">
        <v>42466</v>
      </c>
      <c r="B698" s="9">
        <v>697</v>
      </c>
      <c r="C698" s="5">
        <v>55.119999</v>
      </c>
      <c r="D698" s="5">
        <v>32.080002</v>
      </c>
      <c r="E698" s="5">
        <f t="shared" si="33"/>
        <v>-5.4428726271972691E-2</v>
      </c>
      <c r="F698" s="5">
        <f t="shared" si="33"/>
        <v>-0.27233370605225593</v>
      </c>
      <c r="G698" s="5">
        <f t="shared" si="31"/>
        <v>3.5176775807911866</v>
      </c>
      <c r="H698" s="5">
        <f t="shared" si="32"/>
        <v>0.15850449712966252</v>
      </c>
      <c r="I698" s="5"/>
    </row>
    <row r="699" spans="1:9">
      <c r="A699" s="4">
        <v>42467</v>
      </c>
      <c r="B699" s="9">
        <v>698</v>
      </c>
      <c r="C699" s="5">
        <v>54.459999000000003</v>
      </c>
      <c r="D699" s="5">
        <v>31.549999</v>
      </c>
      <c r="E699" s="5">
        <f t="shared" si="33"/>
        <v>-9.1413340407863031E-2</v>
      </c>
      <c r="F699" s="5">
        <f t="shared" si="33"/>
        <v>-0.34405266758478242</v>
      </c>
      <c r="G699" s="5">
        <f t="shared" si="31"/>
        <v>4.0398464511469854</v>
      </c>
      <c r="H699" s="5">
        <f t="shared" si="32"/>
        <v>0.52216887035579873</v>
      </c>
      <c r="I699" s="5"/>
    </row>
    <row r="700" spans="1:9">
      <c r="A700" s="4">
        <v>42468</v>
      </c>
      <c r="B700" s="9">
        <v>699</v>
      </c>
      <c r="C700" s="5">
        <v>54.419998</v>
      </c>
      <c r="D700" s="5">
        <v>31.629999000000002</v>
      </c>
      <c r="E700" s="5">
        <f t="shared" si="33"/>
        <v>-9.3654888210968928E-2</v>
      </c>
      <c r="F700" s="5">
        <f t="shared" si="33"/>
        <v>-0.33322722523331977</v>
      </c>
      <c r="G700" s="5">
        <f t="shared" si="31"/>
        <v>3.8214058769776642</v>
      </c>
      <c r="H700" s="5">
        <f t="shared" si="32"/>
        <v>-0.21844057416932117</v>
      </c>
      <c r="I700" s="5"/>
    </row>
    <row r="701" spans="1:9">
      <c r="A701" s="4">
        <v>42471</v>
      </c>
      <c r="B701" s="9">
        <v>700</v>
      </c>
      <c r="C701" s="5">
        <v>54.310001</v>
      </c>
      <c r="D701" s="5">
        <v>31.67</v>
      </c>
      <c r="E701" s="5">
        <f t="shared" si="33"/>
        <v>-9.9818822455068248E-2</v>
      </c>
      <c r="F701" s="5">
        <f t="shared" si="33"/>
        <v>-0.32781436873955916</v>
      </c>
      <c r="G701" s="5">
        <f t="shared" si="31"/>
        <v>3.6221868593983189</v>
      </c>
      <c r="H701" s="5">
        <f t="shared" si="32"/>
        <v>-0.19921901757934535</v>
      </c>
      <c r="I701" s="5"/>
    </row>
    <row r="702" spans="1:9">
      <c r="A702" s="4">
        <v>42472</v>
      </c>
      <c r="B702" s="9">
        <v>701</v>
      </c>
      <c r="C702" s="5">
        <v>54.650002000000001</v>
      </c>
      <c r="D702" s="5">
        <v>31.860001</v>
      </c>
      <c r="E702" s="5">
        <f t="shared" si="33"/>
        <v>-8.0766086408375903E-2</v>
      </c>
      <c r="F702" s="5">
        <f t="shared" si="33"/>
        <v>-0.30210380783680679</v>
      </c>
      <c r="G702" s="5">
        <f t="shared" si="31"/>
        <v>3.538391640251497</v>
      </c>
      <c r="H702" s="5">
        <f t="shared" si="32"/>
        <v>-8.3795219146821864E-2</v>
      </c>
      <c r="I702" s="5"/>
    </row>
    <row r="703" spans="1:9">
      <c r="A703" s="4">
        <v>42473</v>
      </c>
      <c r="B703" s="9">
        <v>702</v>
      </c>
      <c r="C703" s="5">
        <v>55.349997999999999</v>
      </c>
      <c r="D703" s="5">
        <v>32.130001</v>
      </c>
      <c r="E703" s="5">
        <f t="shared" si="33"/>
        <v>-4.1540204655850475E-2</v>
      </c>
      <c r="F703" s="5">
        <f t="shared" si="33"/>
        <v>-0.26556793990062139</v>
      </c>
      <c r="G703" s="5">
        <f t="shared" si="31"/>
        <v>3.6361540774300281</v>
      </c>
      <c r="H703" s="5">
        <f t="shared" si="32"/>
        <v>9.7762437178531059E-2</v>
      </c>
      <c r="I703" s="5"/>
    </row>
    <row r="704" spans="1:9">
      <c r="A704" s="4">
        <v>42474</v>
      </c>
      <c r="B704" s="9">
        <v>703</v>
      </c>
      <c r="C704" s="5">
        <v>55.360000999999997</v>
      </c>
      <c r="D704" s="5">
        <v>31.799999</v>
      </c>
      <c r="E704" s="5">
        <f t="shared" si="33"/>
        <v>-4.0979663602515287E-2</v>
      </c>
      <c r="F704" s="5">
        <f t="shared" si="33"/>
        <v>-0.31022316023646251</v>
      </c>
      <c r="G704" s="5">
        <f t="shared" si="31"/>
        <v>4.3822247818678548</v>
      </c>
      <c r="H704" s="5">
        <f t="shared" si="32"/>
        <v>0.74607070443782675</v>
      </c>
      <c r="I704" s="5"/>
    </row>
    <row r="705" spans="1:9">
      <c r="A705" s="4">
        <v>42475</v>
      </c>
      <c r="B705" s="9">
        <v>704</v>
      </c>
      <c r="C705" s="5">
        <v>55.650002000000001</v>
      </c>
      <c r="D705" s="5">
        <v>31.459999</v>
      </c>
      <c r="E705" s="5">
        <f t="shared" si="33"/>
        <v>-2.4728792263087222E-2</v>
      </c>
      <c r="F705" s="5">
        <f t="shared" si="33"/>
        <v>-0.35623129023017758</v>
      </c>
      <c r="G705" s="5">
        <f t="shared" si="31"/>
        <v>5.4305939720874719</v>
      </c>
      <c r="H705" s="5">
        <f t="shared" si="32"/>
        <v>1.0483691902196171</v>
      </c>
      <c r="I705" s="5"/>
    </row>
    <row r="706" spans="1:9">
      <c r="A706" s="4">
        <v>42478</v>
      </c>
      <c r="B706" s="9">
        <v>705</v>
      </c>
      <c r="C706" s="5">
        <v>56.459999000000003</v>
      </c>
      <c r="D706" s="5">
        <v>31.65</v>
      </c>
      <c r="E706" s="5">
        <f t="shared" si="33"/>
        <v>2.0661247882714326E-2</v>
      </c>
      <c r="F706" s="5">
        <f t="shared" si="33"/>
        <v>-0.33052072932742521</v>
      </c>
      <c r="G706" s="5">
        <f t="shared" si="31"/>
        <v>5.8167947529406661</v>
      </c>
      <c r="H706" s="5">
        <f t="shared" si="32"/>
        <v>0.3862007808531942</v>
      </c>
      <c r="I706" s="5"/>
    </row>
    <row r="707" spans="1:9">
      <c r="A707" s="4">
        <v>42479</v>
      </c>
      <c r="B707" s="9">
        <v>706</v>
      </c>
      <c r="C707" s="5">
        <v>56.389999000000003</v>
      </c>
      <c r="D707" s="5">
        <v>31.6</v>
      </c>
      <c r="E707" s="5">
        <f t="shared" si="33"/>
        <v>1.6738637292544104E-2</v>
      </c>
      <c r="F707" s="5">
        <f t="shared" si="33"/>
        <v>-0.33728663079708882</v>
      </c>
      <c r="G707" s="5">
        <f t="shared" ref="G707:G770" si="34">C707-($K$4+$J$4*D707)</f>
        <v>5.8583194867964821</v>
      </c>
      <c r="H707" s="5">
        <f t="shared" si="32"/>
        <v>4.152473385581601E-2</v>
      </c>
      <c r="I707" s="5"/>
    </row>
    <row r="708" spans="1:9">
      <c r="A708" s="4">
        <v>42480</v>
      </c>
      <c r="B708" s="9">
        <v>707</v>
      </c>
      <c r="C708" s="5">
        <v>55.59</v>
      </c>
      <c r="D708" s="5">
        <v>32</v>
      </c>
      <c r="E708" s="5">
        <f t="shared" si="33"/>
        <v>-2.8091141986392676E-2</v>
      </c>
      <c r="F708" s="5">
        <f t="shared" si="33"/>
        <v>-0.28315941903977709</v>
      </c>
      <c r="G708" s="5">
        <f t="shared" si="34"/>
        <v>4.1661226159498668</v>
      </c>
      <c r="H708" s="5">
        <f t="shared" ref="H708:H771" si="35">G708-G707</f>
        <v>-1.6921968708466153</v>
      </c>
      <c r="I708" s="5"/>
    </row>
    <row r="709" spans="1:9">
      <c r="A709" s="4">
        <v>42481</v>
      </c>
      <c r="B709" s="9">
        <v>708</v>
      </c>
      <c r="C709" s="5">
        <v>55.779998999999997</v>
      </c>
      <c r="D709" s="5">
        <v>31.969999000000001</v>
      </c>
      <c r="E709" s="5">
        <f t="shared" si="33"/>
        <v>-1.7444112136082355E-2</v>
      </c>
      <c r="F709" s="5">
        <f t="shared" si="33"/>
        <v>-0.2872190952396047</v>
      </c>
      <c r="G709" s="5">
        <f t="shared" si="34"/>
        <v>4.4230386867580336</v>
      </c>
      <c r="H709" s="5">
        <f t="shared" si="35"/>
        <v>0.25691607080816681</v>
      </c>
      <c r="I709" s="5"/>
    </row>
    <row r="710" spans="1:9">
      <c r="A710" s="4">
        <v>42482</v>
      </c>
      <c r="B710" s="9">
        <v>709</v>
      </c>
      <c r="C710" s="5">
        <v>51.779998999999997</v>
      </c>
      <c r="D710" s="5">
        <v>31.639999</v>
      </c>
      <c r="E710" s="5">
        <f t="shared" si="33"/>
        <v>-0.24159328871723706</v>
      </c>
      <c r="F710" s="5">
        <f t="shared" si="33"/>
        <v>-0.33187404493938727</v>
      </c>
      <c r="G710" s="5">
        <f t="shared" si="34"/>
        <v>1.1591019302064893</v>
      </c>
      <c r="H710" s="5">
        <f t="shared" si="35"/>
        <v>-3.2639367565515442</v>
      </c>
      <c r="I710" s="5"/>
    </row>
    <row r="711" spans="1:9">
      <c r="A711" s="4">
        <v>42485</v>
      </c>
      <c r="B711" s="9">
        <v>710</v>
      </c>
      <c r="C711" s="5">
        <v>52.110000999999997</v>
      </c>
      <c r="D711" s="5">
        <v>31.389999</v>
      </c>
      <c r="E711" s="5">
        <f t="shared" si="33"/>
        <v>-0.22310086957470349</v>
      </c>
      <c r="F711" s="5">
        <f t="shared" si="33"/>
        <v>-0.36570355228770718</v>
      </c>
      <c r="G711" s="5">
        <f t="shared" si="34"/>
        <v>2.046727599485628</v>
      </c>
      <c r="H711" s="5">
        <f t="shared" si="35"/>
        <v>0.88762566927913866</v>
      </c>
      <c r="I711" s="5"/>
    </row>
    <row r="712" spans="1:9">
      <c r="A712" s="4">
        <v>42486</v>
      </c>
      <c r="B712" s="9">
        <v>711</v>
      </c>
      <c r="C712" s="5">
        <v>51.439999</v>
      </c>
      <c r="D712" s="5">
        <v>31.4</v>
      </c>
      <c r="E712" s="5">
        <f t="shared" si="33"/>
        <v>-0.26064596872663504</v>
      </c>
      <c r="F712" s="5">
        <f t="shared" si="33"/>
        <v>-0.36435023667574512</v>
      </c>
      <c r="G712" s="5">
        <f t="shared" si="34"/>
        <v>1.3544184222198012</v>
      </c>
      <c r="H712" s="5">
        <f t="shared" si="35"/>
        <v>-0.69230917726582675</v>
      </c>
      <c r="I712" s="5"/>
    </row>
    <row r="713" spans="1:9">
      <c r="A713" s="4">
        <v>42487</v>
      </c>
      <c r="B713" s="9">
        <v>712</v>
      </c>
      <c r="C713" s="5">
        <v>50.939999</v>
      </c>
      <c r="D713" s="5">
        <v>31.75</v>
      </c>
      <c r="E713" s="5">
        <f t="shared" si="33"/>
        <v>-0.28866461579927932</v>
      </c>
      <c r="F713" s="5">
        <f t="shared" si="33"/>
        <v>-0.31698892638809706</v>
      </c>
      <c r="G713" s="5">
        <f t="shared" si="34"/>
        <v>7.3745285229001922E-2</v>
      </c>
      <c r="H713" s="5">
        <f t="shared" si="35"/>
        <v>-1.2806731369907993</v>
      </c>
      <c r="I713" s="5"/>
    </row>
    <row r="714" spans="1:9">
      <c r="A714" s="4">
        <v>42488</v>
      </c>
      <c r="B714" s="9">
        <v>713</v>
      </c>
      <c r="C714" s="5">
        <v>49.900002000000001</v>
      </c>
      <c r="D714" s="5">
        <v>31.110001</v>
      </c>
      <c r="E714" s="5">
        <f t="shared" si="33"/>
        <v>-0.3469432335984971</v>
      </c>
      <c r="F714" s="5">
        <f t="shared" si="33"/>
        <v>-0.40359232988176658</v>
      </c>
      <c r="G714" s="5">
        <f t="shared" si="34"/>
        <v>0.46126264808891193</v>
      </c>
      <c r="H714" s="5">
        <f t="shared" si="35"/>
        <v>0.38751736285991001</v>
      </c>
      <c r="I714" s="5"/>
    </row>
    <row r="715" spans="1:9">
      <c r="A715" s="4">
        <v>42489</v>
      </c>
      <c r="B715" s="9">
        <v>714</v>
      </c>
      <c r="C715" s="5">
        <v>49.869999</v>
      </c>
      <c r="D715" s="5">
        <v>30.280000999999999</v>
      </c>
      <c r="E715" s="5">
        <f t="shared" si="33"/>
        <v>-0.34862452053473825</v>
      </c>
      <c r="F715" s="5">
        <f t="shared" si="33"/>
        <v>-0.5159062942781889</v>
      </c>
      <c r="G715" s="5">
        <f t="shared" si="34"/>
        <v>2.2825702300956578</v>
      </c>
      <c r="H715" s="5">
        <f t="shared" si="35"/>
        <v>1.8213075820067459</v>
      </c>
      <c r="I715" s="5"/>
    </row>
    <row r="716" spans="1:9">
      <c r="A716" s="4">
        <v>42492</v>
      </c>
      <c r="B716" s="9">
        <v>715</v>
      </c>
      <c r="C716" s="5">
        <v>50.610000999999997</v>
      </c>
      <c r="D716" s="5">
        <v>30.610001</v>
      </c>
      <c r="E716" s="5">
        <f t="shared" si="33"/>
        <v>-0.30715681079263651</v>
      </c>
      <c r="F716" s="5">
        <f t="shared" si="33"/>
        <v>-0.47125134457840639</v>
      </c>
      <c r="G716" s="5">
        <f t="shared" si="34"/>
        <v>2.2865089866471848</v>
      </c>
      <c r="H716" s="5">
        <f t="shared" si="35"/>
        <v>3.9387565515269785E-3</v>
      </c>
      <c r="I716" s="5"/>
    </row>
    <row r="717" spans="1:9">
      <c r="A717" s="4">
        <v>42493</v>
      </c>
      <c r="B717" s="9">
        <v>716</v>
      </c>
      <c r="C717" s="5">
        <v>49.779998999999997</v>
      </c>
      <c r="D717" s="5">
        <v>30.360001</v>
      </c>
      <c r="E717" s="5">
        <f t="shared" si="33"/>
        <v>-0.35366787700781444</v>
      </c>
      <c r="F717" s="5">
        <f t="shared" si="33"/>
        <v>-0.50508085192672636</v>
      </c>
      <c r="G717" s="5">
        <f t="shared" si="34"/>
        <v>2.0141306559263228</v>
      </c>
      <c r="H717" s="5">
        <f t="shared" si="35"/>
        <v>-0.27237833072086204</v>
      </c>
      <c r="I717" s="5"/>
    </row>
    <row r="718" spans="1:9">
      <c r="A718" s="4">
        <v>42494</v>
      </c>
      <c r="B718" s="9">
        <v>717</v>
      </c>
      <c r="C718" s="5">
        <v>49.869999</v>
      </c>
      <c r="D718" s="5">
        <v>29.85</v>
      </c>
      <c r="E718" s="5">
        <f t="shared" si="33"/>
        <v>-0.34862452053473825</v>
      </c>
      <c r="F718" s="5">
        <f t="shared" si="33"/>
        <v>-0.57409318223532824</v>
      </c>
      <c r="G718" s="5">
        <f t="shared" si="34"/>
        <v>3.2416851717504471</v>
      </c>
      <c r="H718" s="5">
        <f t="shared" si="35"/>
        <v>1.2275545158241243</v>
      </c>
      <c r="I718" s="5"/>
    </row>
    <row r="719" spans="1:9">
      <c r="A719" s="4">
        <v>42495</v>
      </c>
      <c r="B719" s="9">
        <v>718</v>
      </c>
      <c r="C719" s="5">
        <v>49.939999</v>
      </c>
      <c r="D719" s="5">
        <v>29.9</v>
      </c>
      <c r="E719" s="5">
        <f t="shared" si="33"/>
        <v>-0.34470190994456801</v>
      </c>
      <c r="F719" s="5">
        <f t="shared" si="33"/>
        <v>-0.56732728076566463</v>
      </c>
      <c r="G719" s="5">
        <f t="shared" si="34"/>
        <v>3.2001604378946169</v>
      </c>
      <c r="H719" s="5">
        <f t="shared" si="35"/>
        <v>-4.152473385583022E-2</v>
      </c>
      <c r="I719" s="5"/>
    </row>
    <row r="720" spans="1:9">
      <c r="A720" s="4">
        <v>42496</v>
      </c>
      <c r="B720" s="9">
        <v>719</v>
      </c>
      <c r="C720" s="5">
        <v>50.389999000000003</v>
      </c>
      <c r="D720" s="5">
        <v>30.040001</v>
      </c>
      <c r="E720" s="5">
        <f t="shared" si="33"/>
        <v>-0.31948512757918796</v>
      </c>
      <c r="F720" s="5">
        <f t="shared" si="33"/>
        <v>-0.54838262133257587</v>
      </c>
      <c r="G720" s="5">
        <f t="shared" si="34"/>
        <v>3.3378889526036275</v>
      </c>
      <c r="H720" s="5">
        <f t="shared" si="35"/>
        <v>0.1377285147090106</v>
      </c>
      <c r="I720" s="5"/>
    </row>
    <row r="721" spans="1:9">
      <c r="A721" s="4">
        <v>42499</v>
      </c>
      <c r="B721" s="9">
        <v>720</v>
      </c>
      <c r="C721" s="5">
        <v>50.07</v>
      </c>
      <c r="D721" s="5">
        <v>29.799999</v>
      </c>
      <c r="E721" s="5">
        <f t="shared" si="33"/>
        <v>-0.33741700566838634</v>
      </c>
      <c r="F721" s="5">
        <f t="shared" si="33"/>
        <v>-0.58085921902302184</v>
      </c>
      <c r="G721" s="5">
        <f t="shared" si="34"/>
        <v>3.5532131361009505</v>
      </c>
      <c r="H721" s="5">
        <f t="shared" si="35"/>
        <v>0.21532418349732296</v>
      </c>
      <c r="I721" s="5"/>
    </row>
    <row r="722" spans="1:9">
      <c r="A722" s="4">
        <v>42500</v>
      </c>
      <c r="B722" s="9">
        <v>721</v>
      </c>
      <c r="C722" s="5">
        <v>51.02</v>
      </c>
      <c r="D722" s="5">
        <v>30.139999</v>
      </c>
      <c r="E722" s="5">
        <f t="shared" si="33"/>
        <v>-0.28418157623036194</v>
      </c>
      <c r="F722" s="5">
        <f t="shared" si="33"/>
        <v>-0.53485108902930678</v>
      </c>
      <c r="G722" s="5">
        <f t="shared" si="34"/>
        <v>3.7448449458813258</v>
      </c>
      <c r="H722" s="5">
        <f t="shared" si="35"/>
        <v>0.19163180978037531</v>
      </c>
      <c r="I722" s="5"/>
    </row>
    <row r="723" spans="1:9">
      <c r="A723" s="4">
        <v>42501</v>
      </c>
      <c r="B723" s="9">
        <v>722</v>
      </c>
      <c r="C723" s="5">
        <v>51.049999</v>
      </c>
      <c r="D723" s="5">
        <v>30.059999000000001</v>
      </c>
      <c r="E723" s="5">
        <f t="shared" si="33"/>
        <v>-0.28250051344329763</v>
      </c>
      <c r="F723" s="5">
        <f t="shared" si="33"/>
        <v>-0.54567653138076888</v>
      </c>
      <c r="G723" s="5">
        <f t="shared" si="34"/>
        <v>3.9532835200506398</v>
      </c>
      <c r="H723" s="5">
        <f t="shared" si="35"/>
        <v>0.20843857416931399</v>
      </c>
      <c r="I723" s="5"/>
    </row>
    <row r="724" spans="1:9">
      <c r="A724" s="4">
        <v>42502</v>
      </c>
      <c r="B724" s="9">
        <v>723</v>
      </c>
      <c r="C724" s="5">
        <v>51.509998000000003</v>
      </c>
      <c r="D724" s="5">
        <v>29.76</v>
      </c>
      <c r="E724" s="5">
        <f t="shared" si="33"/>
        <v>-0.25672341417375877</v>
      </c>
      <c r="F724" s="5">
        <f t="shared" si="33"/>
        <v>-0.58627180488072339</v>
      </c>
      <c r="G724" s="5">
        <f t="shared" si="34"/>
        <v>5.0824286926909394</v>
      </c>
      <c r="H724" s="5">
        <f t="shared" si="35"/>
        <v>1.1291451726402997</v>
      </c>
      <c r="I724" s="5"/>
    </row>
    <row r="725" spans="1:9">
      <c r="A725" s="4">
        <v>42503</v>
      </c>
      <c r="B725" s="9">
        <v>724</v>
      </c>
      <c r="C725" s="5">
        <v>51.080002</v>
      </c>
      <c r="D725" s="5">
        <v>29.91</v>
      </c>
      <c r="E725" s="5">
        <f t="shared" si="33"/>
        <v>-0.28081922650705649</v>
      </c>
      <c r="F725" s="5">
        <f t="shared" si="33"/>
        <v>-0.56597410047173158</v>
      </c>
      <c r="G725" s="5">
        <f t="shared" si="34"/>
        <v>4.3178584911234452</v>
      </c>
      <c r="H725" s="5">
        <f t="shared" si="35"/>
        <v>-0.76457020156749422</v>
      </c>
      <c r="I725" s="5"/>
    </row>
    <row r="726" spans="1:9">
      <c r="A726" s="4">
        <v>42506</v>
      </c>
      <c r="B726" s="9">
        <v>725</v>
      </c>
      <c r="C726" s="5">
        <v>51.830002</v>
      </c>
      <c r="D726" s="5">
        <v>30.389999</v>
      </c>
      <c r="E726" s="5">
        <f t="shared" si="33"/>
        <v>-0.23879125589808997</v>
      </c>
      <c r="F726" s="5">
        <f t="shared" si="33"/>
        <v>-0.50102158168098687</v>
      </c>
      <c r="G726" s="5">
        <f t="shared" si="34"/>
        <v>3.9972232766021847</v>
      </c>
      <c r="H726" s="5">
        <f t="shared" si="35"/>
        <v>-0.32063521452126054</v>
      </c>
      <c r="I726" s="5"/>
    </row>
    <row r="727" spans="1:9">
      <c r="A727" s="4">
        <v>42507</v>
      </c>
      <c r="B727" s="9">
        <v>726</v>
      </c>
      <c r="C727" s="5">
        <v>50.509998000000003</v>
      </c>
      <c r="D727" s="5">
        <v>29.98</v>
      </c>
      <c r="E727" s="5">
        <f t="shared" si="33"/>
        <v>-0.31276070831904745</v>
      </c>
      <c r="F727" s="5">
        <f t="shared" si="33"/>
        <v>-0.55650183841420198</v>
      </c>
      <c r="G727" s="5">
        <f t="shared" si="34"/>
        <v>3.5917198637253023</v>
      </c>
      <c r="H727" s="5">
        <f t="shared" si="35"/>
        <v>-0.40550341287688241</v>
      </c>
      <c r="I727" s="5"/>
    </row>
    <row r="728" spans="1:9">
      <c r="A728" s="4">
        <v>42508</v>
      </c>
      <c r="B728" s="9">
        <v>727</v>
      </c>
      <c r="C728" s="5">
        <v>50.810001</v>
      </c>
      <c r="D728" s="5">
        <v>29.99</v>
      </c>
      <c r="E728" s="5">
        <f t="shared" si="33"/>
        <v>-0.29594935196357863</v>
      </c>
      <c r="F728" s="5">
        <f t="shared" si="33"/>
        <v>-0.55514865812026948</v>
      </c>
      <c r="G728" s="5">
        <f t="shared" si="34"/>
        <v>3.8694179169541272</v>
      </c>
      <c r="H728" s="5">
        <f t="shared" si="35"/>
        <v>0.2776980532288249</v>
      </c>
      <c r="I728" s="5"/>
    </row>
    <row r="729" spans="1:9">
      <c r="A729" s="4">
        <v>42509</v>
      </c>
      <c r="B729" s="9">
        <v>728</v>
      </c>
      <c r="C729" s="5">
        <v>50.32</v>
      </c>
      <c r="D729" s="5">
        <v>29.629999000000002</v>
      </c>
      <c r="E729" s="5">
        <f t="shared" si="33"/>
        <v>-0.32340768213206417</v>
      </c>
      <c r="F729" s="5">
        <f t="shared" si="33"/>
        <v>-0.6038632840198791</v>
      </c>
      <c r="G729" s="5">
        <f t="shared" si="34"/>
        <v>4.1823972312107571</v>
      </c>
      <c r="H729" s="5">
        <f t="shared" si="35"/>
        <v>0.31297931425662995</v>
      </c>
      <c r="I729" s="5"/>
    </row>
    <row r="730" spans="1:9">
      <c r="A730" s="4">
        <v>42510</v>
      </c>
      <c r="B730" s="9">
        <v>729</v>
      </c>
      <c r="C730" s="5">
        <v>50.619999</v>
      </c>
      <c r="D730" s="5">
        <v>30.15</v>
      </c>
      <c r="E730" s="5">
        <f t="shared" si="33"/>
        <v>-0.30659654992577173</v>
      </c>
      <c r="F730" s="5">
        <f t="shared" si="33"/>
        <v>-0.53349777341734472</v>
      </c>
      <c r="G730" s="5">
        <f t="shared" si="34"/>
        <v>3.3225367686154783</v>
      </c>
      <c r="H730" s="5">
        <f t="shared" si="35"/>
        <v>-0.85986046259527882</v>
      </c>
      <c r="I730" s="5"/>
    </row>
    <row r="731" spans="1:9">
      <c r="A731" s="4">
        <v>42513</v>
      </c>
      <c r="B731" s="9">
        <v>730</v>
      </c>
      <c r="C731" s="5">
        <v>50.029998999999997</v>
      </c>
      <c r="D731" s="5">
        <v>30.23</v>
      </c>
      <c r="E731" s="5">
        <f t="shared" si="33"/>
        <v>-0.33965855347149226</v>
      </c>
      <c r="F731" s="5">
        <f t="shared" si="33"/>
        <v>-0.52267233106588207</v>
      </c>
      <c r="G731" s="5">
        <f t="shared" si="34"/>
        <v>2.5540971944461575</v>
      </c>
      <c r="H731" s="5">
        <f t="shared" si="35"/>
        <v>-0.76843957416932085</v>
      </c>
      <c r="I731" s="5"/>
    </row>
    <row r="732" spans="1:9">
      <c r="A732" s="4">
        <v>42514</v>
      </c>
      <c r="B732" s="9">
        <v>731</v>
      </c>
      <c r="C732" s="5">
        <v>51.59</v>
      </c>
      <c r="D732" s="5">
        <v>31.059999000000001</v>
      </c>
      <c r="E732" s="5">
        <f t="shared" si="33"/>
        <v>-0.25224031856754736</v>
      </c>
      <c r="F732" s="5">
        <f t="shared" si="33"/>
        <v>-0.41035850198748924</v>
      </c>
      <c r="G732" s="5">
        <f t="shared" si="34"/>
        <v>2.2627898429341045</v>
      </c>
      <c r="H732" s="5">
        <f t="shared" si="35"/>
        <v>-0.291307351512053</v>
      </c>
      <c r="I732" s="5"/>
    </row>
    <row r="733" spans="1:9">
      <c r="A733" s="4">
        <v>42515</v>
      </c>
      <c r="B733" s="9">
        <v>732</v>
      </c>
      <c r="C733" s="5">
        <v>52.119999</v>
      </c>
      <c r="D733" s="5">
        <v>31.389999</v>
      </c>
      <c r="E733" s="5">
        <f t="shared" ref="E733:F796" si="36">(C733-AVERAGE(C$2:C$1261))/_xlfn.STDEV.S(C$2:C$1261)</f>
        <v>-0.22254060870783873</v>
      </c>
      <c r="F733" s="5">
        <f t="shared" si="36"/>
        <v>-0.36570355228770718</v>
      </c>
      <c r="G733" s="5">
        <f t="shared" si="34"/>
        <v>2.0567255994856311</v>
      </c>
      <c r="H733" s="5">
        <f t="shared" si="35"/>
        <v>-0.20606424344847341</v>
      </c>
      <c r="I733" s="5"/>
    </row>
    <row r="734" spans="1:9">
      <c r="A734" s="4">
        <v>42516</v>
      </c>
      <c r="B734" s="9">
        <v>733</v>
      </c>
      <c r="C734" s="5">
        <v>51.889999000000003</v>
      </c>
      <c r="D734" s="5">
        <v>31.49</v>
      </c>
      <c r="E734" s="5">
        <f t="shared" si="36"/>
        <v>-0.23542918636125496</v>
      </c>
      <c r="F734" s="5">
        <f t="shared" si="36"/>
        <v>-0.35217161403034997</v>
      </c>
      <c r="G734" s="5">
        <f t="shared" si="34"/>
        <v>1.6036739012793149</v>
      </c>
      <c r="H734" s="5">
        <f t="shared" si="35"/>
        <v>-0.45305169820631619</v>
      </c>
      <c r="I734" s="5"/>
    </row>
    <row r="735" spans="1:9">
      <c r="A735" s="4">
        <v>42517</v>
      </c>
      <c r="B735" s="9">
        <v>734</v>
      </c>
      <c r="C735" s="5">
        <v>52.32</v>
      </c>
      <c r="D735" s="5">
        <v>31.57</v>
      </c>
      <c r="E735" s="5">
        <f t="shared" si="36"/>
        <v>-0.21133309384148682</v>
      </c>
      <c r="F735" s="5">
        <f t="shared" si="36"/>
        <v>-0.34134617167888731</v>
      </c>
      <c r="G735" s="5">
        <f t="shared" si="34"/>
        <v>1.8552353271099804</v>
      </c>
      <c r="H735" s="5">
        <f t="shared" si="35"/>
        <v>0.25156142583066554</v>
      </c>
      <c r="I735" s="5"/>
    </row>
    <row r="736" spans="1:9">
      <c r="A736" s="4">
        <v>42521</v>
      </c>
      <c r="B736" s="9">
        <v>735</v>
      </c>
      <c r="C736" s="5">
        <v>53</v>
      </c>
      <c r="D736" s="5">
        <v>31.59</v>
      </c>
      <c r="E736" s="5">
        <f t="shared" si="36"/>
        <v>-0.17322773382269055</v>
      </c>
      <c r="F736" s="5">
        <f t="shared" si="36"/>
        <v>-0.33863981109102181</v>
      </c>
      <c r="G736" s="5">
        <f t="shared" si="34"/>
        <v>2.4906254335676508</v>
      </c>
      <c r="H736" s="5">
        <f t="shared" si="35"/>
        <v>0.63539010645767036</v>
      </c>
      <c r="I736" s="5"/>
    </row>
    <row r="737" spans="1:9">
      <c r="A737" s="4">
        <v>42522</v>
      </c>
      <c r="B737" s="9">
        <v>736</v>
      </c>
      <c r="C737" s="5">
        <v>52.849997999999999</v>
      </c>
      <c r="D737" s="5">
        <v>31.66</v>
      </c>
      <c r="E737" s="5">
        <f t="shared" si="36"/>
        <v>-0.18163344001907217</v>
      </c>
      <c r="F737" s="5">
        <f t="shared" si="36"/>
        <v>-0.32916754903349221</v>
      </c>
      <c r="G737" s="5">
        <f t="shared" si="34"/>
        <v>2.1844888061694903</v>
      </c>
      <c r="H737" s="5">
        <f t="shared" si="35"/>
        <v>-0.3061366273981605</v>
      </c>
      <c r="I737" s="5"/>
    </row>
    <row r="738" spans="1:9">
      <c r="A738" s="4">
        <v>42523</v>
      </c>
      <c r="B738" s="9">
        <v>737</v>
      </c>
      <c r="C738" s="5">
        <v>52.48</v>
      </c>
      <c r="D738" s="5">
        <v>31.76</v>
      </c>
      <c r="E738" s="5">
        <f t="shared" si="36"/>
        <v>-0.20236712677824084</v>
      </c>
      <c r="F738" s="5">
        <f t="shared" si="36"/>
        <v>-0.315635746094164</v>
      </c>
      <c r="G738" s="5">
        <f t="shared" si="34"/>
        <v>1.5914413384578268</v>
      </c>
      <c r="H738" s="5">
        <f t="shared" si="35"/>
        <v>-0.5930474677116635</v>
      </c>
      <c r="I738" s="5"/>
    </row>
    <row r="739" spans="1:9">
      <c r="A739" s="4">
        <v>42524</v>
      </c>
      <c r="B739" s="9">
        <v>738</v>
      </c>
      <c r="C739" s="5">
        <v>51.790000999999997</v>
      </c>
      <c r="D739" s="5">
        <v>31.620000999999998</v>
      </c>
      <c r="E739" s="5">
        <f t="shared" si="36"/>
        <v>-0.2410328037011959</v>
      </c>
      <c r="F739" s="5">
        <f t="shared" si="36"/>
        <v>-0.3345801348911942</v>
      </c>
      <c r="G739" s="5">
        <f t="shared" si="34"/>
        <v>1.2137093627594737</v>
      </c>
      <c r="H739" s="5">
        <f t="shared" si="35"/>
        <v>-0.37773197569835304</v>
      </c>
      <c r="I739" s="5"/>
    </row>
    <row r="740" spans="1:9">
      <c r="A740" s="4">
        <v>42527</v>
      </c>
      <c r="B740" s="9">
        <v>739</v>
      </c>
      <c r="C740" s="5">
        <v>52.130001</v>
      </c>
      <c r="D740" s="5">
        <v>31.68</v>
      </c>
      <c r="E740" s="5">
        <f t="shared" si="36"/>
        <v>-0.22198012369179754</v>
      </c>
      <c r="F740" s="5">
        <f t="shared" si="36"/>
        <v>-0.32646118844562666</v>
      </c>
      <c r="G740" s="5">
        <f t="shared" si="34"/>
        <v>1.4198819126271616</v>
      </c>
      <c r="H740" s="5">
        <f t="shared" si="35"/>
        <v>0.20617254986768785</v>
      </c>
      <c r="I740" s="5"/>
    </row>
    <row r="741" spans="1:9">
      <c r="A741" s="4">
        <v>42528</v>
      </c>
      <c r="B741" s="9">
        <v>740</v>
      </c>
      <c r="C741" s="5">
        <v>52.099997999999999</v>
      </c>
      <c r="D741" s="5">
        <v>31.879999000000002</v>
      </c>
      <c r="E741" s="5">
        <f t="shared" si="36"/>
        <v>-0.22366141062803868</v>
      </c>
      <c r="F741" s="5">
        <f t="shared" si="36"/>
        <v>-0.29939771788499986</v>
      </c>
      <c r="G741" s="5">
        <f t="shared" si="34"/>
        <v>0.94378220769852561</v>
      </c>
      <c r="H741" s="5">
        <f t="shared" si="35"/>
        <v>-0.47609970492863596</v>
      </c>
      <c r="I741" s="5"/>
    </row>
    <row r="742" spans="1:9">
      <c r="A742" s="4">
        <v>42529</v>
      </c>
      <c r="B742" s="9">
        <v>741</v>
      </c>
      <c r="C742" s="5">
        <v>52.040000999999997</v>
      </c>
      <c r="D742" s="5">
        <v>31.889999</v>
      </c>
      <c r="E742" s="5">
        <f t="shared" si="36"/>
        <v>-0.22702348016487373</v>
      </c>
      <c r="F742" s="5">
        <f t="shared" si="36"/>
        <v>-0.29804453759106736</v>
      </c>
      <c r="G742" s="5">
        <f t="shared" si="34"/>
        <v>0.86148026092736529</v>
      </c>
      <c r="H742" s="5">
        <f t="shared" si="35"/>
        <v>-8.2301946771160317E-2</v>
      </c>
      <c r="I742" s="5"/>
    </row>
    <row r="743" spans="1:9">
      <c r="A743" s="4">
        <v>42530</v>
      </c>
      <c r="B743" s="9">
        <v>742</v>
      </c>
      <c r="C743" s="5">
        <v>51.619999</v>
      </c>
      <c r="D743" s="5">
        <v>31.940000999999999</v>
      </c>
      <c r="E743" s="5">
        <f t="shared" si="36"/>
        <v>-0.25055925578048305</v>
      </c>
      <c r="F743" s="5">
        <f t="shared" si="36"/>
        <v>-0.29127836548534469</v>
      </c>
      <c r="G743" s="5">
        <f t="shared" si="34"/>
        <v>0.32994906608217889</v>
      </c>
      <c r="H743" s="5">
        <f t="shared" si="35"/>
        <v>-0.53153119484518641</v>
      </c>
      <c r="I743" s="5"/>
    </row>
    <row r="744" spans="1:9">
      <c r="A744" s="4">
        <v>42531</v>
      </c>
      <c r="B744" s="9">
        <v>743</v>
      </c>
      <c r="C744" s="5">
        <v>51.48</v>
      </c>
      <c r="D744" s="5">
        <v>32.040000999999997</v>
      </c>
      <c r="E744" s="5">
        <f t="shared" si="36"/>
        <v>-0.2584044209235295</v>
      </c>
      <c r="F744" s="5">
        <f t="shared" si="36"/>
        <v>-0.27774656254601698</v>
      </c>
      <c r="G744" s="5">
        <f t="shared" si="34"/>
        <v>-3.3099401629471004E-2</v>
      </c>
      <c r="H744" s="5">
        <f t="shared" si="35"/>
        <v>-0.36304846771164989</v>
      </c>
      <c r="I744" s="5"/>
    </row>
    <row r="745" spans="1:9">
      <c r="A745" s="4">
        <v>42534</v>
      </c>
      <c r="B745" s="9">
        <v>744</v>
      </c>
      <c r="C745" s="5">
        <v>50.139999000000003</v>
      </c>
      <c r="D745" s="5">
        <v>32.169998</v>
      </c>
      <c r="E745" s="5">
        <f t="shared" si="36"/>
        <v>-0.33349445111551013</v>
      </c>
      <c r="F745" s="5">
        <f t="shared" si="36"/>
        <v>-0.2601556246789784</v>
      </c>
      <c r="G745" s="5">
        <f t="shared" si="34"/>
        <v>-1.6630580181705952</v>
      </c>
      <c r="H745" s="5">
        <f t="shared" si="35"/>
        <v>-1.6299586165411242</v>
      </c>
      <c r="I745" s="5"/>
    </row>
    <row r="746" spans="1:9">
      <c r="A746" s="4">
        <v>42535</v>
      </c>
      <c r="B746" s="9">
        <v>745</v>
      </c>
      <c r="C746" s="5">
        <v>49.830002</v>
      </c>
      <c r="D746" s="5">
        <v>32.139999000000003</v>
      </c>
      <c r="E746" s="5">
        <f t="shared" si="36"/>
        <v>-0.35086584418866734</v>
      </c>
      <c r="F746" s="5">
        <f t="shared" si="36"/>
        <v>-0.26421503024274695</v>
      </c>
      <c r="G746" s="5">
        <f t="shared" si="34"/>
        <v>-1.9061424083517835</v>
      </c>
      <c r="H746" s="5">
        <f t="shared" si="35"/>
        <v>-0.24308439018118833</v>
      </c>
      <c r="I746" s="5"/>
    </row>
    <row r="747" spans="1:9">
      <c r="A747" s="4">
        <v>42536</v>
      </c>
      <c r="B747" s="9">
        <v>746</v>
      </c>
      <c r="C747" s="5">
        <v>49.689999</v>
      </c>
      <c r="D747" s="5">
        <v>31.610001</v>
      </c>
      <c r="E747" s="5">
        <f t="shared" si="36"/>
        <v>-0.35871123348089018</v>
      </c>
      <c r="F747" s="5">
        <f t="shared" si="36"/>
        <v>-0.33593331518512676</v>
      </c>
      <c r="G747" s="5">
        <f t="shared" si="34"/>
        <v>-0.86398769046936508</v>
      </c>
      <c r="H747" s="5">
        <f t="shared" si="35"/>
        <v>1.0421547178824184</v>
      </c>
      <c r="I747" s="5"/>
    </row>
    <row r="748" spans="1:9">
      <c r="A748" s="4">
        <v>42537</v>
      </c>
      <c r="B748" s="9">
        <v>747</v>
      </c>
      <c r="C748" s="5">
        <v>50.389999000000003</v>
      </c>
      <c r="D748" s="5">
        <v>31.690000999999999</v>
      </c>
      <c r="E748" s="5">
        <f t="shared" si="36"/>
        <v>-0.31948512757918796</v>
      </c>
      <c r="F748" s="5">
        <f t="shared" si="36"/>
        <v>-0.3251078728336646</v>
      </c>
      <c r="G748" s="5">
        <f t="shared" si="34"/>
        <v>-0.34242726463867967</v>
      </c>
      <c r="H748" s="5">
        <f t="shared" si="35"/>
        <v>0.5215604258306854</v>
      </c>
      <c r="I748" s="5"/>
    </row>
    <row r="749" spans="1:9">
      <c r="A749" s="4">
        <v>42538</v>
      </c>
      <c r="B749" s="9">
        <v>748</v>
      </c>
      <c r="C749" s="5">
        <v>50.130001</v>
      </c>
      <c r="D749" s="5">
        <v>31.76</v>
      </c>
      <c r="E749" s="5">
        <f t="shared" si="36"/>
        <v>-0.33405471198237491</v>
      </c>
      <c r="F749" s="5">
        <f t="shared" si="36"/>
        <v>-0.315635746094164</v>
      </c>
      <c r="G749" s="5">
        <f t="shared" si="34"/>
        <v>-0.75855766154217008</v>
      </c>
      <c r="H749" s="5">
        <f t="shared" si="35"/>
        <v>-0.41613039690349041</v>
      </c>
      <c r="I749" s="5"/>
    </row>
    <row r="750" spans="1:9">
      <c r="A750" s="4">
        <v>42541</v>
      </c>
      <c r="B750" s="9">
        <v>749</v>
      </c>
      <c r="C750" s="5">
        <v>50.07</v>
      </c>
      <c r="D750" s="5">
        <v>32.169998</v>
      </c>
      <c r="E750" s="5">
        <f t="shared" si="36"/>
        <v>-0.33741700566838634</v>
      </c>
      <c r="F750" s="5">
        <f t="shared" si="36"/>
        <v>-0.2601556246789784</v>
      </c>
      <c r="G750" s="5">
        <f t="shared" si="34"/>
        <v>-1.733057018170598</v>
      </c>
      <c r="H750" s="5">
        <f t="shared" si="35"/>
        <v>-0.9744993566284279</v>
      </c>
      <c r="I750" s="5"/>
    </row>
    <row r="751" spans="1:9">
      <c r="A751" s="4">
        <v>42542</v>
      </c>
      <c r="B751" s="9">
        <v>750</v>
      </c>
      <c r="C751" s="5">
        <v>51.189999</v>
      </c>
      <c r="D751" s="5">
        <v>32.32</v>
      </c>
      <c r="E751" s="5">
        <f t="shared" si="36"/>
        <v>-0.27465529226295715</v>
      </c>
      <c r="F751" s="5">
        <f t="shared" si="36"/>
        <v>-0.23985764963392758</v>
      </c>
      <c r="G751" s="5">
        <f t="shared" si="34"/>
        <v>-0.94763668072743457</v>
      </c>
      <c r="H751" s="5">
        <f t="shared" si="35"/>
        <v>0.78542033744316342</v>
      </c>
      <c r="I751" s="5"/>
    </row>
    <row r="752" spans="1:9">
      <c r="A752" s="4">
        <v>42543</v>
      </c>
      <c r="B752" s="9">
        <v>751</v>
      </c>
      <c r="C752" s="5">
        <v>50.990001999999997</v>
      </c>
      <c r="D752" s="5">
        <v>32.290000999999997</v>
      </c>
      <c r="E752" s="5">
        <f t="shared" si="36"/>
        <v>-0.28586258298013267</v>
      </c>
      <c r="F752" s="5">
        <f t="shared" si="36"/>
        <v>-0.24391705519769707</v>
      </c>
      <c r="G752" s="5">
        <f t="shared" si="34"/>
        <v>-1.0807210709086092</v>
      </c>
      <c r="H752" s="5">
        <f t="shared" si="35"/>
        <v>-0.13308439018117468</v>
      </c>
      <c r="I752" s="5"/>
    </row>
    <row r="753" spans="1:9">
      <c r="A753" s="4">
        <v>42544</v>
      </c>
      <c r="B753" s="9">
        <v>752</v>
      </c>
      <c r="C753" s="5">
        <v>51.91</v>
      </c>
      <c r="D753" s="5">
        <v>32.990001999999997</v>
      </c>
      <c r="E753" s="5">
        <f t="shared" si="36"/>
        <v>-0.2343083844410554</v>
      </c>
      <c r="F753" s="5">
        <f t="shared" si="36"/>
        <v>-0.14919429930437189</v>
      </c>
      <c r="G753" s="5">
        <f t="shared" si="34"/>
        <v>-1.7220715753848665</v>
      </c>
      <c r="H753" s="5">
        <f t="shared" si="35"/>
        <v>-0.6413505044762573</v>
      </c>
      <c r="I753" s="5"/>
    </row>
    <row r="754" spans="1:9">
      <c r="A754" s="4">
        <v>42545</v>
      </c>
      <c r="B754" s="9">
        <v>753</v>
      </c>
      <c r="C754" s="5">
        <v>49.830002</v>
      </c>
      <c r="D754" s="5">
        <v>31.549999</v>
      </c>
      <c r="E754" s="5">
        <f t="shared" si="36"/>
        <v>-0.35086584418866734</v>
      </c>
      <c r="F754" s="5">
        <f t="shared" si="36"/>
        <v>-0.34405266758478242</v>
      </c>
      <c r="G754" s="5">
        <f t="shared" si="34"/>
        <v>-0.59015054885301765</v>
      </c>
      <c r="H754" s="5">
        <f t="shared" si="35"/>
        <v>1.1319210265318489</v>
      </c>
      <c r="I754" s="5"/>
    </row>
    <row r="755" spans="1:9">
      <c r="A755" s="4">
        <v>42548</v>
      </c>
      <c r="B755" s="9">
        <v>754</v>
      </c>
      <c r="C755" s="5">
        <v>48.43</v>
      </c>
      <c r="D755" s="5">
        <v>30.719999000000001</v>
      </c>
      <c r="E755" s="5">
        <f t="shared" si="36"/>
        <v>-0.42931816806665979</v>
      </c>
      <c r="F755" s="5">
        <f t="shared" si="36"/>
        <v>-0.45636663198120431</v>
      </c>
      <c r="G755" s="5">
        <f t="shared" si="34"/>
        <v>-0.13884196684628591</v>
      </c>
      <c r="H755" s="5">
        <f t="shared" si="35"/>
        <v>0.45130858200673174</v>
      </c>
      <c r="I755" s="5"/>
    </row>
    <row r="756" spans="1:9">
      <c r="A756" s="4">
        <v>42549</v>
      </c>
      <c r="B756" s="9">
        <v>755</v>
      </c>
      <c r="C756" s="5">
        <v>49.439999</v>
      </c>
      <c r="D756" s="5">
        <v>31.190000999999999</v>
      </c>
      <c r="E756" s="5">
        <f t="shared" si="36"/>
        <v>-0.37272055701721235</v>
      </c>
      <c r="F756" s="5">
        <f t="shared" si="36"/>
        <v>-0.39276688753030442</v>
      </c>
      <c r="G756" s="5">
        <f t="shared" si="34"/>
        <v>-0.17717992608040589</v>
      </c>
      <c r="H756" s="5">
        <f t="shared" si="35"/>
        <v>-3.8337959234119978E-2</v>
      </c>
      <c r="I756" s="5"/>
    </row>
    <row r="757" spans="1:9">
      <c r="A757" s="4">
        <v>42550</v>
      </c>
      <c r="B757" s="9">
        <v>756</v>
      </c>
      <c r="C757" s="5">
        <v>50.540000999999997</v>
      </c>
      <c r="D757" s="5">
        <v>31.93</v>
      </c>
      <c r="E757" s="5">
        <f t="shared" si="36"/>
        <v>-0.31107942138280675</v>
      </c>
      <c r="F757" s="5">
        <f t="shared" si="36"/>
        <v>-0.29263168109730675</v>
      </c>
      <c r="G757" s="5">
        <f t="shared" si="34"/>
        <v>-0.72774175665198015</v>
      </c>
      <c r="H757" s="5">
        <f t="shared" si="35"/>
        <v>-0.55056183057157426</v>
      </c>
      <c r="I757" s="5"/>
    </row>
    <row r="758" spans="1:9">
      <c r="A758" s="4">
        <v>42551</v>
      </c>
      <c r="B758" s="9">
        <v>757</v>
      </c>
      <c r="C758" s="5">
        <v>51.169998</v>
      </c>
      <c r="D758" s="5">
        <v>32.799999</v>
      </c>
      <c r="E758" s="5">
        <f t="shared" si="36"/>
        <v>-0.27577609418315713</v>
      </c>
      <c r="F758" s="5">
        <f t="shared" si="36"/>
        <v>-0.17490513084318282</v>
      </c>
      <c r="G758" s="5">
        <f t="shared" si="34"/>
        <v>-2.0382728952486957</v>
      </c>
      <c r="H758" s="5">
        <f t="shared" si="35"/>
        <v>-1.3105311385967156</v>
      </c>
      <c r="I758" s="5"/>
    </row>
    <row r="759" spans="1:9">
      <c r="A759" s="4">
        <v>42552</v>
      </c>
      <c r="B759" s="9">
        <v>758</v>
      </c>
      <c r="C759" s="5">
        <v>51.16</v>
      </c>
      <c r="D759" s="5">
        <v>32.75</v>
      </c>
      <c r="E759" s="5">
        <f t="shared" si="36"/>
        <v>-0.27633635505002191</v>
      </c>
      <c r="F759" s="5">
        <f t="shared" si="36"/>
        <v>-0.18167089699481737</v>
      </c>
      <c r="G759" s="5">
        <f t="shared" si="34"/>
        <v>-1.936748391887555</v>
      </c>
      <c r="H759" s="5">
        <f t="shared" si="35"/>
        <v>0.10152450336114072</v>
      </c>
      <c r="I759" s="5"/>
    </row>
    <row r="760" spans="1:9">
      <c r="A760" s="4">
        <v>42556</v>
      </c>
      <c r="B760" s="9">
        <v>759</v>
      </c>
      <c r="C760" s="5">
        <v>51.169998</v>
      </c>
      <c r="D760" s="5">
        <v>32.68</v>
      </c>
      <c r="E760" s="5">
        <f t="shared" si="36"/>
        <v>-0.27577609418315713</v>
      </c>
      <c r="F760" s="5">
        <f t="shared" si="36"/>
        <v>-0.19114315905234699</v>
      </c>
      <c r="G760" s="5">
        <f t="shared" si="34"/>
        <v>-1.7706157644893921</v>
      </c>
      <c r="H760" s="5">
        <f t="shared" si="35"/>
        <v>0.16613262739816292</v>
      </c>
      <c r="I760" s="5"/>
    </row>
    <row r="761" spans="1:9">
      <c r="A761" s="4">
        <v>42557</v>
      </c>
      <c r="B761" s="9">
        <v>760</v>
      </c>
      <c r="C761" s="5">
        <v>51.380001</v>
      </c>
      <c r="D761" s="5">
        <v>32.970001000000003</v>
      </c>
      <c r="E761" s="5">
        <f t="shared" si="36"/>
        <v>-0.26400809430076405</v>
      </c>
      <c r="F761" s="5">
        <f t="shared" si="36"/>
        <v>-0.151900795210266</v>
      </c>
      <c r="G761" s="5">
        <f t="shared" si="34"/>
        <v>-2.2074584513478754</v>
      </c>
      <c r="H761" s="5">
        <f t="shared" si="35"/>
        <v>-0.43684268685848338</v>
      </c>
      <c r="I761" s="5"/>
    </row>
    <row r="762" spans="1:9">
      <c r="A762" s="4">
        <v>42558</v>
      </c>
      <c r="B762" s="9">
        <v>761</v>
      </c>
      <c r="C762" s="5">
        <v>51.380001</v>
      </c>
      <c r="D762" s="5">
        <v>33.200001</v>
      </c>
      <c r="E762" s="5">
        <f t="shared" si="36"/>
        <v>-0.26400809430076405</v>
      </c>
      <c r="F762" s="5">
        <f t="shared" si="36"/>
        <v>-0.12077764844981209</v>
      </c>
      <c r="G762" s="5">
        <f t="shared" si="34"/>
        <v>-2.7204722270846702</v>
      </c>
      <c r="H762" s="5">
        <f t="shared" si="35"/>
        <v>-0.51301377573679474</v>
      </c>
      <c r="I762" s="5"/>
    </row>
    <row r="763" spans="1:9">
      <c r="A763" s="4">
        <v>42559</v>
      </c>
      <c r="B763" s="9">
        <v>762</v>
      </c>
      <c r="C763" s="5">
        <v>52.299999</v>
      </c>
      <c r="D763" s="5">
        <v>34</v>
      </c>
      <c r="E763" s="5">
        <f t="shared" si="36"/>
        <v>-0.21245389576168677</v>
      </c>
      <c r="F763" s="5">
        <f t="shared" si="36"/>
        <v>-1.2523360253217805E-2</v>
      </c>
      <c r="G763" s="5">
        <f t="shared" si="34"/>
        <v>-3.5848677382832435</v>
      </c>
      <c r="H763" s="5">
        <f t="shared" si="35"/>
        <v>-0.86439551119857327</v>
      </c>
      <c r="I763" s="5"/>
    </row>
    <row r="764" spans="1:9">
      <c r="A764" s="4">
        <v>42562</v>
      </c>
      <c r="B764" s="9">
        <v>763</v>
      </c>
      <c r="C764" s="5">
        <v>52.59</v>
      </c>
      <c r="D764" s="5">
        <v>34.380001</v>
      </c>
      <c r="E764" s="5">
        <f t="shared" si="36"/>
        <v>-0.1962030244222587</v>
      </c>
      <c r="F764" s="5">
        <f t="shared" si="36"/>
        <v>3.8897626234257861E-2</v>
      </c>
      <c r="G764" s="5">
        <f t="shared" si="34"/>
        <v>-4.1424569460821985</v>
      </c>
      <c r="H764" s="5">
        <f t="shared" si="35"/>
        <v>-0.55758920779895504</v>
      </c>
      <c r="I764" s="5"/>
    </row>
    <row r="765" spans="1:9">
      <c r="A765" s="4">
        <v>42563</v>
      </c>
      <c r="B765" s="9">
        <v>764</v>
      </c>
      <c r="C765" s="5">
        <v>53.209999000000003</v>
      </c>
      <c r="D765" s="5">
        <v>34.939999</v>
      </c>
      <c r="E765" s="5">
        <f t="shared" si="36"/>
        <v>-0.16145995808947389</v>
      </c>
      <c r="F765" s="5">
        <f t="shared" si="36"/>
        <v>0.11467545205843571</v>
      </c>
      <c r="G765" s="5">
        <f t="shared" si="34"/>
        <v>-4.7715305042781182</v>
      </c>
      <c r="H765" s="5">
        <f t="shared" si="35"/>
        <v>-0.6290735581959197</v>
      </c>
      <c r="I765" s="5"/>
    </row>
    <row r="766" spans="1:9">
      <c r="A766" s="4">
        <v>42564</v>
      </c>
      <c r="B766" s="9">
        <v>765</v>
      </c>
      <c r="C766" s="5">
        <v>53.509998000000003</v>
      </c>
      <c r="D766" s="5">
        <v>35.009998000000003</v>
      </c>
      <c r="E766" s="5">
        <f t="shared" si="36"/>
        <v>-0.14464882588318143</v>
      </c>
      <c r="F766" s="5">
        <f t="shared" si="36"/>
        <v>0.12414757879793628</v>
      </c>
      <c r="G766" s="5">
        <f t="shared" si="34"/>
        <v>-4.6276639011816059</v>
      </c>
      <c r="H766" s="5">
        <f t="shared" si="35"/>
        <v>0.14386660309651234</v>
      </c>
      <c r="I766" s="5"/>
    </row>
    <row r="767" spans="1:9">
      <c r="A767" s="4">
        <v>42565</v>
      </c>
      <c r="B767" s="9">
        <v>766</v>
      </c>
      <c r="C767" s="5">
        <v>53.740001999999997</v>
      </c>
      <c r="D767" s="5">
        <v>35.200001</v>
      </c>
      <c r="E767" s="5">
        <f t="shared" si="36"/>
        <v>-0.13176002408058879</v>
      </c>
      <c r="F767" s="5">
        <f t="shared" si="36"/>
        <v>0.14985841033674721</v>
      </c>
      <c r="G767" s="5">
        <f t="shared" si="34"/>
        <v>-4.8214605813177798</v>
      </c>
      <c r="H767" s="5">
        <f t="shared" si="35"/>
        <v>-0.1937966801361739</v>
      </c>
      <c r="I767" s="5"/>
    </row>
    <row r="768" spans="1:9">
      <c r="A768" s="4">
        <v>42566</v>
      </c>
      <c r="B768" s="9">
        <v>767</v>
      </c>
      <c r="C768" s="5">
        <v>53.700001</v>
      </c>
      <c r="D768" s="5">
        <v>35.07</v>
      </c>
      <c r="E768" s="5">
        <f t="shared" si="36"/>
        <v>-0.1340015718836943</v>
      </c>
      <c r="F768" s="5">
        <f t="shared" si="36"/>
        <v>0.13226693119759148</v>
      </c>
      <c r="G768" s="5">
        <f t="shared" si="34"/>
        <v>-4.5714950427979417</v>
      </c>
      <c r="H768" s="5">
        <f t="shared" si="35"/>
        <v>0.24996553851983805</v>
      </c>
      <c r="I768" s="5"/>
    </row>
    <row r="769" spans="1:9">
      <c r="A769" s="4">
        <v>42569</v>
      </c>
      <c r="B769" s="9">
        <v>768</v>
      </c>
      <c r="C769" s="5">
        <v>53.959999000000003</v>
      </c>
      <c r="D769" s="5">
        <v>35.049999</v>
      </c>
      <c r="E769" s="5">
        <f t="shared" si="36"/>
        <v>-0.11943198748050737</v>
      </c>
      <c r="F769" s="5">
        <f t="shared" si="36"/>
        <v>0.12956043529169639</v>
      </c>
      <c r="G769" s="5">
        <f t="shared" si="34"/>
        <v>-4.2668849187609368</v>
      </c>
      <c r="H769" s="5">
        <f t="shared" si="35"/>
        <v>0.30461012403700494</v>
      </c>
      <c r="I769" s="5"/>
    </row>
    <row r="770" spans="1:9">
      <c r="A770" s="4">
        <v>42570</v>
      </c>
      <c r="B770" s="9">
        <v>769</v>
      </c>
      <c r="C770" s="5">
        <v>53.09</v>
      </c>
      <c r="D770" s="5">
        <v>35.150002000000001</v>
      </c>
      <c r="E770" s="5">
        <f t="shared" si="36"/>
        <v>-0.16818437734961436</v>
      </c>
      <c r="F770" s="5">
        <f t="shared" si="36"/>
        <v>0.14309264418511267</v>
      </c>
      <c r="G770" s="5">
        <f t="shared" si="34"/>
        <v>-5.3599400779566153</v>
      </c>
      <c r="H770" s="5">
        <f t="shared" si="35"/>
        <v>-1.0930551591956785</v>
      </c>
      <c r="I770" s="5"/>
    </row>
    <row r="771" spans="1:9">
      <c r="A771" s="4">
        <v>42571</v>
      </c>
      <c r="B771" s="9">
        <v>770</v>
      </c>
      <c r="C771" s="5">
        <v>55.91</v>
      </c>
      <c r="D771" s="5">
        <v>35.689999</v>
      </c>
      <c r="E771" s="5">
        <f t="shared" si="36"/>
        <v>-1.0159207859900682E-2</v>
      </c>
      <c r="F771" s="5">
        <f t="shared" si="36"/>
        <v>0.21616397410339547</v>
      </c>
      <c r="G771" s="5">
        <f t="shared" ref="G771:G834" si="37">C771-($K$4+$J$4*D771)</f>
        <v>-3.7444005121155257</v>
      </c>
      <c r="H771" s="5">
        <f t="shared" si="35"/>
        <v>1.6155395658410896</v>
      </c>
      <c r="I771" s="5"/>
    </row>
    <row r="772" spans="1:9">
      <c r="A772" s="4">
        <v>42572</v>
      </c>
      <c r="B772" s="9">
        <v>771</v>
      </c>
      <c r="C772" s="5">
        <v>55.799999</v>
      </c>
      <c r="D772" s="5">
        <v>34.270000000000003</v>
      </c>
      <c r="E772" s="5">
        <f t="shared" si="36"/>
        <v>-1.6323366253176406E-2</v>
      </c>
      <c r="F772" s="5">
        <f t="shared" si="36"/>
        <v>2.4012507682968125E-2</v>
      </c>
      <c r="G772" s="5">
        <f t="shared" si="37"/>
        <v>-0.68710130110471113</v>
      </c>
      <c r="H772" s="5">
        <f t="shared" ref="H772:H835" si="38">G772-G771</f>
        <v>3.0572992110108146</v>
      </c>
      <c r="I772" s="5"/>
    </row>
    <row r="773" spans="1:9">
      <c r="A773" s="4">
        <v>42573</v>
      </c>
      <c r="B773" s="9">
        <v>772</v>
      </c>
      <c r="C773" s="5">
        <v>56.57</v>
      </c>
      <c r="D773" s="5">
        <v>34.659999999999997</v>
      </c>
      <c r="E773" s="5">
        <f t="shared" si="36"/>
        <v>2.6825406275990053E-2</v>
      </c>
      <c r="F773" s="5">
        <f t="shared" si="36"/>
        <v>7.6786539146346311E-2</v>
      </c>
      <c r="G773" s="5">
        <f t="shared" si="37"/>
        <v>-0.78699322518015435</v>
      </c>
      <c r="H773" s="5">
        <f t="shared" si="38"/>
        <v>-9.9891924075443228E-2</v>
      </c>
      <c r="I773" s="5"/>
    </row>
    <row r="774" spans="1:9">
      <c r="A774" s="4">
        <v>42576</v>
      </c>
      <c r="B774" s="9">
        <v>773</v>
      </c>
      <c r="C774" s="5">
        <v>56.73</v>
      </c>
      <c r="D774" s="5">
        <v>34.689999</v>
      </c>
      <c r="E774" s="5">
        <f t="shared" si="36"/>
        <v>3.579137333923605E-2</v>
      </c>
      <c r="F774" s="5">
        <f t="shared" si="36"/>
        <v>8.0845944710115802E-2</v>
      </c>
      <c r="G774" s="5">
        <f t="shared" si="37"/>
        <v>-0.69390583499898639</v>
      </c>
      <c r="H774" s="5">
        <f t="shared" si="38"/>
        <v>9.3087390181167962E-2</v>
      </c>
      <c r="I774" s="5"/>
    </row>
    <row r="775" spans="1:9">
      <c r="A775" s="4">
        <v>42577</v>
      </c>
      <c r="B775" s="9">
        <v>774</v>
      </c>
      <c r="C775" s="5">
        <v>56.759998000000003</v>
      </c>
      <c r="D775" s="5">
        <v>35.090000000000003</v>
      </c>
      <c r="E775" s="5">
        <f t="shared" si="36"/>
        <v>3.7472380089006767E-2</v>
      </c>
      <c r="F775" s="5">
        <f t="shared" si="36"/>
        <v>0.13497329178545747</v>
      </c>
      <c r="G775" s="5">
        <f t="shared" si="37"/>
        <v>-1.5561079363402825</v>
      </c>
      <c r="H775" s="5">
        <f t="shared" si="38"/>
        <v>-0.86220210134129616</v>
      </c>
      <c r="I775" s="5"/>
    </row>
    <row r="776" spans="1:9">
      <c r="A776" s="4">
        <v>42578</v>
      </c>
      <c r="B776" s="9">
        <v>775</v>
      </c>
      <c r="C776" s="5">
        <v>56.189999</v>
      </c>
      <c r="D776" s="5">
        <v>34.830002</v>
      </c>
      <c r="E776" s="5">
        <f t="shared" si="36"/>
        <v>5.5311784634862081E-3</v>
      </c>
      <c r="F776" s="5">
        <f t="shared" si="36"/>
        <v>9.9790874779263142E-2</v>
      </c>
      <c r="G776" s="5">
        <f t="shared" si="37"/>
        <v>-1.5461827812793203</v>
      </c>
      <c r="H776" s="5">
        <f t="shared" si="38"/>
        <v>9.9251550609622541E-3</v>
      </c>
      <c r="I776" s="5"/>
    </row>
    <row r="777" spans="1:9">
      <c r="A777" s="4">
        <v>42579</v>
      </c>
      <c r="B777" s="9">
        <v>776</v>
      </c>
      <c r="C777" s="5">
        <v>56.209999000000003</v>
      </c>
      <c r="D777" s="5">
        <v>34.770000000000003</v>
      </c>
      <c r="E777" s="5">
        <f t="shared" si="36"/>
        <v>6.6519243463921572E-3</v>
      </c>
      <c r="F777" s="5">
        <f t="shared" si="36"/>
        <v>9.1671522379607948E-2</v>
      </c>
      <c r="G777" s="5">
        <f t="shared" si="37"/>
        <v>-1.3923486396629841</v>
      </c>
      <c r="H777" s="5">
        <f t="shared" si="38"/>
        <v>0.15383414161633624</v>
      </c>
      <c r="I777" s="5"/>
    </row>
    <row r="778" spans="1:9">
      <c r="A778" s="4">
        <v>42580</v>
      </c>
      <c r="B778" s="9">
        <v>777</v>
      </c>
      <c r="C778" s="5">
        <v>56.68</v>
      </c>
      <c r="D778" s="5">
        <v>34.860000999999997</v>
      </c>
      <c r="E778" s="5">
        <f t="shared" si="36"/>
        <v>3.2989508631971774E-2</v>
      </c>
      <c r="F778" s="5">
        <f t="shared" si="36"/>
        <v>0.10385028034303168</v>
      </c>
      <c r="G778" s="5">
        <f t="shared" si="37"/>
        <v>-1.1230943910981352</v>
      </c>
      <c r="H778" s="5">
        <f t="shared" si="38"/>
        <v>0.26925424856484881</v>
      </c>
      <c r="I778" s="5"/>
    </row>
    <row r="779" spans="1:9">
      <c r="A779" s="4">
        <v>42583</v>
      </c>
      <c r="B779" s="9">
        <v>778</v>
      </c>
      <c r="C779" s="5">
        <v>56.580002</v>
      </c>
      <c r="D779" s="5">
        <v>34.849997999999999</v>
      </c>
      <c r="E779" s="5">
        <f t="shared" si="36"/>
        <v>2.7385891292031235E-2</v>
      </c>
      <c r="F779" s="5">
        <f t="shared" si="36"/>
        <v>0.10249669409501103</v>
      </c>
      <c r="G779" s="5">
        <f t="shared" si="37"/>
        <v>-1.2007807528429453</v>
      </c>
      <c r="H779" s="5">
        <f t="shared" si="38"/>
        <v>-7.7686361744810029E-2</v>
      </c>
      <c r="I779" s="5"/>
    </row>
    <row r="780" spans="1:9">
      <c r="A780" s="4">
        <v>42584</v>
      </c>
      <c r="B780" s="9">
        <v>779</v>
      </c>
      <c r="C780" s="5">
        <v>56.580002</v>
      </c>
      <c r="D780" s="5">
        <v>34.560001</v>
      </c>
      <c r="E780" s="5">
        <f t="shared" si="36"/>
        <v>2.7385891292031235E-2</v>
      </c>
      <c r="F780" s="5">
        <f t="shared" si="36"/>
        <v>6.3254871525048162E-2</v>
      </c>
      <c r="G780" s="5">
        <f t="shared" si="37"/>
        <v>-0.55394398796318001</v>
      </c>
      <c r="H780" s="5">
        <f t="shared" si="38"/>
        <v>0.64683676487976527</v>
      </c>
      <c r="I780" s="5"/>
    </row>
    <row r="781" spans="1:9">
      <c r="A781" s="4">
        <v>42585</v>
      </c>
      <c r="B781" s="9">
        <v>780</v>
      </c>
      <c r="C781" s="5">
        <v>56.970001000000003</v>
      </c>
      <c r="D781" s="5">
        <v>34.25</v>
      </c>
      <c r="E781" s="5">
        <f t="shared" si="36"/>
        <v>4.9240379971399843E-2</v>
      </c>
      <c r="F781" s="5">
        <f t="shared" si="36"/>
        <v>2.1306147095102108E-2</v>
      </c>
      <c r="G781" s="5">
        <f t="shared" si="37"/>
        <v>0.52751059243763621</v>
      </c>
      <c r="H781" s="5">
        <f t="shared" si="38"/>
        <v>1.0814545804008162</v>
      </c>
      <c r="I781" s="5"/>
    </row>
    <row r="782" spans="1:9">
      <c r="A782" s="4">
        <v>42586</v>
      </c>
      <c r="B782" s="9">
        <v>781</v>
      </c>
      <c r="C782" s="5">
        <v>57.389999000000003</v>
      </c>
      <c r="D782" s="5">
        <v>34.580002</v>
      </c>
      <c r="E782" s="5">
        <f t="shared" si="36"/>
        <v>7.2775931437832786E-2</v>
      </c>
      <c r="F782" s="5">
        <f t="shared" si="36"/>
        <v>6.5961367430943232E-2</v>
      </c>
      <c r="G782" s="5">
        <f t="shared" si="37"/>
        <v>0.21144088799980665</v>
      </c>
      <c r="H782" s="5">
        <f t="shared" si="38"/>
        <v>-0.31606970443782956</v>
      </c>
      <c r="I782" s="5"/>
    </row>
    <row r="783" spans="1:9">
      <c r="A783" s="4">
        <v>42587</v>
      </c>
      <c r="B783" s="9">
        <v>782</v>
      </c>
      <c r="C783" s="5">
        <v>57.959999000000003</v>
      </c>
      <c r="D783" s="5">
        <v>34.979999999999997</v>
      </c>
      <c r="E783" s="5">
        <f t="shared" si="36"/>
        <v>0.10471718910064734</v>
      </c>
      <c r="F783" s="5">
        <f t="shared" si="36"/>
        <v>0.12008830855219584</v>
      </c>
      <c r="G783" s="5">
        <f t="shared" si="37"/>
        <v>-0.11075252185744944</v>
      </c>
      <c r="H783" s="5">
        <f t="shared" si="38"/>
        <v>-0.32219340985725609</v>
      </c>
      <c r="I783" s="5"/>
    </row>
    <row r="784" spans="1:9">
      <c r="A784" s="4">
        <v>42590</v>
      </c>
      <c r="B784" s="9">
        <v>783</v>
      </c>
      <c r="C784" s="5">
        <v>58.060001</v>
      </c>
      <c r="D784" s="5">
        <v>35.040000999999997</v>
      </c>
      <c r="E784" s="5">
        <f t="shared" si="36"/>
        <v>0.11032103058976429</v>
      </c>
      <c r="F784" s="5">
        <f t="shared" si="36"/>
        <v>0.12820752563382198</v>
      </c>
      <c r="G784" s="5">
        <f t="shared" si="37"/>
        <v>-0.14458243297911366</v>
      </c>
      <c r="H784" s="5">
        <f t="shared" si="38"/>
        <v>-3.3829911121664225E-2</v>
      </c>
      <c r="I784" s="5"/>
    </row>
    <row r="785" spans="1:9">
      <c r="A785" s="4">
        <v>42591</v>
      </c>
      <c r="B785" s="9">
        <v>784</v>
      </c>
      <c r="C785" s="5">
        <v>58.200001</v>
      </c>
      <c r="D785" s="5">
        <v>34.919998</v>
      </c>
      <c r="E785" s="5">
        <f t="shared" si="36"/>
        <v>0.11816625177010474</v>
      </c>
      <c r="F785" s="5">
        <f t="shared" si="36"/>
        <v>0.11196895615254064</v>
      </c>
      <c r="G785" s="5">
        <f t="shared" si="37"/>
        <v>0.26308361975889483</v>
      </c>
      <c r="H785" s="5">
        <f t="shared" si="38"/>
        <v>0.40766605273800849</v>
      </c>
      <c r="I785" s="5"/>
    </row>
    <row r="786" spans="1:9">
      <c r="A786" s="4">
        <v>42592</v>
      </c>
      <c r="B786" s="9">
        <v>785</v>
      </c>
      <c r="C786" s="5">
        <v>58.02</v>
      </c>
      <c r="D786" s="5">
        <v>34.529998999999997</v>
      </c>
      <c r="E786" s="5">
        <f t="shared" si="36"/>
        <v>0.1080794827866588</v>
      </c>
      <c r="F786" s="5">
        <f t="shared" si="36"/>
        <v>5.9195060007190554E-2</v>
      </c>
      <c r="G786" s="5">
        <f t="shared" si="37"/>
        <v>0.95297331333968316</v>
      </c>
      <c r="H786" s="5">
        <f t="shared" si="38"/>
        <v>0.68988969358078833</v>
      </c>
      <c r="I786" s="5"/>
    </row>
    <row r="787" spans="1:9">
      <c r="A787" s="4">
        <v>42593</v>
      </c>
      <c r="B787" s="9">
        <v>786</v>
      </c>
      <c r="C787" s="5">
        <v>58.299999</v>
      </c>
      <c r="D787" s="5">
        <v>34.68</v>
      </c>
      <c r="E787" s="5">
        <f t="shared" si="36"/>
        <v>0.12376986911004528</v>
      </c>
      <c r="F787" s="5">
        <f t="shared" si="36"/>
        <v>7.9492899734212322E-2</v>
      </c>
      <c r="G787" s="5">
        <f t="shared" si="37"/>
        <v>0.89839588127751568</v>
      </c>
      <c r="H787" s="5">
        <f t="shared" si="38"/>
        <v>-5.4577432062167475E-2</v>
      </c>
      <c r="I787" s="5"/>
    </row>
    <row r="788" spans="1:9">
      <c r="A788" s="4">
        <v>42594</v>
      </c>
      <c r="B788" s="9">
        <v>787</v>
      </c>
      <c r="C788" s="5">
        <v>57.939999</v>
      </c>
      <c r="D788" s="5">
        <v>34.57</v>
      </c>
      <c r="E788" s="5">
        <f t="shared" si="36"/>
        <v>0.10359644321774139</v>
      </c>
      <c r="F788" s="5">
        <f t="shared" si="36"/>
        <v>6.4607916500951643E-2</v>
      </c>
      <c r="G788" s="5">
        <f t="shared" si="37"/>
        <v>0.78375029576033484</v>
      </c>
      <c r="H788" s="5">
        <f t="shared" si="38"/>
        <v>-0.11464558551718085</v>
      </c>
      <c r="I788" s="5"/>
    </row>
    <row r="789" spans="1:9">
      <c r="A789" s="4">
        <v>42597</v>
      </c>
      <c r="B789" s="9">
        <v>788</v>
      </c>
      <c r="C789" s="5">
        <v>58.119999</v>
      </c>
      <c r="D789" s="5">
        <v>34.909999999999997</v>
      </c>
      <c r="E789" s="5">
        <f t="shared" si="36"/>
        <v>0.11368315616389334</v>
      </c>
      <c r="F789" s="5">
        <f t="shared" si="36"/>
        <v>0.11061604649466622</v>
      </c>
      <c r="G789" s="5">
        <f t="shared" si="37"/>
        <v>0.20538210554070702</v>
      </c>
      <c r="H789" s="5">
        <f t="shared" si="38"/>
        <v>-0.57836819021962782</v>
      </c>
      <c r="I789" s="5"/>
    </row>
    <row r="790" spans="1:9">
      <c r="A790" s="4">
        <v>42598</v>
      </c>
      <c r="B790" s="9">
        <v>789</v>
      </c>
      <c r="C790" s="5">
        <v>57.439999</v>
      </c>
      <c r="D790" s="5">
        <v>35.209999000000003</v>
      </c>
      <c r="E790" s="5">
        <f t="shared" si="36"/>
        <v>7.5577796145097048E-2</v>
      </c>
      <c r="F790" s="5">
        <f t="shared" si="36"/>
        <v>0.15121131999462165</v>
      </c>
      <c r="G790" s="5">
        <f t="shared" si="37"/>
        <v>-1.143764067099589</v>
      </c>
      <c r="H790" s="5">
        <f t="shared" si="38"/>
        <v>-1.349146172640296</v>
      </c>
      <c r="I790" s="5"/>
    </row>
    <row r="791" spans="1:9">
      <c r="A791" s="4">
        <v>42599</v>
      </c>
      <c r="B791" s="9">
        <v>790</v>
      </c>
      <c r="C791" s="5">
        <v>57.560001</v>
      </c>
      <c r="D791" s="5">
        <v>35.020000000000003</v>
      </c>
      <c r="E791" s="5">
        <f t="shared" si="36"/>
        <v>8.2302383517119965E-2</v>
      </c>
      <c r="F791" s="5">
        <f t="shared" si="36"/>
        <v>0.12550102972792787</v>
      </c>
      <c r="G791" s="5">
        <f t="shared" si="37"/>
        <v>-0.599970308942126</v>
      </c>
      <c r="H791" s="5">
        <f t="shared" si="38"/>
        <v>0.543793758157463</v>
      </c>
      <c r="I791" s="5"/>
    </row>
    <row r="792" spans="1:9">
      <c r="A792" s="4">
        <v>42600</v>
      </c>
      <c r="B792" s="9">
        <v>791</v>
      </c>
      <c r="C792" s="5">
        <v>57.599997999999999</v>
      </c>
      <c r="D792" s="5">
        <v>34.970001000000003</v>
      </c>
      <c r="E792" s="5">
        <f t="shared" si="36"/>
        <v>8.4543707171049046E-2</v>
      </c>
      <c r="F792" s="5">
        <f t="shared" si="36"/>
        <v>0.11873526357629333</v>
      </c>
      <c r="G792" s="5">
        <f t="shared" si="37"/>
        <v>-0.44845080558096839</v>
      </c>
      <c r="H792" s="5">
        <f t="shared" si="38"/>
        <v>0.1515195033611576</v>
      </c>
      <c r="I792" s="5"/>
    </row>
    <row r="793" spans="1:9">
      <c r="A793" s="4">
        <v>42601</v>
      </c>
      <c r="B793" s="9">
        <v>792</v>
      </c>
      <c r="C793" s="5">
        <v>57.619999</v>
      </c>
      <c r="D793" s="5">
        <v>35.240001999999997</v>
      </c>
      <c r="E793" s="5">
        <f t="shared" si="36"/>
        <v>8.5664509091248994E-2</v>
      </c>
      <c r="F793" s="5">
        <f t="shared" si="36"/>
        <v>0.15527126683050735</v>
      </c>
      <c r="G793" s="5">
        <f t="shared" si="37"/>
        <v>-1.030685598897108</v>
      </c>
      <c r="H793" s="5">
        <f t="shared" si="38"/>
        <v>-0.58223479331613959</v>
      </c>
      <c r="I793" s="5"/>
    </row>
    <row r="794" spans="1:9">
      <c r="A794" s="4">
        <v>42604</v>
      </c>
      <c r="B794" s="9">
        <v>793</v>
      </c>
      <c r="C794" s="5">
        <v>57.669998</v>
      </c>
      <c r="D794" s="5">
        <v>35.360000999999997</v>
      </c>
      <c r="E794" s="5">
        <f t="shared" si="36"/>
        <v>8.8466317761219271E-2</v>
      </c>
      <c r="F794" s="5">
        <f t="shared" si="36"/>
        <v>0.17150929503967149</v>
      </c>
      <c r="G794" s="5">
        <f t="shared" si="37"/>
        <v>-1.2483437296564119</v>
      </c>
      <c r="H794" s="5">
        <f t="shared" si="38"/>
        <v>-0.21765813075930396</v>
      </c>
      <c r="I794" s="5"/>
    </row>
    <row r="795" spans="1:9">
      <c r="A795" s="4">
        <v>42605</v>
      </c>
      <c r="B795" s="9">
        <v>794</v>
      </c>
      <c r="C795" s="5">
        <v>57.889999000000003</v>
      </c>
      <c r="D795" s="5">
        <v>35.400002000000001</v>
      </c>
      <c r="E795" s="5">
        <f t="shared" si="36"/>
        <v>0.10079457851047711</v>
      </c>
      <c r="F795" s="5">
        <f t="shared" si="36"/>
        <v>0.17692215153343258</v>
      </c>
      <c r="G795" s="5">
        <f t="shared" si="37"/>
        <v>-1.1175647472357539</v>
      </c>
      <c r="H795" s="5">
        <f t="shared" si="38"/>
        <v>0.130778982420658</v>
      </c>
      <c r="I795" s="5"/>
    </row>
    <row r="796" spans="1:9">
      <c r="A796" s="4">
        <v>42606</v>
      </c>
      <c r="B796" s="9">
        <v>795</v>
      </c>
      <c r="C796" s="5">
        <v>57.950001</v>
      </c>
      <c r="D796" s="5">
        <v>35.150002000000001</v>
      </c>
      <c r="E796" s="5">
        <f t="shared" si="36"/>
        <v>0.10415692823378257</v>
      </c>
      <c r="F796" s="5">
        <f t="shared" si="36"/>
        <v>0.14309264418511267</v>
      </c>
      <c r="G796" s="5">
        <f t="shared" si="37"/>
        <v>-0.49993907795661841</v>
      </c>
      <c r="H796" s="5">
        <f t="shared" si="38"/>
        <v>0.61762566927913554</v>
      </c>
      <c r="I796" s="5"/>
    </row>
    <row r="797" spans="1:9">
      <c r="A797" s="4">
        <v>42607</v>
      </c>
      <c r="B797" s="9">
        <v>796</v>
      </c>
      <c r="C797" s="5">
        <v>58.169998</v>
      </c>
      <c r="D797" s="5">
        <v>35.090000000000003</v>
      </c>
      <c r="E797" s="5">
        <f t="shared" ref="E797:F860" si="39">(C797-AVERAGE(C$2:C$1261))/_xlfn.STDEV.S(C$2:C$1261)</f>
        <v>0.11648496483386361</v>
      </c>
      <c r="F797" s="5">
        <f t="shared" si="39"/>
        <v>0.13497329178545747</v>
      </c>
      <c r="G797" s="5">
        <f t="shared" si="37"/>
        <v>-0.14610793634028596</v>
      </c>
      <c r="H797" s="5">
        <f t="shared" si="38"/>
        <v>0.35383114161633245</v>
      </c>
      <c r="I797" s="5"/>
    </row>
    <row r="798" spans="1:9">
      <c r="A798" s="4">
        <v>42608</v>
      </c>
      <c r="B798" s="9">
        <v>797</v>
      </c>
      <c r="C798" s="5">
        <v>58.029998999999997</v>
      </c>
      <c r="D798" s="5">
        <v>35.259998000000003</v>
      </c>
      <c r="E798" s="5">
        <f t="shared" si="39"/>
        <v>0.10863979969081716</v>
      </c>
      <c r="F798" s="5">
        <f t="shared" si="39"/>
        <v>0.15797708614625619</v>
      </c>
      <c r="G798" s="5">
        <f t="shared" si="37"/>
        <v>-0.66528657046075068</v>
      </c>
      <c r="H798" s="5">
        <f t="shared" si="38"/>
        <v>-0.51917863412046472</v>
      </c>
      <c r="I798" s="5"/>
    </row>
    <row r="799" spans="1:9">
      <c r="A799" s="4">
        <v>42611</v>
      </c>
      <c r="B799" s="9">
        <v>798</v>
      </c>
      <c r="C799" s="5">
        <v>58.099997999999999</v>
      </c>
      <c r="D799" s="5">
        <v>35.549999</v>
      </c>
      <c r="E799" s="5">
        <f t="shared" si="39"/>
        <v>0.11256235424369339</v>
      </c>
      <c r="F799" s="5">
        <f t="shared" si="39"/>
        <v>0.19721944998833624</v>
      </c>
      <c r="G799" s="5">
        <f t="shared" si="37"/>
        <v>-1.2421332573192174</v>
      </c>
      <c r="H799" s="5">
        <f t="shared" si="38"/>
        <v>-0.57684668685846674</v>
      </c>
      <c r="I799" s="5"/>
    </row>
    <row r="800" spans="1:9">
      <c r="A800" s="4">
        <v>42612</v>
      </c>
      <c r="B800" s="9">
        <v>799</v>
      </c>
      <c r="C800" s="5">
        <v>57.889999000000003</v>
      </c>
      <c r="D800" s="5">
        <v>35.700001</v>
      </c>
      <c r="E800" s="5">
        <f t="shared" si="39"/>
        <v>0.10079457851047711</v>
      </c>
      <c r="F800" s="5">
        <f t="shared" si="39"/>
        <v>0.21751742503338706</v>
      </c>
      <c r="G800" s="5">
        <f t="shared" si="37"/>
        <v>-1.7867109198760502</v>
      </c>
      <c r="H800" s="5">
        <f t="shared" si="38"/>
        <v>-0.54457766255683282</v>
      </c>
      <c r="I800" s="5"/>
    </row>
    <row r="801" spans="1:9">
      <c r="A801" s="4">
        <v>42613</v>
      </c>
      <c r="B801" s="9">
        <v>800</v>
      </c>
      <c r="C801" s="5">
        <v>57.459999000000003</v>
      </c>
      <c r="D801" s="5">
        <v>35.889999000000003</v>
      </c>
      <c r="E801" s="5">
        <f t="shared" si="39"/>
        <v>7.6698542028002997E-2</v>
      </c>
      <c r="F801" s="5">
        <f t="shared" si="39"/>
        <v>0.24322757998205177</v>
      </c>
      <c r="G801" s="5">
        <f t="shared" si="37"/>
        <v>-2.6405004475388409</v>
      </c>
      <c r="H801" s="5">
        <f t="shared" si="38"/>
        <v>-0.8537895276627907</v>
      </c>
      <c r="I801" s="5"/>
    </row>
    <row r="802" spans="1:9">
      <c r="A802" s="4">
        <v>42614</v>
      </c>
      <c r="B802" s="9">
        <v>801</v>
      </c>
      <c r="C802" s="5">
        <v>57.59</v>
      </c>
      <c r="D802" s="5">
        <v>36.020000000000003</v>
      </c>
      <c r="E802" s="5">
        <f t="shared" si="39"/>
        <v>8.3983446304184681E-2</v>
      </c>
      <c r="F802" s="5">
        <f t="shared" si="39"/>
        <v>0.26081905912120751</v>
      </c>
      <c r="G802" s="5">
        <f t="shared" si="37"/>
        <v>-2.8004659860586756</v>
      </c>
      <c r="H802" s="5">
        <f t="shared" si="38"/>
        <v>-0.15996553851983464</v>
      </c>
      <c r="I802" s="5"/>
    </row>
    <row r="803" spans="1:9">
      <c r="A803" s="4">
        <v>42615</v>
      </c>
      <c r="B803" s="9">
        <v>802</v>
      </c>
      <c r="C803" s="5">
        <v>57.669998</v>
      </c>
      <c r="D803" s="5">
        <v>36.080002</v>
      </c>
      <c r="E803" s="5">
        <f t="shared" si="39"/>
        <v>8.8466317761219271E-2</v>
      </c>
      <c r="F803" s="5">
        <f t="shared" si="39"/>
        <v>0.26893841152086273</v>
      </c>
      <c r="G803" s="5">
        <f t="shared" si="37"/>
        <v>-2.8543021276750125</v>
      </c>
      <c r="H803" s="5">
        <f t="shared" si="38"/>
        <v>-5.3836141616336874E-2</v>
      </c>
      <c r="I803" s="5"/>
    </row>
    <row r="804" spans="1:9">
      <c r="A804" s="4">
        <v>42619</v>
      </c>
      <c r="B804" s="9">
        <v>803</v>
      </c>
      <c r="C804" s="5">
        <v>57.610000999999997</v>
      </c>
      <c r="D804" s="5">
        <v>36.57</v>
      </c>
      <c r="E804" s="5">
        <f t="shared" si="39"/>
        <v>8.5104248224384227E-2</v>
      </c>
      <c r="F804" s="5">
        <f t="shared" si="39"/>
        <v>0.33524397528751093</v>
      </c>
      <c r="G804" s="5">
        <f t="shared" si="37"/>
        <v>-4.007237058472775</v>
      </c>
      <c r="H804" s="5">
        <f t="shared" si="38"/>
        <v>-1.1529349307977625</v>
      </c>
      <c r="I804" s="5"/>
    </row>
    <row r="805" spans="1:9">
      <c r="A805" s="4">
        <v>42620</v>
      </c>
      <c r="B805" s="9">
        <v>804</v>
      </c>
      <c r="C805" s="5">
        <v>57.66</v>
      </c>
      <c r="D805" s="5">
        <v>36.459999000000003</v>
      </c>
      <c r="E805" s="5">
        <f t="shared" si="39"/>
        <v>8.7906056894354503E-2</v>
      </c>
      <c r="F805" s="5">
        <f t="shared" si="39"/>
        <v>0.32035885673622122</v>
      </c>
      <c r="G805" s="5">
        <f t="shared" si="37"/>
        <v>-3.7118814134952842</v>
      </c>
      <c r="H805" s="5">
        <f t="shared" si="38"/>
        <v>0.29535564497749078</v>
      </c>
      <c r="I805" s="5"/>
    </row>
    <row r="806" spans="1:9">
      <c r="A806" s="4">
        <v>42621</v>
      </c>
      <c r="B806" s="9">
        <v>805</v>
      </c>
      <c r="C806" s="5">
        <v>57.43</v>
      </c>
      <c r="D806" s="5">
        <v>36.439999</v>
      </c>
      <c r="E806" s="5">
        <f t="shared" si="39"/>
        <v>7.5017479240938281E-2</v>
      </c>
      <c r="F806" s="5">
        <f t="shared" si="39"/>
        <v>0.31765249614835522</v>
      </c>
      <c r="G806" s="5">
        <f t="shared" si="37"/>
        <v>-3.8972715199529375</v>
      </c>
      <c r="H806" s="5">
        <f t="shared" si="38"/>
        <v>-0.1853901064576533</v>
      </c>
      <c r="I806" s="5"/>
    </row>
    <row r="807" spans="1:9">
      <c r="A807" s="4">
        <v>42622</v>
      </c>
      <c r="B807" s="9">
        <v>806</v>
      </c>
      <c r="C807" s="5">
        <v>56.209999000000003</v>
      </c>
      <c r="D807" s="5">
        <v>35.439999</v>
      </c>
      <c r="E807" s="5">
        <f t="shared" si="39"/>
        <v>6.6519243463921572E-3</v>
      </c>
      <c r="F807" s="5">
        <f t="shared" si="39"/>
        <v>0.18233446675507553</v>
      </c>
      <c r="G807" s="5">
        <f t="shared" si="37"/>
        <v>-2.8867778428363806</v>
      </c>
      <c r="H807" s="5">
        <f t="shared" si="38"/>
        <v>1.0104936771165569</v>
      </c>
      <c r="I807" s="5"/>
    </row>
    <row r="808" spans="1:9">
      <c r="A808" s="4">
        <v>42625</v>
      </c>
      <c r="B808" s="9">
        <v>807</v>
      </c>
      <c r="C808" s="5">
        <v>57.049999</v>
      </c>
      <c r="D808" s="5">
        <v>36.080002</v>
      </c>
      <c r="E808" s="5">
        <f t="shared" si="39"/>
        <v>5.372325142843444E-2</v>
      </c>
      <c r="F808" s="5">
        <f t="shared" si="39"/>
        <v>0.26893841152086273</v>
      </c>
      <c r="G808" s="5">
        <f t="shared" si="37"/>
        <v>-3.4743011276750124</v>
      </c>
      <c r="H808" s="5">
        <f t="shared" si="38"/>
        <v>-0.58752328483863181</v>
      </c>
      <c r="I808" s="5"/>
    </row>
    <row r="809" spans="1:9">
      <c r="A809" s="4">
        <v>42626</v>
      </c>
      <c r="B809" s="9">
        <v>808</v>
      </c>
      <c r="C809" s="5">
        <v>56.529998999999997</v>
      </c>
      <c r="D809" s="5">
        <v>35.610000999999997</v>
      </c>
      <c r="E809" s="5">
        <f t="shared" si="39"/>
        <v>2.4583858472884152E-2</v>
      </c>
      <c r="F809" s="5">
        <f t="shared" si="39"/>
        <v>0.20533880238799143</v>
      </c>
      <c r="G809" s="5">
        <f t="shared" si="37"/>
        <v>-2.9459663989355533</v>
      </c>
      <c r="H809" s="5">
        <f t="shared" si="38"/>
        <v>0.52833472873945908</v>
      </c>
      <c r="I809" s="5"/>
    </row>
    <row r="810" spans="1:9">
      <c r="A810" s="4">
        <v>42627</v>
      </c>
      <c r="B810" s="9">
        <v>809</v>
      </c>
      <c r="C810" s="5">
        <v>56.259998000000003</v>
      </c>
      <c r="D810" s="5">
        <v>35.619999</v>
      </c>
      <c r="E810" s="5">
        <f t="shared" si="39"/>
        <v>9.4537330163624277E-3</v>
      </c>
      <c r="F810" s="5">
        <f t="shared" si="39"/>
        <v>0.20669171204586584</v>
      </c>
      <c r="G810" s="5">
        <f t="shared" si="37"/>
        <v>-3.2382678847173594</v>
      </c>
      <c r="H810" s="5">
        <f t="shared" si="38"/>
        <v>-0.29230148578180604</v>
      </c>
      <c r="I810" s="5"/>
    </row>
    <row r="811" spans="1:9">
      <c r="A811" s="4">
        <v>42628</v>
      </c>
      <c r="B811" s="9">
        <v>810</v>
      </c>
      <c r="C811" s="5">
        <v>57.189999</v>
      </c>
      <c r="D811" s="5">
        <v>36.560001</v>
      </c>
      <c r="E811" s="5">
        <f t="shared" si="39"/>
        <v>6.1568472608774884E-2</v>
      </c>
      <c r="F811" s="5">
        <f t="shared" si="39"/>
        <v>0.33389093031160749</v>
      </c>
      <c r="G811" s="5">
        <f t="shared" si="37"/>
        <v>-4.4049363421962866</v>
      </c>
      <c r="H811" s="5">
        <f t="shared" si="38"/>
        <v>-1.1666684574789272</v>
      </c>
      <c r="I811" s="5"/>
    </row>
    <row r="812" spans="1:9">
      <c r="A812" s="4">
        <v>42629</v>
      </c>
      <c r="B812" s="9">
        <v>811</v>
      </c>
      <c r="C812" s="5">
        <v>57.25</v>
      </c>
      <c r="D812" s="5">
        <v>37.669998</v>
      </c>
      <c r="E812" s="5">
        <f t="shared" si="39"/>
        <v>6.4930766294786335E-2</v>
      </c>
      <c r="F812" s="5">
        <f t="shared" si="39"/>
        <v>0.48409353698405971</v>
      </c>
      <c r="G812" s="5">
        <f t="shared" si="37"/>
        <v>-6.8207777423116056</v>
      </c>
      <c r="H812" s="5">
        <f t="shared" si="38"/>
        <v>-2.415841400115319</v>
      </c>
      <c r="I812" s="5"/>
    </row>
    <row r="813" spans="1:9">
      <c r="A813" s="4">
        <v>42632</v>
      </c>
      <c r="B813" s="9">
        <v>812</v>
      </c>
      <c r="C813" s="5">
        <v>56.93</v>
      </c>
      <c r="D813" s="5">
        <v>37.159999999999997</v>
      </c>
      <c r="E813" s="5">
        <f t="shared" si="39"/>
        <v>4.6998832168293946E-2</v>
      </c>
      <c r="F813" s="5">
        <f t="shared" si="39"/>
        <v>0.41508161262954546</v>
      </c>
      <c r="G813" s="5">
        <f t="shared" si="37"/>
        <v>-6.0032299179715238</v>
      </c>
      <c r="H813" s="5">
        <f t="shared" si="38"/>
        <v>0.81754782434008177</v>
      </c>
      <c r="I813" s="5"/>
    </row>
    <row r="814" spans="1:9">
      <c r="A814" s="4">
        <v>42633</v>
      </c>
      <c r="B814" s="9">
        <v>813</v>
      </c>
      <c r="C814" s="5">
        <v>56.810001</v>
      </c>
      <c r="D814" s="5">
        <v>37.139999000000003</v>
      </c>
      <c r="E814" s="5">
        <f t="shared" si="39"/>
        <v>4.0274412908153451E-2</v>
      </c>
      <c r="F814" s="5">
        <f t="shared" si="39"/>
        <v>0.41237511672365135</v>
      </c>
      <c r="G814" s="5">
        <f t="shared" si="37"/>
        <v>-6.0786167939345361</v>
      </c>
      <c r="H814" s="5">
        <f t="shared" si="38"/>
        <v>-7.5386875963012301E-2</v>
      </c>
      <c r="I814" s="5"/>
    </row>
    <row r="815" spans="1:9">
      <c r="A815" s="4">
        <v>42634</v>
      </c>
      <c r="B815" s="9">
        <v>814</v>
      </c>
      <c r="C815" s="5">
        <v>57.759998000000003</v>
      </c>
      <c r="D815" s="5">
        <v>37.450001</v>
      </c>
      <c r="E815" s="5">
        <f t="shared" si="39"/>
        <v>9.3509674234295445E-2</v>
      </c>
      <c r="F815" s="5">
        <f t="shared" si="39"/>
        <v>0.45432397647162648</v>
      </c>
      <c r="G815" s="5">
        <f t="shared" si="37"/>
        <v>-5.8200776048300042</v>
      </c>
      <c r="H815" s="5">
        <f t="shared" si="38"/>
        <v>0.25853918910453189</v>
      </c>
      <c r="I815" s="5"/>
    </row>
    <row r="816" spans="1:9">
      <c r="A816" s="4">
        <v>42635</v>
      </c>
      <c r="B816" s="9">
        <v>815</v>
      </c>
      <c r="C816" s="5">
        <v>57.82</v>
      </c>
      <c r="D816" s="5">
        <v>37.549999</v>
      </c>
      <c r="E816" s="5">
        <f t="shared" si="39"/>
        <v>9.6872023957600903E-2</v>
      </c>
      <c r="F816" s="5">
        <f t="shared" si="39"/>
        <v>0.46785550877489557</v>
      </c>
      <c r="G816" s="5">
        <f t="shared" si="37"/>
        <v>-5.9831206115523088</v>
      </c>
      <c r="H816" s="5">
        <f t="shared" si="38"/>
        <v>-0.16304300672230454</v>
      </c>
      <c r="I816" s="5"/>
    </row>
    <row r="817" spans="1:9">
      <c r="A817" s="4">
        <v>42636</v>
      </c>
      <c r="B817" s="9">
        <v>816</v>
      </c>
      <c r="C817" s="5">
        <v>57.43</v>
      </c>
      <c r="D817" s="5">
        <v>37.189999</v>
      </c>
      <c r="E817" s="5">
        <f t="shared" si="39"/>
        <v>7.5017479240938281E-2</v>
      </c>
      <c r="F817" s="5">
        <f t="shared" si="39"/>
        <v>0.41914101819331495</v>
      </c>
      <c r="G817" s="5">
        <f t="shared" si="37"/>
        <v>-5.5701425277903525</v>
      </c>
      <c r="H817" s="5">
        <f t="shared" si="38"/>
        <v>0.41297808376195633</v>
      </c>
      <c r="I817" s="5"/>
    </row>
    <row r="818" spans="1:9">
      <c r="A818" s="4">
        <v>42639</v>
      </c>
      <c r="B818" s="9">
        <v>817</v>
      </c>
      <c r="C818" s="5">
        <v>56.900002000000001</v>
      </c>
      <c r="D818" s="5">
        <v>36.650002000000001</v>
      </c>
      <c r="E818" s="5">
        <f t="shared" si="39"/>
        <v>4.5317825418523625E-2</v>
      </c>
      <c r="F818" s="5">
        <f t="shared" si="39"/>
        <v>0.34606968827503215</v>
      </c>
      <c r="G818" s="5">
        <f t="shared" si="37"/>
        <v>-4.895680093631448</v>
      </c>
      <c r="H818" s="5">
        <f t="shared" si="38"/>
        <v>0.6744624341589045</v>
      </c>
      <c r="I818" s="5"/>
    </row>
    <row r="819" spans="1:9">
      <c r="A819" s="4">
        <v>42640</v>
      </c>
      <c r="B819" s="9">
        <v>818</v>
      </c>
      <c r="C819" s="5">
        <v>57.950001</v>
      </c>
      <c r="D819" s="5">
        <v>37.18</v>
      </c>
      <c r="E819" s="5">
        <f t="shared" si="39"/>
        <v>0.10415692823378257</v>
      </c>
      <c r="F819" s="5">
        <f t="shared" si="39"/>
        <v>0.41778797321741146</v>
      </c>
      <c r="G819" s="5">
        <f t="shared" si="37"/>
        <v>-5.0278388115138668</v>
      </c>
      <c r="H819" s="5">
        <f t="shared" si="38"/>
        <v>-0.13215871788241884</v>
      </c>
      <c r="I819" s="5"/>
    </row>
    <row r="820" spans="1:9">
      <c r="A820" s="4">
        <v>42641</v>
      </c>
      <c r="B820" s="9">
        <v>819</v>
      </c>
      <c r="C820" s="5">
        <v>58.029998999999997</v>
      </c>
      <c r="D820" s="5">
        <v>37.439999</v>
      </c>
      <c r="E820" s="5">
        <f t="shared" si="39"/>
        <v>0.10863979969081716</v>
      </c>
      <c r="F820" s="5">
        <f t="shared" si="39"/>
        <v>0.45297052554163486</v>
      </c>
      <c r="G820" s="5">
        <f t="shared" si="37"/>
        <v>-5.5277671970694939</v>
      </c>
      <c r="H820" s="5">
        <f t="shared" si="38"/>
        <v>-0.49992838555562713</v>
      </c>
      <c r="I820" s="5"/>
    </row>
    <row r="821" spans="1:9">
      <c r="A821" s="4">
        <v>42642</v>
      </c>
      <c r="B821" s="9">
        <v>820</v>
      </c>
      <c r="C821" s="5">
        <v>57.400002000000001</v>
      </c>
      <c r="D821" s="5">
        <v>37.32</v>
      </c>
      <c r="E821" s="5">
        <f t="shared" si="39"/>
        <v>7.3336472491167967E-2</v>
      </c>
      <c r="F821" s="5">
        <f t="shared" si="39"/>
        <v>0.43673249733247071</v>
      </c>
      <c r="G821" s="5">
        <f t="shared" si="37"/>
        <v>-5.8901070663101862</v>
      </c>
      <c r="H821" s="5">
        <f t="shared" si="38"/>
        <v>-0.36233986924069228</v>
      </c>
      <c r="I821" s="5"/>
    </row>
    <row r="822" spans="1:9">
      <c r="A822" s="4">
        <v>42643</v>
      </c>
      <c r="B822" s="9">
        <v>821</v>
      </c>
      <c r="C822" s="5">
        <v>57.599997999999999</v>
      </c>
      <c r="D822" s="5">
        <v>37.75</v>
      </c>
      <c r="E822" s="5">
        <f t="shared" si="39"/>
        <v>8.4543707171049046E-2</v>
      </c>
      <c r="F822" s="5">
        <f t="shared" si="39"/>
        <v>0.49491924997158093</v>
      </c>
      <c r="G822" s="5">
        <f t="shared" si="37"/>
        <v>-6.6492237774702971</v>
      </c>
      <c r="H822" s="5">
        <f t="shared" si="38"/>
        <v>-0.75911671116011092</v>
      </c>
      <c r="I822" s="5"/>
    </row>
    <row r="823" spans="1:9">
      <c r="A823" s="4">
        <v>42646</v>
      </c>
      <c r="B823" s="9">
        <v>822</v>
      </c>
      <c r="C823" s="5">
        <v>57.419998</v>
      </c>
      <c r="D823" s="5">
        <v>37.659999999999997</v>
      </c>
      <c r="E823" s="5">
        <f t="shared" si="39"/>
        <v>7.44569942248971E-2</v>
      </c>
      <c r="F823" s="5">
        <f t="shared" si="39"/>
        <v>0.48274062732618528</v>
      </c>
      <c r="G823" s="5">
        <f t="shared" si="37"/>
        <v>-6.6284792565297934</v>
      </c>
      <c r="H823" s="5">
        <f t="shared" si="38"/>
        <v>2.0744520940503719E-2</v>
      </c>
      <c r="I823" s="5"/>
    </row>
    <row r="824" spans="1:9">
      <c r="A824" s="4">
        <v>42647</v>
      </c>
      <c r="B824" s="9">
        <v>823</v>
      </c>
      <c r="C824" s="5">
        <v>57.240001999999997</v>
      </c>
      <c r="D824" s="5">
        <v>37.540000999999997</v>
      </c>
      <c r="E824" s="5">
        <f t="shared" si="39"/>
        <v>6.4370505427921568E-2</v>
      </c>
      <c r="F824" s="5">
        <f t="shared" si="39"/>
        <v>0.46650259911702113</v>
      </c>
      <c r="G824" s="5">
        <f t="shared" si="37"/>
        <v>-6.5408181257704996</v>
      </c>
      <c r="H824" s="5">
        <f t="shared" si="38"/>
        <v>8.7661130759293826E-2</v>
      </c>
      <c r="I824" s="5"/>
    </row>
    <row r="825" spans="1:9">
      <c r="A825" s="4">
        <v>42648</v>
      </c>
      <c r="B825" s="9">
        <v>824</v>
      </c>
      <c r="C825" s="5">
        <v>57.639999000000003</v>
      </c>
      <c r="D825" s="5">
        <v>37.990001999999997</v>
      </c>
      <c r="E825" s="5">
        <f t="shared" si="39"/>
        <v>8.6785254974154943E-2</v>
      </c>
      <c r="F825" s="5">
        <f t="shared" si="39"/>
        <v>0.52739584766202641</v>
      </c>
      <c r="G825" s="5">
        <f t="shared" si="37"/>
        <v>-7.1445459609676192</v>
      </c>
      <c r="H825" s="5">
        <f t="shared" si="38"/>
        <v>-0.60372783519711959</v>
      </c>
      <c r="I825" s="5"/>
    </row>
    <row r="826" spans="1:9">
      <c r="A826" s="4">
        <v>42649</v>
      </c>
      <c r="B826" s="9">
        <v>825</v>
      </c>
      <c r="C826" s="5">
        <v>57.740001999999997</v>
      </c>
      <c r="D826" s="5">
        <v>38.07</v>
      </c>
      <c r="E826" s="5">
        <f t="shared" si="39"/>
        <v>9.238915250056591E-2</v>
      </c>
      <c r="F826" s="5">
        <f t="shared" si="39"/>
        <v>0.53822101937743039</v>
      </c>
      <c r="G826" s="5">
        <f t="shared" si="37"/>
        <v>-7.2229780741475977</v>
      </c>
      <c r="H826" s="5">
        <f t="shared" si="38"/>
        <v>-7.8432113179978558E-2</v>
      </c>
      <c r="I826" s="5"/>
    </row>
    <row r="827" spans="1:9">
      <c r="A827" s="4">
        <v>42650</v>
      </c>
      <c r="B827" s="9">
        <v>826</v>
      </c>
      <c r="C827" s="5">
        <v>57.799999</v>
      </c>
      <c r="D827" s="5">
        <v>38.099997999999999</v>
      </c>
      <c r="E827" s="5">
        <f t="shared" si="39"/>
        <v>9.575122203740094E-2</v>
      </c>
      <c r="F827" s="5">
        <f t="shared" si="39"/>
        <v>0.54228028962316988</v>
      </c>
      <c r="G827" s="5">
        <f t="shared" si="37"/>
        <v>-7.2298914534717227</v>
      </c>
      <c r="H827" s="5">
        <f t="shared" si="38"/>
        <v>-6.9133793241249464E-3</v>
      </c>
      <c r="I827" s="5"/>
    </row>
    <row r="828" spans="1:9">
      <c r="A828" s="4">
        <v>42653</v>
      </c>
      <c r="B828" s="9">
        <v>827</v>
      </c>
      <c r="C828" s="5">
        <v>58.040000999999997</v>
      </c>
      <c r="D828" s="5">
        <v>38.020000000000003</v>
      </c>
      <c r="E828" s="5">
        <f t="shared" si="39"/>
        <v>0.10920028470685834</v>
      </c>
      <c r="F828" s="5">
        <f t="shared" si="39"/>
        <v>0.53145511790776689</v>
      </c>
      <c r="G828" s="5">
        <f t="shared" si="37"/>
        <v>-6.8114543402917818</v>
      </c>
      <c r="H828" s="5">
        <f t="shared" si="38"/>
        <v>0.41843711317994092</v>
      </c>
      <c r="I828" s="5"/>
    </row>
    <row r="829" spans="1:9">
      <c r="A829" s="4">
        <v>42654</v>
      </c>
      <c r="B829" s="9">
        <v>828</v>
      </c>
      <c r="C829" s="5">
        <v>57.189999</v>
      </c>
      <c r="D829" s="5">
        <v>37.270000000000003</v>
      </c>
      <c r="E829" s="5">
        <f t="shared" si="39"/>
        <v>6.1568472608774884E-2</v>
      </c>
      <c r="F829" s="5">
        <f t="shared" si="39"/>
        <v>0.42996659586280711</v>
      </c>
      <c r="G829" s="5">
        <f t="shared" si="37"/>
        <v>-5.9885853324543561</v>
      </c>
      <c r="H829" s="5">
        <f t="shared" si="38"/>
        <v>0.82286900783742567</v>
      </c>
      <c r="I829" s="5"/>
    </row>
    <row r="830" spans="1:9">
      <c r="A830" s="4">
        <v>42655</v>
      </c>
      <c r="B830" s="9">
        <v>829</v>
      </c>
      <c r="C830" s="5">
        <v>57.110000999999997</v>
      </c>
      <c r="D830" s="5">
        <v>37.130001</v>
      </c>
      <c r="E830" s="5">
        <f t="shared" si="39"/>
        <v>5.7085601151739898E-2</v>
      </c>
      <c r="F830" s="5">
        <f t="shared" si="39"/>
        <v>0.41102220706577691</v>
      </c>
      <c r="G830" s="5">
        <f t="shared" si="37"/>
        <v>-5.7563163081527122</v>
      </c>
      <c r="H830" s="5">
        <f t="shared" si="38"/>
        <v>0.23226902430164387</v>
      </c>
      <c r="I830" s="5"/>
    </row>
    <row r="831" spans="1:9">
      <c r="A831" s="4">
        <v>42656</v>
      </c>
      <c r="B831" s="9">
        <v>830</v>
      </c>
      <c r="C831" s="5">
        <v>56.919998</v>
      </c>
      <c r="D831" s="5">
        <v>36.970001000000003</v>
      </c>
      <c r="E831" s="5">
        <f t="shared" si="39"/>
        <v>4.6438347152252764E-2</v>
      </c>
      <c r="F831" s="5">
        <f t="shared" si="39"/>
        <v>0.38937132236285266</v>
      </c>
      <c r="G831" s="5">
        <f t="shared" si="37"/>
        <v>-5.5894401598140746</v>
      </c>
      <c r="H831" s="5">
        <f t="shared" si="38"/>
        <v>0.16687614833863762</v>
      </c>
      <c r="I831" s="5"/>
    </row>
    <row r="832" spans="1:9">
      <c r="A832" s="4">
        <v>42657</v>
      </c>
      <c r="B832" s="9">
        <v>831</v>
      </c>
      <c r="C832" s="5">
        <v>57.419998</v>
      </c>
      <c r="D832" s="5">
        <v>37.450001</v>
      </c>
      <c r="E832" s="5">
        <f t="shared" si="39"/>
        <v>7.44569942248971E-2</v>
      </c>
      <c r="F832" s="5">
        <f t="shared" si="39"/>
        <v>0.45432397647162648</v>
      </c>
      <c r="G832" s="5">
        <f t="shared" si="37"/>
        <v>-6.1600776048300077</v>
      </c>
      <c r="H832" s="5">
        <f t="shared" si="38"/>
        <v>-0.57063744501593305</v>
      </c>
      <c r="I832" s="5"/>
    </row>
    <row r="833" spans="1:9">
      <c r="A833" s="4">
        <v>42660</v>
      </c>
      <c r="B833" s="9">
        <v>832</v>
      </c>
      <c r="C833" s="5">
        <v>57.220001000000003</v>
      </c>
      <c r="D833" s="5">
        <v>37.290000999999997</v>
      </c>
      <c r="E833" s="5">
        <f t="shared" si="39"/>
        <v>6.3249703507722022E-2</v>
      </c>
      <c r="F833" s="5">
        <f t="shared" si="39"/>
        <v>0.43267309176870122</v>
      </c>
      <c r="G833" s="5">
        <f t="shared" si="37"/>
        <v>-6.0031954564913548</v>
      </c>
      <c r="H833" s="5">
        <f t="shared" si="38"/>
        <v>0.15688214833865288</v>
      </c>
      <c r="I833" s="5"/>
    </row>
    <row r="834" spans="1:9">
      <c r="A834" s="4">
        <v>42661</v>
      </c>
      <c r="B834" s="9">
        <v>833</v>
      </c>
      <c r="C834" s="5">
        <v>57.66</v>
      </c>
      <c r="D834" s="5">
        <v>37.75</v>
      </c>
      <c r="E834" s="5">
        <f t="shared" si="39"/>
        <v>8.7906056894354503E-2</v>
      </c>
      <c r="F834" s="5">
        <f t="shared" si="39"/>
        <v>0.49491924997158093</v>
      </c>
      <c r="G834" s="5">
        <f t="shared" si="37"/>
        <v>-6.5892217774702999</v>
      </c>
      <c r="H834" s="5">
        <f t="shared" si="38"/>
        <v>-0.58602632097894514</v>
      </c>
      <c r="I834" s="5"/>
    </row>
    <row r="835" spans="1:9">
      <c r="A835" s="4">
        <v>42662</v>
      </c>
      <c r="B835" s="9">
        <v>834</v>
      </c>
      <c r="C835" s="5">
        <v>57.529998999999997</v>
      </c>
      <c r="D835" s="5">
        <v>35.509998000000003</v>
      </c>
      <c r="E835" s="5">
        <f t="shared" si="39"/>
        <v>8.0621152618172834E-2</v>
      </c>
      <c r="F835" s="5">
        <f t="shared" si="39"/>
        <v>0.1918065934945761</v>
      </c>
      <c r="G835" s="5">
        <f t="shared" ref="G835:G898" si="40">C835-($K$4+$J$4*D835)</f>
        <v>-1.722910239739889</v>
      </c>
      <c r="H835" s="5">
        <f t="shared" si="38"/>
        <v>4.8663115377304109</v>
      </c>
      <c r="I835" s="5"/>
    </row>
    <row r="836" spans="1:9">
      <c r="A836" s="4">
        <v>42663</v>
      </c>
      <c r="B836" s="9">
        <v>835</v>
      </c>
      <c r="C836" s="5">
        <v>57.25</v>
      </c>
      <c r="D836" s="5">
        <v>35.43</v>
      </c>
      <c r="E836" s="5">
        <f t="shared" si="39"/>
        <v>6.4930766294786335E-2</v>
      </c>
      <c r="F836" s="5">
        <f t="shared" si="39"/>
        <v>0.18098142177917206</v>
      </c>
      <c r="G836" s="5">
        <f t="shared" si="40"/>
        <v>-1.8244741265598989</v>
      </c>
      <c r="H836" s="5">
        <f t="shared" ref="H836:H899" si="41">G836-G835</f>
        <v>-0.10156388682000994</v>
      </c>
      <c r="I836" s="5"/>
    </row>
    <row r="837" spans="1:9">
      <c r="A837" s="4">
        <v>42664</v>
      </c>
      <c r="B837" s="9">
        <v>836</v>
      </c>
      <c r="C837" s="5">
        <v>59.66</v>
      </c>
      <c r="D837" s="5">
        <v>35.150002000000001</v>
      </c>
      <c r="E837" s="5">
        <f t="shared" si="39"/>
        <v>0.19998064518493186</v>
      </c>
      <c r="F837" s="5">
        <f t="shared" si="39"/>
        <v>0.14309264418511267</v>
      </c>
      <c r="G837" s="5">
        <f t="shared" si="40"/>
        <v>1.2100599220433779</v>
      </c>
      <c r="H837" s="5">
        <f t="shared" si="41"/>
        <v>3.0345340486032768</v>
      </c>
      <c r="I837" s="5"/>
    </row>
    <row r="838" spans="1:9">
      <c r="A838" s="4">
        <v>42667</v>
      </c>
      <c r="B838" s="9">
        <v>837</v>
      </c>
      <c r="C838" s="5">
        <v>61</v>
      </c>
      <c r="D838" s="5">
        <v>35.259998000000003</v>
      </c>
      <c r="E838" s="5">
        <f t="shared" si="39"/>
        <v>0.2750706193396189</v>
      </c>
      <c r="F838" s="5">
        <f t="shared" si="39"/>
        <v>0.15797708614625619</v>
      </c>
      <c r="G838" s="5">
        <f t="shared" si="40"/>
        <v>2.3047144295392528</v>
      </c>
      <c r="H838" s="5">
        <f t="shared" si="41"/>
        <v>1.0946545074958749</v>
      </c>
      <c r="I838" s="5"/>
    </row>
    <row r="839" spans="1:9">
      <c r="A839" s="4">
        <v>42668</v>
      </c>
      <c r="B839" s="9">
        <v>838</v>
      </c>
      <c r="C839" s="5">
        <v>60.990001999999997</v>
      </c>
      <c r="D839" s="5">
        <v>35.099997999999999</v>
      </c>
      <c r="E839" s="5">
        <f t="shared" si="39"/>
        <v>0.27451035847275412</v>
      </c>
      <c r="F839" s="5">
        <f t="shared" si="39"/>
        <v>0.13632620144333094</v>
      </c>
      <c r="G839" s="5">
        <f t="shared" si="40"/>
        <v>2.651595577877913</v>
      </c>
      <c r="H839" s="5">
        <f t="shared" si="41"/>
        <v>0.34688114833866024</v>
      </c>
      <c r="I839" s="5"/>
    </row>
    <row r="840" spans="1:9">
      <c r="A840" s="4">
        <v>42669</v>
      </c>
      <c r="B840" s="9">
        <v>839</v>
      </c>
      <c r="C840" s="5">
        <v>60.630001</v>
      </c>
      <c r="D840" s="5">
        <v>34.919998</v>
      </c>
      <c r="E840" s="5">
        <f t="shared" si="39"/>
        <v>0.25433687654315623</v>
      </c>
      <c r="F840" s="5">
        <f t="shared" si="39"/>
        <v>0.11196895615254064</v>
      </c>
      <c r="G840" s="5">
        <f t="shared" si="40"/>
        <v>2.6930836197588945</v>
      </c>
      <c r="H840" s="5">
        <f t="shared" si="41"/>
        <v>4.1488041880981541E-2</v>
      </c>
      <c r="I840" s="5"/>
    </row>
    <row r="841" spans="1:9">
      <c r="A841" s="4">
        <v>42670</v>
      </c>
      <c r="B841" s="9">
        <v>840</v>
      </c>
      <c r="C841" s="5">
        <v>60.099997999999999</v>
      </c>
      <c r="D841" s="5">
        <v>34.810001</v>
      </c>
      <c r="E841" s="5">
        <f t="shared" si="39"/>
        <v>0.22463694253427074</v>
      </c>
      <c r="F841" s="5">
        <f t="shared" si="39"/>
        <v>9.7084378873368071E-2</v>
      </c>
      <c r="G841" s="5">
        <f t="shared" si="40"/>
        <v>2.4084283427576807</v>
      </c>
      <c r="H841" s="5">
        <f t="shared" si="41"/>
        <v>-0.28465527700121385</v>
      </c>
      <c r="I841" s="5"/>
    </row>
    <row r="842" spans="1:9">
      <c r="A842" s="4">
        <v>42671</v>
      </c>
      <c r="B842" s="9">
        <v>841</v>
      </c>
      <c r="C842" s="5">
        <v>59.869999</v>
      </c>
      <c r="D842" s="5">
        <v>34.740001999999997</v>
      </c>
      <c r="E842" s="5">
        <f t="shared" si="39"/>
        <v>0.21174842091814852</v>
      </c>
      <c r="F842" s="5">
        <f t="shared" si="39"/>
        <v>8.7612252133867516E-2</v>
      </c>
      <c r="G842" s="5">
        <f t="shared" si="40"/>
        <v>2.3345617396611686</v>
      </c>
      <c r="H842" s="5">
        <f t="shared" si="41"/>
        <v>-7.3866603096512051E-2</v>
      </c>
      <c r="I842" s="5"/>
    </row>
    <row r="843" spans="1:9">
      <c r="A843" s="4">
        <v>42674</v>
      </c>
      <c r="B843" s="9">
        <v>842</v>
      </c>
      <c r="C843" s="5">
        <v>59.919998</v>
      </c>
      <c r="D843" s="5">
        <v>34.869999</v>
      </c>
      <c r="E843" s="5">
        <f t="shared" si="39"/>
        <v>0.21455022958811878</v>
      </c>
      <c r="F843" s="5">
        <f t="shared" si="39"/>
        <v>0.1052031900009061</v>
      </c>
      <c r="G843" s="5">
        <f t="shared" si="40"/>
        <v>2.0946031231200379</v>
      </c>
      <c r="H843" s="5">
        <f t="shared" si="41"/>
        <v>-0.23995861654113071</v>
      </c>
      <c r="I843" s="5"/>
    </row>
    <row r="844" spans="1:9">
      <c r="A844" s="4">
        <v>42675</v>
      </c>
      <c r="B844" s="9">
        <v>843</v>
      </c>
      <c r="C844" s="5">
        <v>59.799999</v>
      </c>
      <c r="D844" s="5">
        <v>34.520000000000003</v>
      </c>
      <c r="E844" s="5">
        <f t="shared" si="39"/>
        <v>0.20782581032797831</v>
      </c>
      <c r="F844" s="5">
        <f t="shared" si="39"/>
        <v>5.7842015031288038E-2</v>
      </c>
      <c r="G844" s="5">
        <f t="shared" si="40"/>
        <v>2.7552750296161506</v>
      </c>
      <c r="H844" s="5">
        <f t="shared" si="41"/>
        <v>0.66067190649611263</v>
      </c>
      <c r="I844" s="5"/>
    </row>
    <row r="845" spans="1:9">
      <c r="A845" s="4">
        <v>42676</v>
      </c>
      <c r="B845" s="9">
        <v>844</v>
      </c>
      <c r="C845" s="5">
        <v>59.43</v>
      </c>
      <c r="D845" s="5">
        <v>34.599997999999999</v>
      </c>
      <c r="E845" s="5">
        <f t="shared" si="39"/>
        <v>0.18709206753151564</v>
      </c>
      <c r="F845" s="5">
        <f t="shared" si="39"/>
        <v>6.8667186746691117E-2</v>
      </c>
      <c r="G845" s="5">
        <f t="shared" si="40"/>
        <v>2.2068409164361924</v>
      </c>
      <c r="H845" s="5">
        <f t="shared" si="41"/>
        <v>-0.54843411317995816</v>
      </c>
      <c r="I845" s="5"/>
    </row>
    <row r="846" spans="1:9">
      <c r="A846" s="4">
        <v>42677</v>
      </c>
      <c r="B846" s="9">
        <v>845</v>
      </c>
      <c r="C846" s="5">
        <v>59.209999000000003</v>
      </c>
      <c r="D846" s="5">
        <v>33.93</v>
      </c>
      <c r="E846" s="5">
        <f t="shared" si="39"/>
        <v>0.1747638067822582</v>
      </c>
      <c r="F846" s="5">
        <f t="shared" si="39"/>
        <v>-2.199562231074742E-2</v>
      </c>
      <c r="G846" s="5">
        <f t="shared" si="40"/>
        <v>3.4812668891149201</v>
      </c>
      <c r="H846" s="5">
        <f t="shared" si="41"/>
        <v>1.2744259726787277</v>
      </c>
      <c r="I846" s="5"/>
    </row>
    <row r="847" spans="1:9">
      <c r="A847" s="4">
        <v>42678</v>
      </c>
      <c r="B847" s="9">
        <v>846</v>
      </c>
      <c r="C847" s="5">
        <v>58.709999000000003</v>
      </c>
      <c r="D847" s="5">
        <v>33.610000999999997</v>
      </c>
      <c r="E847" s="5">
        <f t="shared" si="39"/>
        <v>0.14674515970961385</v>
      </c>
      <c r="F847" s="5">
        <f t="shared" si="39"/>
        <v>-6.5297256398567899E-2</v>
      </c>
      <c r="G847" s="5">
        <f t="shared" si="40"/>
        <v>3.6950229552975458</v>
      </c>
      <c r="H847" s="5">
        <f t="shared" si="41"/>
        <v>0.21375606618262566</v>
      </c>
      <c r="I847" s="5"/>
    </row>
    <row r="848" spans="1:9">
      <c r="A848" s="4">
        <v>42681</v>
      </c>
      <c r="B848" s="9">
        <v>847</v>
      </c>
      <c r="C848" s="5">
        <v>60.419998</v>
      </c>
      <c r="D848" s="5">
        <v>34.689999</v>
      </c>
      <c r="E848" s="5">
        <f t="shared" si="39"/>
        <v>0.24256887666076313</v>
      </c>
      <c r="F848" s="5">
        <f t="shared" si="39"/>
        <v>8.0845944710115802E-2</v>
      </c>
      <c r="G848" s="5">
        <f t="shared" si="40"/>
        <v>2.9960921650010164</v>
      </c>
      <c r="H848" s="5">
        <f t="shared" si="41"/>
        <v>-0.69893079029652938</v>
      </c>
      <c r="I848" s="5"/>
    </row>
    <row r="849" spans="1:9">
      <c r="A849" s="4">
        <v>42682</v>
      </c>
      <c r="B849" s="9">
        <v>848</v>
      </c>
      <c r="C849" s="5">
        <v>60.470001000000003</v>
      </c>
      <c r="D849" s="5">
        <v>34.740001999999997</v>
      </c>
      <c r="E849" s="5">
        <f t="shared" si="39"/>
        <v>0.24537090947991022</v>
      </c>
      <c r="F849" s="5">
        <f t="shared" si="39"/>
        <v>8.7612252133867516E-2</v>
      </c>
      <c r="G849" s="5">
        <f t="shared" si="40"/>
        <v>2.9345637396611721</v>
      </c>
      <c r="H849" s="5">
        <f t="shared" si="41"/>
        <v>-6.1528425339844262E-2</v>
      </c>
      <c r="I849" s="5"/>
    </row>
    <row r="850" spans="1:9">
      <c r="A850" s="4">
        <v>42683</v>
      </c>
      <c r="B850" s="9">
        <v>849</v>
      </c>
      <c r="C850" s="5">
        <v>60.169998</v>
      </c>
      <c r="D850" s="5">
        <v>34.75</v>
      </c>
      <c r="E850" s="5">
        <f t="shared" si="39"/>
        <v>0.22855955312444096</v>
      </c>
      <c r="F850" s="5">
        <f t="shared" si="39"/>
        <v>8.8965161791741937E-2</v>
      </c>
      <c r="G850" s="5">
        <f t="shared" si="40"/>
        <v>2.6122602538793558</v>
      </c>
      <c r="H850" s="5">
        <f t="shared" si="41"/>
        <v>-0.32230348578181633</v>
      </c>
      <c r="I850" s="5"/>
    </row>
    <row r="851" spans="1:9">
      <c r="A851" s="4">
        <v>42684</v>
      </c>
      <c r="B851" s="9">
        <v>850</v>
      </c>
      <c r="C851" s="5">
        <v>58.700001</v>
      </c>
      <c r="D851" s="5">
        <v>34.5</v>
      </c>
      <c r="E851" s="5">
        <f t="shared" si="39"/>
        <v>0.14618489884274907</v>
      </c>
      <c r="F851" s="5">
        <f t="shared" si="39"/>
        <v>5.5135654443422021E-2</v>
      </c>
      <c r="G851" s="5">
        <f t="shared" si="40"/>
        <v>1.6998869231584948</v>
      </c>
      <c r="H851" s="5">
        <f t="shared" si="41"/>
        <v>-0.91237333072086102</v>
      </c>
      <c r="I851" s="5"/>
    </row>
    <row r="852" spans="1:9">
      <c r="A852" s="4">
        <v>42685</v>
      </c>
      <c r="B852" s="9">
        <v>851</v>
      </c>
      <c r="C852" s="5">
        <v>59.02</v>
      </c>
      <c r="D852" s="5">
        <v>34.610000999999997</v>
      </c>
      <c r="E852" s="5">
        <f t="shared" si="39"/>
        <v>0.16411677693194748</v>
      </c>
      <c r="F852" s="5">
        <f t="shared" si="39"/>
        <v>7.0020772994711766E-2</v>
      </c>
      <c r="G852" s="5">
        <f t="shared" si="40"/>
        <v>1.7745292781810065</v>
      </c>
      <c r="H852" s="5">
        <f t="shared" si="41"/>
        <v>7.4642355022511708E-2</v>
      </c>
      <c r="I852" s="5"/>
    </row>
    <row r="853" spans="1:9">
      <c r="A853" s="4">
        <v>42688</v>
      </c>
      <c r="B853" s="9">
        <v>852</v>
      </c>
      <c r="C853" s="5">
        <v>58.119999</v>
      </c>
      <c r="D853" s="5">
        <v>34.479999999999997</v>
      </c>
      <c r="E853" s="5">
        <f t="shared" si="39"/>
        <v>0.11368315616389334</v>
      </c>
      <c r="F853" s="5">
        <f t="shared" si="39"/>
        <v>5.242929385555601E-2</v>
      </c>
      <c r="G853" s="5">
        <f t="shared" si="40"/>
        <v>1.1644948167008238</v>
      </c>
      <c r="H853" s="5">
        <f t="shared" si="41"/>
        <v>-0.6100344614801827</v>
      </c>
      <c r="I853" s="5"/>
    </row>
    <row r="854" spans="1:9">
      <c r="A854" s="4">
        <v>42689</v>
      </c>
      <c r="B854" s="9">
        <v>853</v>
      </c>
      <c r="C854" s="5">
        <v>58.869999</v>
      </c>
      <c r="D854" s="5">
        <v>34.909999999999997</v>
      </c>
      <c r="E854" s="5">
        <f t="shared" si="39"/>
        <v>0.15571112677285984</v>
      </c>
      <c r="F854" s="5">
        <f t="shared" si="39"/>
        <v>0.11061604649466622</v>
      </c>
      <c r="G854" s="5">
        <f t="shared" si="40"/>
        <v>0.95538210554070702</v>
      </c>
      <c r="H854" s="5">
        <f t="shared" si="41"/>
        <v>-0.20911271116011676</v>
      </c>
      <c r="I854" s="5"/>
    </row>
    <row r="855" spans="1:9">
      <c r="A855" s="4">
        <v>42690</v>
      </c>
      <c r="B855" s="9">
        <v>854</v>
      </c>
      <c r="C855" s="5">
        <v>59.650002000000001</v>
      </c>
      <c r="D855" s="5">
        <v>34.840000000000003</v>
      </c>
      <c r="E855" s="5">
        <f t="shared" si="39"/>
        <v>0.1994203843180675</v>
      </c>
      <c r="F855" s="5">
        <f t="shared" si="39"/>
        <v>0.10114378443713756</v>
      </c>
      <c r="G855" s="5">
        <f t="shared" si="40"/>
        <v>1.8915197329388533</v>
      </c>
      <c r="H855" s="5">
        <f t="shared" si="41"/>
        <v>0.93613762739814632</v>
      </c>
      <c r="I855" s="5"/>
    </row>
    <row r="856" spans="1:9">
      <c r="A856" s="4">
        <v>42691</v>
      </c>
      <c r="B856" s="9">
        <v>855</v>
      </c>
      <c r="C856" s="5">
        <v>60.639999000000003</v>
      </c>
      <c r="D856" s="5">
        <v>35.020000000000003</v>
      </c>
      <c r="E856" s="5">
        <f t="shared" si="39"/>
        <v>0.25489713741002096</v>
      </c>
      <c r="F856" s="5">
        <f t="shared" si="39"/>
        <v>0.12550102972792787</v>
      </c>
      <c r="G856" s="5">
        <f t="shared" si="40"/>
        <v>2.4800276910578773</v>
      </c>
      <c r="H856" s="5">
        <f t="shared" si="41"/>
        <v>0.58850795811902401</v>
      </c>
      <c r="I856" s="5"/>
    </row>
    <row r="857" spans="1:9">
      <c r="A857" s="4">
        <v>42692</v>
      </c>
      <c r="B857" s="9">
        <v>856</v>
      </c>
      <c r="C857" s="5">
        <v>60.349997999999999</v>
      </c>
      <c r="D857" s="5">
        <v>34.950001</v>
      </c>
      <c r="E857" s="5">
        <f t="shared" si="39"/>
        <v>0.23864626607059292</v>
      </c>
      <c r="F857" s="5">
        <f t="shared" si="39"/>
        <v>0.1160289029884273</v>
      </c>
      <c r="G857" s="5">
        <f t="shared" si="40"/>
        <v>2.346159087961361</v>
      </c>
      <c r="H857" s="5">
        <f t="shared" si="41"/>
        <v>-0.13386860309651638</v>
      </c>
      <c r="I857" s="5"/>
    </row>
    <row r="858" spans="1:9">
      <c r="A858" s="4">
        <v>42695</v>
      </c>
      <c r="B858" s="9">
        <v>857</v>
      </c>
      <c r="C858" s="5">
        <v>60.860000999999997</v>
      </c>
      <c r="D858" s="5">
        <v>34.979999999999997</v>
      </c>
      <c r="E858" s="5">
        <f t="shared" si="39"/>
        <v>0.26722545419657245</v>
      </c>
      <c r="F858" s="5">
        <f t="shared" si="39"/>
        <v>0.12008830855219584</v>
      </c>
      <c r="G858" s="5">
        <f t="shared" si="40"/>
        <v>2.7892494781425441</v>
      </c>
      <c r="H858" s="5">
        <f t="shared" si="41"/>
        <v>0.44309039018118312</v>
      </c>
      <c r="I858" s="5"/>
    </row>
    <row r="859" spans="1:9">
      <c r="A859" s="4">
        <v>42696</v>
      </c>
      <c r="B859" s="9">
        <v>858</v>
      </c>
      <c r="C859" s="5">
        <v>61.119999</v>
      </c>
      <c r="D859" s="5">
        <v>35.479999999999997</v>
      </c>
      <c r="E859" s="5">
        <f t="shared" si="39"/>
        <v>0.28179503859975935</v>
      </c>
      <c r="F859" s="5">
        <f t="shared" si="39"/>
        <v>0.18774732324883567</v>
      </c>
      <c r="G859" s="5">
        <f t="shared" si="40"/>
        <v>1.9340001395842705</v>
      </c>
      <c r="H859" s="5">
        <f t="shared" si="41"/>
        <v>-0.85524933855827356</v>
      </c>
      <c r="I859" s="5"/>
    </row>
    <row r="860" spans="1:9">
      <c r="A860" s="4">
        <v>42697</v>
      </c>
      <c r="B860" s="9">
        <v>859</v>
      </c>
      <c r="C860" s="5">
        <v>60.400002000000001</v>
      </c>
      <c r="D860" s="5">
        <v>35.200001</v>
      </c>
      <c r="E860" s="5">
        <f t="shared" si="39"/>
        <v>0.24144835492703401</v>
      </c>
      <c r="F860" s="5">
        <f t="shared" si="39"/>
        <v>0.14985841033674721</v>
      </c>
      <c r="G860" s="5">
        <f t="shared" si="40"/>
        <v>1.8385394186822239</v>
      </c>
      <c r="H860" s="5">
        <f t="shared" si="41"/>
        <v>-9.5460720902046603E-2</v>
      </c>
      <c r="I860" s="5"/>
    </row>
    <row r="861" spans="1:9">
      <c r="A861" s="4">
        <v>42699</v>
      </c>
      <c r="B861" s="9">
        <v>860</v>
      </c>
      <c r="C861" s="5">
        <v>60.529998999999997</v>
      </c>
      <c r="D861" s="5">
        <v>35.439999</v>
      </c>
      <c r="E861" s="5">
        <f t="shared" ref="E861:F924" si="42">(C861-AVERAGE(C$2:C$1261))/_xlfn.STDEV.S(C$2:C$1261)</f>
        <v>0.24873303505403885</v>
      </c>
      <c r="F861" s="5">
        <f t="shared" si="42"/>
        <v>0.18233446675507553</v>
      </c>
      <c r="G861" s="5">
        <f t="shared" si="40"/>
        <v>1.4332221571636126</v>
      </c>
      <c r="H861" s="5">
        <f t="shared" si="41"/>
        <v>-0.40531726151861136</v>
      </c>
      <c r="I861" s="5"/>
    </row>
    <row r="862" spans="1:9">
      <c r="A862" s="4">
        <v>42702</v>
      </c>
      <c r="B862" s="9">
        <v>861</v>
      </c>
      <c r="C862" s="5">
        <v>60.610000999999997</v>
      </c>
      <c r="D862" s="5">
        <v>35.509998000000003</v>
      </c>
      <c r="E862" s="5">
        <f t="shared" si="42"/>
        <v>0.25321613066025028</v>
      </c>
      <c r="F862" s="5">
        <f t="shared" si="42"/>
        <v>0.1918065934945761</v>
      </c>
      <c r="G862" s="5">
        <f t="shared" si="40"/>
        <v>1.3570917602601114</v>
      </c>
      <c r="H862" s="5">
        <f t="shared" si="41"/>
        <v>-7.6130396903501207E-2</v>
      </c>
      <c r="I862" s="5"/>
    </row>
    <row r="863" spans="1:9">
      <c r="A863" s="4">
        <v>42703</v>
      </c>
      <c r="B863" s="9">
        <v>862</v>
      </c>
      <c r="C863" s="5">
        <v>61.09</v>
      </c>
      <c r="D863" s="5">
        <v>35.310001</v>
      </c>
      <c r="E863" s="5">
        <f t="shared" si="42"/>
        <v>0.28011397581269504</v>
      </c>
      <c r="F863" s="5">
        <f t="shared" si="42"/>
        <v>0.16474339357000792</v>
      </c>
      <c r="G863" s="5">
        <f t="shared" si="40"/>
        <v>2.2831830041994081</v>
      </c>
      <c r="H863" s="5">
        <f t="shared" si="41"/>
        <v>0.92609124393929676</v>
      </c>
      <c r="I863" s="5"/>
    </row>
    <row r="864" spans="1:9">
      <c r="A864" s="4">
        <v>42704</v>
      </c>
      <c r="B864" s="9">
        <v>863</v>
      </c>
      <c r="C864" s="5">
        <v>60.259998000000003</v>
      </c>
      <c r="D864" s="5">
        <v>34.700001</v>
      </c>
      <c r="E864" s="5">
        <f t="shared" si="42"/>
        <v>0.23360290959751714</v>
      </c>
      <c r="F864" s="5">
        <f t="shared" si="42"/>
        <v>8.2199395640107392E-2</v>
      </c>
      <c r="G864" s="5">
        <f t="shared" si="40"/>
        <v>2.813782757240503</v>
      </c>
      <c r="H864" s="5">
        <f t="shared" si="41"/>
        <v>0.53059975304109486</v>
      </c>
      <c r="I864" s="5"/>
    </row>
    <row r="865" spans="1:9">
      <c r="A865" s="4">
        <v>42705</v>
      </c>
      <c r="B865" s="9">
        <v>864</v>
      </c>
      <c r="C865" s="5">
        <v>59.200001</v>
      </c>
      <c r="D865" s="5">
        <v>33.759998000000003</v>
      </c>
      <c r="E865" s="5">
        <f t="shared" si="42"/>
        <v>0.17420354591539342</v>
      </c>
      <c r="F865" s="5">
        <f t="shared" si="42"/>
        <v>-4.4999957943663293E-2</v>
      </c>
      <c r="G865" s="5">
        <f t="shared" si="40"/>
        <v>3.850457445214083</v>
      </c>
      <c r="H865" s="5">
        <f t="shared" si="41"/>
        <v>1.03667468797358</v>
      </c>
      <c r="I865" s="5"/>
    </row>
    <row r="866" spans="1:9">
      <c r="A866" s="4">
        <v>42706</v>
      </c>
      <c r="B866" s="9">
        <v>865</v>
      </c>
      <c r="C866" s="5">
        <v>59.25</v>
      </c>
      <c r="D866" s="5">
        <v>34.159999999999997</v>
      </c>
      <c r="E866" s="5">
        <f t="shared" si="42"/>
        <v>0.17700535458536371</v>
      </c>
      <c r="F866" s="5">
        <f t="shared" si="42"/>
        <v>9.1275244497064784E-3</v>
      </c>
      <c r="G866" s="5">
        <f t="shared" si="40"/>
        <v>3.008254113378122</v>
      </c>
      <c r="H866" s="5">
        <f t="shared" si="41"/>
        <v>-0.84220333183596097</v>
      </c>
      <c r="I866" s="5"/>
    </row>
    <row r="867" spans="1:9">
      <c r="A867" s="4">
        <v>42709</v>
      </c>
      <c r="B867" s="9">
        <v>866</v>
      </c>
      <c r="C867" s="5">
        <v>60.220001000000003</v>
      </c>
      <c r="D867" s="5">
        <v>34.389999000000003</v>
      </c>
      <c r="E867" s="5">
        <f t="shared" si="42"/>
        <v>0.23136158594358805</v>
      </c>
      <c r="F867" s="5">
        <f t="shared" si="42"/>
        <v>4.0250535892132289E-2</v>
      </c>
      <c r="G867" s="5">
        <f t="shared" si="40"/>
        <v>3.465243568135989</v>
      </c>
      <c r="H867" s="5">
        <f t="shared" si="41"/>
        <v>0.45698945475786701</v>
      </c>
      <c r="I867" s="5"/>
    </row>
    <row r="868" spans="1:9">
      <c r="A868" s="4">
        <v>42710</v>
      </c>
      <c r="B868" s="9">
        <v>867</v>
      </c>
      <c r="C868" s="5">
        <v>59.950001</v>
      </c>
      <c r="D868" s="5">
        <v>34.720001000000003</v>
      </c>
      <c r="E868" s="5">
        <f t="shared" si="42"/>
        <v>0.21623151652435993</v>
      </c>
      <c r="F868" s="5">
        <f t="shared" si="42"/>
        <v>8.4905756227973403E-2</v>
      </c>
      <c r="G868" s="5">
        <f t="shared" si="40"/>
        <v>2.4591758636981567</v>
      </c>
      <c r="H868" s="5">
        <f t="shared" si="41"/>
        <v>-1.0060677044378323</v>
      </c>
      <c r="I868" s="5"/>
    </row>
    <row r="869" spans="1:9">
      <c r="A869" s="4">
        <v>42711</v>
      </c>
      <c r="B869" s="9">
        <v>868</v>
      </c>
      <c r="C869" s="5">
        <v>61.369999</v>
      </c>
      <c r="D869" s="5">
        <v>35.5</v>
      </c>
      <c r="E869" s="5">
        <f t="shared" si="42"/>
        <v>0.29580436213608152</v>
      </c>
      <c r="F869" s="5">
        <f t="shared" si="42"/>
        <v>0.19045368383670169</v>
      </c>
      <c r="G869" s="5">
        <f t="shared" si="40"/>
        <v>2.1393902460419412</v>
      </c>
      <c r="H869" s="5">
        <f t="shared" si="41"/>
        <v>-0.31978561765621549</v>
      </c>
      <c r="I869" s="5"/>
    </row>
    <row r="870" spans="1:9">
      <c r="A870" s="4">
        <v>42712</v>
      </c>
      <c r="B870" s="9">
        <v>869</v>
      </c>
      <c r="C870" s="5">
        <v>61.009998000000003</v>
      </c>
      <c r="D870" s="5">
        <v>35.700001</v>
      </c>
      <c r="E870" s="5">
        <f t="shared" si="42"/>
        <v>0.27563088020648363</v>
      </c>
      <c r="F870" s="5">
        <f t="shared" si="42"/>
        <v>0.21751742503338706</v>
      </c>
      <c r="G870" s="5">
        <f t="shared" si="40"/>
        <v>1.3332880801239497</v>
      </c>
      <c r="H870" s="5">
        <f t="shared" si="41"/>
        <v>-0.80610216591799144</v>
      </c>
      <c r="I870" s="5"/>
    </row>
    <row r="871" spans="1:9">
      <c r="A871" s="4">
        <v>42713</v>
      </c>
      <c r="B871" s="9">
        <v>870</v>
      </c>
      <c r="C871" s="5">
        <v>61.970001000000003</v>
      </c>
      <c r="D871" s="5">
        <v>35.759998000000003</v>
      </c>
      <c r="E871" s="5">
        <f t="shared" si="42"/>
        <v>0.32942685069784322</v>
      </c>
      <c r="F871" s="5">
        <f t="shared" si="42"/>
        <v>0.22563610084289601</v>
      </c>
      <c r="G871" s="5">
        <f t="shared" si="40"/>
        <v>2.1594680909809938</v>
      </c>
      <c r="H871" s="5">
        <f t="shared" si="41"/>
        <v>0.82618001085704407</v>
      </c>
      <c r="I871" s="5"/>
    </row>
    <row r="872" spans="1:9">
      <c r="A872" s="4">
        <v>42716</v>
      </c>
      <c r="B872" s="9">
        <v>871</v>
      </c>
      <c r="C872" s="5">
        <v>62.169998</v>
      </c>
      <c r="D872" s="5">
        <v>35.970001000000003</v>
      </c>
      <c r="E872" s="5">
        <f t="shared" si="42"/>
        <v>0.3406341414150183</v>
      </c>
      <c r="F872" s="5">
        <f t="shared" si="42"/>
        <v>0.25405329296957296</v>
      </c>
      <c r="G872" s="5">
        <f t="shared" si="40"/>
        <v>1.8910545173024786</v>
      </c>
      <c r="H872" s="5">
        <f t="shared" si="41"/>
        <v>-0.26841357367851515</v>
      </c>
      <c r="I872" s="5"/>
    </row>
    <row r="873" spans="1:9">
      <c r="A873" s="4">
        <v>42717</v>
      </c>
      <c r="B873" s="9">
        <v>872</v>
      </c>
      <c r="C873" s="5">
        <v>62.98</v>
      </c>
      <c r="D873" s="5">
        <v>36.799999</v>
      </c>
      <c r="E873" s="5">
        <f t="shared" si="42"/>
        <v>0.38602446174729027</v>
      </c>
      <c r="F873" s="5">
        <f t="shared" si="42"/>
        <v>0.36636698672993578</v>
      </c>
      <c r="G873" s="5">
        <f t="shared" si="40"/>
        <v>0.84975039628510274</v>
      </c>
      <c r="H873" s="5">
        <f t="shared" si="41"/>
        <v>-1.0413041210173759</v>
      </c>
      <c r="I873" s="5"/>
    </row>
    <row r="874" spans="1:9">
      <c r="A874" s="4">
        <v>42718</v>
      </c>
      <c r="B874" s="9">
        <v>873</v>
      </c>
      <c r="C874" s="5">
        <v>62.68</v>
      </c>
      <c r="D874" s="5">
        <v>36.549999</v>
      </c>
      <c r="E874" s="5">
        <f t="shared" si="42"/>
        <v>0.36921327350370386</v>
      </c>
      <c r="F874" s="5">
        <f t="shared" si="42"/>
        <v>0.33253747938161587</v>
      </c>
      <c r="G874" s="5">
        <f t="shared" si="40"/>
        <v>1.1073740655642439</v>
      </c>
      <c r="H874" s="5">
        <f t="shared" si="41"/>
        <v>0.25762366927914115</v>
      </c>
      <c r="I874" s="5"/>
    </row>
    <row r="875" spans="1:9">
      <c r="A875" s="4">
        <v>42719</v>
      </c>
      <c r="B875" s="9">
        <v>874</v>
      </c>
      <c r="C875" s="5">
        <v>62.580002</v>
      </c>
      <c r="D875" s="5">
        <v>36.790000999999997</v>
      </c>
      <c r="E875" s="5">
        <f t="shared" si="42"/>
        <v>0.36360965616376328</v>
      </c>
      <c r="F875" s="5">
        <f t="shared" si="42"/>
        <v>0.36501407707206135</v>
      </c>
      <c r="G875" s="5">
        <f t="shared" si="40"/>
        <v>0.47205288206691876</v>
      </c>
      <c r="H875" s="5">
        <f t="shared" si="41"/>
        <v>-0.63532118349732514</v>
      </c>
      <c r="I875" s="5"/>
    </row>
    <row r="876" spans="1:9">
      <c r="A876" s="4">
        <v>42720</v>
      </c>
      <c r="B876" s="9">
        <v>875</v>
      </c>
      <c r="C876" s="5">
        <v>62.299999</v>
      </c>
      <c r="D876" s="5">
        <v>36.310001</v>
      </c>
      <c r="E876" s="5">
        <f t="shared" si="42"/>
        <v>0.34791904569119997</v>
      </c>
      <c r="F876" s="5">
        <f t="shared" si="42"/>
        <v>0.30006142296328758</v>
      </c>
      <c r="G876" s="5">
        <f t="shared" si="40"/>
        <v>1.2626873270828511</v>
      </c>
      <c r="H876" s="5">
        <f t="shared" si="41"/>
        <v>0.79063444501593239</v>
      </c>
      <c r="I876" s="5"/>
    </row>
    <row r="877" spans="1:9">
      <c r="A877" s="4">
        <v>42723</v>
      </c>
      <c r="B877" s="9">
        <v>876</v>
      </c>
      <c r="C877" s="5">
        <v>63.619999</v>
      </c>
      <c r="D877" s="5">
        <v>36.889999000000003</v>
      </c>
      <c r="E877" s="5">
        <f t="shared" si="42"/>
        <v>0.42188827396298106</v>
      </c>
      <c r="F877" s="5">
        <f t="shared" si="42"/>
        <v>0.37854560937533144</v>
      </c>
      <c r="G877" s="5">
        <f t="shared" si="40"/>
        <v>1.2890048753446024</v>
      </c>
      <c r="H877" s="5">
        <f t="shared" si="41"/>
        <v>2.6317548261751256E-2</v>
      </c>
      <c r="I877" s="5"/>
    </row>
    <row r="878" spans="1:9">
      <c r="A878" s="4">
        <v>42724</v>
      </c>
      <c r="B878" s="9">
        <v>877</v>
      </c>
      <c r="C878" s="5">
        <v>63.540000999999997</v>
      </c>
      <c r="D878" s="5">
        <v>37.209999000000003</v>
      </c>
      <c r="E878" s="5">
        <f t="shared" si="42"/>
        <v>0.4174054025059461</v>
      </c>
      <c r="F878" s="5">
        <f t="shared" si="42"/>
        <v>0.42184737878118095</v>
      </c>
      <c r="G878" s="5">
        <f t="shared" si="40"/>
        <v>0.49524857866730088</v>
      </c>
      <c r="H878" s="5">
        <f t="shared" si="41"/>
        <v>-0.79375629667730152</v>
      </c>
      <c r="I878" s="5"/>
    </row>
    <row r="879" spans="1:9">
      <c r="A879" s="4">
        <v>42725</v>
      </c>
      <c r="B879" s="9">
        <v>878</v>
      </c>
      <c r="C879" s="5">
        <v>63.540000999999997</v>
      </c>
      <c r="D879" s="5">
        <v>36.979999999999997</v>
      </c>
      <c r="E879" s="5">
        <f t="shared" si="42"/>
        <v>0.4174054025059461</v>
      </c>
      <c r="F879" s="5">
        <f t="shared" si="42"/>
        <v>0.39072436733875515</v>
      </c>
      <c r="G879" s="5">
        <f t="shared" si="40"/>
        <v>1.0082601239094515</v>
      </c>
      <c r="H879" s="5">
        <f t="shared" si="41"/>
        <v>0.51301154524215065</v>
      </c>
      <c r="I879" s="5"/>
    </row>
    <row r="880" spans="1:9">
      <c r="A880" s="4">
        <v>42726</v>
      </c>
      <c r="B880" s="9">
        <v>879</v>
      </c>
      <c r="C880" s="5">
        <v>63.549999</v>
      </c>
      <c r="D880" s="5">
        <v>36.93</v>
      </c>
      <c r="E880" s="5">
        <f t="shared" si="42"/>
        <v>0.41796566337281083</v>
      </c>
      <c r="F880" s="5">
        <f t="shared" si="42"/>
        <v>0.38395846586909155</v>
      </c>
      <c r="G880" s="5">
        <f t="shared" si="40"/>
        <v>1.1297828577652709</v>
      </c>
      <c r="H880" s="5">
        <f t="shared" si="41"/>
        <v>0.12152273385581935</v>
      </c>
      <c r="I880" s="5"/>
    </row>
    <row r="881" spans="1:9">
      <c r="A881" s="4">
        <v>42727</v>
      </c>
      <c r="B881" s="9">
        <v>880</v>
      </c>
      <c r="C881" s="5">
        <v>63.240001999999997</v>
      </c>
      <c r="D881" s="5">
        <v>36.970001000000003</v>
      </c>
      <c r="E881" s="5">
        <f t="shared" si="42"/>
        <v>0.40059427029965361</v>
      </c>
      <c r="F881" s="5">
        <f t="shared" si="42"/>
        <v>0.38937132236285266</v>
      </c>
      <c r="G881" s="5">
        <f t="shared" si="40"/>
        <v>0.73056384018592269</v>
      </c>
      <c r="H881" s="5">
        <f t="shared" si="41"/>
        <v>-0.39921901757934819</v>
      </c>
      <c r="I881" s="5"/>
    </row>
    <row r="882" spans="1:9">
      <c r="A882" s="4">
        <v>42731</v>
      </c>
      <c r="B882" s="9">
        <v>881</v>
      </c>
      <c r="C882" s="5">
        <v>63.279998999999997</v>
      </c>
      <c r="D882" s="5">
        <v>37.07</v>
      </c>
      <c r="E882" s="5">
        <f t="shared" si="42"/>
        <v>0.4028355939535827</v>
      </c>
      <c r="F882" s="5">
        <f t="shared" si="42"/>
        <v>0.40290298998415081</v>
      </c>
      <c r="G882" s="5">
        <f t="shared" si="40"/>
        <v>0.54751360296894802</v>
      </c>
      <c r="H882" s="5">
        <f t="shared" si="41"/>
        <v>-0.18305023721697466</v>
      </c>
      <c r="I882" s="5"/>
    </row>
    <row r="883" spans="1:9">
      <c r="A883" s="4">
        <v>42732</v>
      </c>
      <c r="B883" s="9">
        <v>882</v>
      </c>
      <c r="C883" s="5">
        <v>62.990001999999997</v>
      </c>
      <c r="D883" s="5">
        <v>36.630001</v>
      </c>
      <c r="E883" s="5">
        <f t="shared" si="42"/>
        <v>0.38658494676333144</v>
      </c>
      <c r="F883" s="5">
        <f t="shared" si="42"/>
        <v>0.34336319236913709</v>
      </c>
      <c r="G883" s="5">
        <f t="shared" si="40"/>
        <v>1.2389320304055644</v>
      </c>
      <c r="H883" s="5">
        <f t="shared" si="41"/>
        <v>0.69141842743661641</v>
      </c>
      <c r="I883" s="5"/>
    </row>
    <row r="884" spans="1:9">
      <c r="A884" s="4">
        <v>42733</v>
      </c>
      <c r="B884" s="9">
        <v>883</v>
      </c>
      <c r="C884" s="5">
        <v>62.900002000000001</v>
      </c>
      <c r="D884" s="5">
        <v>36.659999999999997</v>
      </c>
      <c r="E884" s="5">
        <f t="shared" si="42"/>
        <v>0.38154159029025569</v>
      </c>
      <c r="F884" s="5">
        <f t="shared" si="42"/>
        <v>0.34742259793290564</v>
      </c>
      <c r="G884" s="5">
        <f t="shared" si="40"/>
        <v>1.0820194205867537</v>
      </c>
      <c r="H884" s="5">
        <f t="shared" si="41"/>
        <v>-0.15691260981881072</v>
      </c>
      <c r="I884" s="5"/>
    </row>
    <row r="885" spans="1:9">
      <c r="A885" s="4">
        <v>42734</v>
      </c>
      <c r="B885" s="9">
        <v>884</v>
      </c>
      <c r="C885" s="5">
        <v>62.139999000000003</v>
      </c>
      <c r="D885" s="5">
        <v>36.270000000000003</v>
      </c>
      <c r="E885" s="5">
        <f t="shared" si="42"/>
        <v>0.33895307862795399</v>
      </c>
      <c r="F885" s="5">
        <f t="shared" si="42"/>
        <v>0.29464856646952742</v>
      </c>
      <c r="G885" s="5">
        <f t="shared" si="40"/>
        <v>1.1919093446621858</v>
      </c>
      <c r="H885" s="5">
        <f t="shared" si="41"/>
        <v>0.10988992407543208</v>
      </c>
      <c r="I885" s="5"/>
    </row>
    <row r="886" spans="1:9">
      <c r="A886" s="4">
        <v>42738</v>
      </c>
      <c r="B886" s="9">
        <v>885</v>
      </c>
      <c r="C886" s="5">
        <v>62.580002</v>
      </c>
      <c r="D886" s="5">
        <v>36.599997999999999</v>
      </c>
      <c r="E886" s="5">
        <f t="shared" si="42"/>
        <v>0.36360965616376328</v>
      </c>
      <c r="F886" s="5">
        <f t="shared" si="42"/>
        <v>0.33930324553325042</v>
      </c>
      <c r="G886" s="5">
        <f t="shared" si="40"/>
        <v>0.89585356220308654</v>
      </c>
      <c r="H886" s="5">
        <f t="shared" si="41"/>
        <v>-0.29605578245909925</v>
      </c>
      <c r="I886" s="5"/>
    </row>
    <row r="887" spans="1:9">
      <c r="A887" s="4">
        <v>42739</v>
      </c>
      <c r="B887" s="9">
        <v>886</v>
      </c>
      <c r="C887" s="5">
        <v>62.299999</v>
      </c>
      <c r="D887" s="5">
        <v>36.409999999999997</v>
      </c>
      <c r="E887" s="5">
        <f t="shared" si="42"/>
        <v>0.34791904569119997</v>
      </c>
      <c r="F887" s="5">
        <f t="shared" si="42"/>
        <v>0.31359309058458573</v>
      </c>
      <c r="G887" s="5">
        <f t="shared" si="40"/>
        <v>1.0396400898658911</v>
      </c>
      <c r="H887" s="5">
        <f t="shared" si="41"/>
        <v>0.14378652766280453</v>
      </c>
      <c r="I887" s="5"/>
    </row>
    <row r="888" spans="1:9">
      <c r="A888" s="4">
        <v>42740</v>
      </c>
      <c r="B888" s="9">
        <v>887</v>
      </c>
      <c r="C888" s="5">
        <v>62.299999</v>
      </c>
      <c r="D888" s="5">
        <v>36.349997999999999</v>
      </c>
      <c r="E888" s="5">
        <f t="shared" si="42"/>
        <v>0.34791904569119997</v>
      </c>
      <c r="F888" s="5">
        <f t="shared" si="42"/>
        <v>0.30547373818493051</v>
      </c>
      <c r="G888" s="5">
        <f t="shared" si="40"/>
        <v>1.1734742314822242</v>
      </c>
      <c r="H888" s="5">
        <f t="shared" si="41"/>
        <v>0.13383414161633311</v>
      </c>
      <c r="I888" s="5"/>
    </row>
    <row r="889" spans="1:9">
      <c r="A889" s="4">
        <v>42741</v>
      </c>
      <c r="B889" s="9">
        <v>888</v>
      </c>
      <c r="C889" s="5">
        <v>62.84</v>
      </c>
      <c r="D889" s="5">
        <v>36.479999999999997</v>
      </c>
      <c r="E889" s="5">
        <f t="shared" si="42"/>
        <v>0.37817924056695024</v>
      </c>
      <c r="F889" s="5">
        <f t="shared" si="42"/>
        <v>0.32306535264211533</v>
      </c>
      <c r="G889" s="5">
        <f t="shared" si="40"/>
        <v>1.4235064624677349</v>
      </c>
      <c r="H889" s="5">
        <f t="shared" si="41"/>
        <v>0.25003223098551075</v>
      </c>
      <c r="I889" s="5"/>
    </row>
    <row r="890" spans="1:9">
      <c r="A890" s="4">
        <v>42744</v>
      </c>
      <c r="B890" s="9">
        <v>889</v>
      </c>
      <c r="C890" s="5">
        <v>62.639999000000003</v>
      </c>
      <c r="D890" s="5">
        <v>36.610000999999997</v>
      </c>
      <c r="E890" s="5">
        <f t="shared" si="42"/>
        <v>0.36697172570059833</v>
      </c>
      <c r="F890" s="5">
        <f t="shared" si="42"/>
        <v>0.3406568317812711</v>
      </c>
      <c r="G890" s="5">
        <f t="shared" si="40"/>
        <v>0.93353892394789995</v>
      </c>
      <c r="H890" s="5">
        <f t="shared" si="41"/>
        <v>-0.48996753851983499</v>
      </c>
      <c r="I890" s="5"/>
    </row>
    <row r="891" spans="1:9">
      <c r="A891" s="4">
        <v>42745</v>
      </c>
      <c r="B891" s="9">
        <v>890</v>
      </c>
      <c r="C891" s="5">
        <v>62.619999</v>
      </c>
      <c r="D891" s="5">
        <v>36.540000999999997</v>
      </c>
      <c r="E891" s="5">
        <f t="shared" si="42"/>
        <v>0.36585097981769238</v>
      </c>
      <c r="F891" s="5">
        <f t="shared" si="42"/>
        <v>0.33118456972374144</v>
      </c>
      <c r="G891" s="5">
        <f t="shared" si="40"/>
        <v>1.0696735513460567</v>
      </c>
      <c r="H891" s="5">
        <f t="shared" si="41"/>
        <v>0.13613462739815674</v>
      </c>
      <c r="I891" s="5"/>
    </row>
    <row r="892" spans="1:9">
      <c r="A892" s="4">
        <v>42746</v>
      </c>
      <c r="B892" s="9">
        <v>891</v>
      </c>
      <c r="C892" s="5">
        <v>63.189999</v>
      </c>
      <c r="D892" s="5">
        <v>36.950001</v>
      </c>
      <c r="E892" s="5">
        <f t="shared" si="42"/>
        <v>0.39779223748050696</v>
      </c>
      <c r="F892" s="5">
        <f t="shared" si="42"/>
        <v>0.3866649617749866</v>
      </c>
      <c r="G892" s="5">
        <f t="shared" si="40"/>
        <v>0.72517073372826957</v>
      </c>
      <c r="H892" s="5">
        <f t="shared" si="41"/>
        <v>-0.34450281761778712</v>
      </c>
      <c r="I892" s="5"/>
    </row>
    <row r="893" spans="1:9">
      <c r="A893" s="4">
        <v>42747</v>
      </c>
      <c r="B893" s="9">
        <v>892</v>
      </c>
      <c r="C893" s="5">
        <v>62.610000999999997</v>
      </c>
      <c r="D893" s="5">
        <v>36.709999000000003</v>
      </c>
      <c r="E893" s="5">
        <f t="shared" si="42"/>
        <v>0.3652907189508276</v>
      </c>
      <c r="F893" s="5">
        <f t="shared" si="42"/>
        <v>0.35418836408454113</v>
      </c>
      <c r="G893" s="5">
        <f t="shared" si="40"/>
        <v>0.68049591722557778</v>
      </c>
      <c r="H893" s="5">
        <f t="shared" si="41"/>
        <v>-4.4674816502691783E-2</v>
      </c>
      <c r="I893" s="5"/>
    </row>
    <row r="894" spans="1:9">
      <c r="A894" s="4">
        <v>42748</v>
      </c>
      <c r="B894" s="9">
        <v>893</v>
      </c>
      <c r="C894" s="5">
        <v>62.700001</v>
      </c>
      <c r="D894" s="5">
        <v>36.790000999999997</v>
      </c>
      <c r="E894" s="5">
        <f t="shared" si="42"/>
        <v>0.37033407542390379</v>
      </c>
      <c r="F894" s="5">
        <f t="shared" si="42"/>
        <v>0.36501407707206135</v>
      </c>
      <c r="G894" s="5">
        <f t="shared" si="40"/>
        <v>0.59205188206691872</v>
      </c>
      <c r="H894" s="5">
        <f t="shared" si="41"/>
        <v>-8.8444035158659062E-2</v>
      </c>
      <c r="I894" s="5"/>
    </row>
    <row r="895" spans="1:9">
      <c r="A895" s="4">
        <v>42752</v>
      </c>
      <c r="B895" s="9">
        <v>894</v>
      </c>
      <c r="C895" s="5">
        <v>62.529998999999997</v>
      </c>
      <c r="D895" s="5">
        <v>36.799999</v>
      </c>
      <c r="E895" s="5">
        <f t="shared" si="42"/>
        <v>0.36080762334461619</v>
      </c>
      <c r="F895" s="5">
        <f t="shared" si="42"/>
        <v>0.36636698672993578</v>
      </c>
      <c r="G895" s="5">
        <f t="shared" si="40"/>
        <v>0.39974939628510242</v>
      </c>
      <c r="H895" s="5">
        <f t="shared" si="41"/>
        <v>-0.1923024857818163</v>
      </c>
      <c r="I895" s="5"/>
    </row>
    <row r="896" spans="1:9">
      <c r="A896" s="4">
        <v>42753</v>
      </c>
      <c r="B896" s="9">
        <v>895</v>
      </c>
      <c r="C896" s="5">
        <v>62.5</v>
      </c>
      <c r="D896" s="5">
        <v>36.759998000000003</v>
      </c>
      <c r="E896" s="5">
        <f t="shared" si="42"/>
        <v>0.35912656055755188</v>
      </c>
      <c r="F896" s="5">
        <f t="shared" si="42"/>
        <v>0.36095413023617567</v>
      </c>
      <c r="G896" s="5">
        <f t="shared" si="40"/>
        <v>0.4589724138644371</v>
      </c>
      <c r="H896" s="5">
        <f t="shared" si="41"/>
        <v>5.922301757933468E-2</v>
      </c>
      <c r="I896" s="5"/>
    </row>
    <row r="897" spans="1:9">
      <c r="A897" s="4">
        <v>42754</v>
      </c>
      <c r="B897" s="9">
        <v>896</v>
      </c>
      <c r="C897" s="5">
        <v>62.299999</v>
      </c>
      <c r="D897" s="5">
        <v>36.57</v>
      </c>
      <c r="E897" s="5">
        <f t="shared" si="42"/>
        <v>0.34791904569119997</v>
      </c>
      <c r="F897" s="5">
        <f t="shared" si="42"/>
        <v>0.33524397528751093</v>
      </c>
      <c r="G897" s="5">
        <f t="shared" si="40"/>
        <v>0.68276094152722777</v>
      </c>
      <c r="H897" s="5">
        <f t="shared" si="41"/>
        <v>0.22378852766279067</v>
      </c>
      <c r="I897" s="5"/>
    </row>
    <row r="898" spans="1:9">
      <c r="A898" s="4">
        <v>42755</v>
      </c>
      <c r="B898" s="9">
        <v>897</v>
      </c>
      <c r="C898" s="5">
        <v>62.740001999999997</v>
      </c>
      <c r="D898" s="5">
        <v>36.939999</v>
      </c>
      <c r="E898" s="5">
        <f t="shared" si="42"/>
        <v>0.37257562322700927</v>
      </c>
      <c r="F898" s="5">
        <f t="shared" si="42"/>
        <v>0.38531151084499504</v>
      </c>
      <c r="G898" s="5">
        <f t="shared" si="40"/>
        <v>0.29748314148878308</v>
      </c>
      <c r="H898" s="5">
        <f t="shared" si="41"/>
        <v>-0.3852778000384447</v>
      </c>
      <c r="I898" s="5"/>
    </row>
    <row r="899" spans="1:9">
      <c r="A899" s="4">
        <v>42758</v>
      </c>
      <c r="B899" s="9">
        <v>898</v>
      </c>
      <c r="C899" s="5">
        <v>62.959999000000003</v>
      </c>
      <c r="D899" s="5">
        <v>36.770000000000003</v>
      </c>
      <c r="E899" s="5">
        <f t="shared" si="42"/>
        <v>0.38490365982709074</v>
      </c>
      <c r="F899" s="5">
        <f t="shared" si="42"/>
        <v>0.36230758116616729</v>
      </c>
      <c r="G899" s="5">
        <f t="shared" ref="G899:G962" si="43">C899-($K$4+$J$4*D899)</f>
        <v>0.89666200610392366</v>
      </c>
      <c r="H899" s="5">
        <f t="shared" si="41"/>
        <v>0.59917886461514058</v>
      </c>
      <c r="I899" s="5"/>
    </row>
    <row r="900" spans="1:9">
      <c r="A900" s="4">
        <v>42759</v>
      </c>
      <c r="B900" s="9">
        <v>899</v>
      </c>
      <c r="C900" s="5">
        <v>63.52</v>
      </c>
      <c r="D900" s="5">
        <v>37.619999</v>
      </c>
      <c r="E900" s="5">
        <f t="shared" si="42"/>
        <v>0.41628460058574651</v>
      </c>
      <c r="F900" s="5">
        <f t="shared" si="42"/>
        <v>0.47732777083242517</v>
      </c>
      <c r="G900" s="5">
        <f t="shared" si="43"/>
        <v>-0.43925523895046581</v>
      </c>
      <c r="H900" s="5">
        <f t="shared" ref="H900:H963" si="44">G900-G899</f>
        <v>-1.3359172450543895</v>
      </c>
      <c r="I900" s="5"/>
    </row>
    <row r="901" spans="1:9">
      <c r="A901" s="4">
        <v>42760</v>
      </c>
      <c r="B901" s="9">
        <v>900</v>
      </c>
      <c r="C901" s="5">
        <v>63.68</v>
      </c>
      <c r="D901" s="5">
        <v>37.799999</v>
      </c>
      <c r="E901" s="5">
        <f t="shared" si="42"/>
        <v>0.42525056764899249</v>
      </c>
      <c r="F901" s="5">
        <f t="shared" si="42"/>
        <v>0.50168501612321548</v>
      </c>
      <c r="G901" s="5">
        <f t="shared" si="43"/>
        <v>-0.68074428083145477</v>
      </c>
      <c r="H901" s="5">
        <f t="shared" si="44"/>
        <v>-0.24148904188098896</v>
      </c>
      <c r="I901" s="5"/>
    </row>
    <row r="902" spans="1:9">
      <c r="A902" s="4">
        <v>42761</v>
      </c>
      <c r="B902" s="9">
        <v>901</v>
      </c>
      <c r="C902" s="5">
        <v>64.269997000000004</v>
      </c>
      <c r="D902" s="5">
        <v>37.560001</v>
      </c>
      <c r="E902" s="5">
        <f t="shared" si="42"/>
        <v>0.45831240308283061</v>
      </c>
      <c r="F902" s="5">
        <f t="shared" si="42"/>
        <v>0.46920895970488713</v>
      </c>
      <c r="G902" s="5">
        <f t="shared" si="43"/>
        <v>0.4445669806871777</v>
      </c>
      <c r="H902" s="5">
        <f t="shared" si="44"/>
        <v>1.1253112615186325</v>
      </c>
      <c r="I902" s="5"/>
    </row>
    <row r="903" spans="1:9">
      <c r="A903" s="4">
        <v>42762</v>
      </c>
      <c r="B903" s="9">
        <v>902</v>
      </c>
      <c r="C903" s="5">
        <v>65.779999000000004</v>
      </c>
      <c r="D903" s="5">
        <v>37.979999999999997</v>
      </c>
      <c r="E903" s="5">
        <f t="shared" si="42"/>
        <v>0.54292882931680486</v>
      </c>
      <c r="F903" s="5">
        <f t="shared" si="42"/>
        <v>0.52604239673203479</v>
      </c>
      <c r="G903" s="5">
        <f t="shared" si="43"/>
        <v>1.0177634467929124</v>
      </c>
      <c r="H903" s="5">
        <f t="shared" si="44"/>
        <v>0.57319646610573471</v>
      </c>
      <c r="I903" s="5"/>
    </row>
    <row r="904" spans="1:9">
      <c r="A904" s="4">
        <v>42765</v>
      </c>
      <c r="B904" s="9">
        <v>903</v>
      </c>
      <c r="C904" s="5">
        <v>65.129997000000003</v>
      </c>
      <c r="D904" s="5">
        <v>37.419998</v>
      </c>
      <c r="E904" s="5">
        <f t="shared" si="42"/>
        <v>0.50650447604777882</v>
      </c>
      <c r="F904" s="5">
        <f t="shared" si="42"/>
        <v>0.4502640296357398</v>
      </c>
      <c r="G904" s="5">
        <f t="shared" si="43"/>
        <v>1.6168429269675286</v>
      </c>
      <c r="H904" s="5">
        <f t="shared" si="44"/>
        <v>0.59907948017461621</v>
      </c>
      <c r="I904" s="5"/>
    </row>
    <row r="905" spans="1:9">
      <c r="A905" s="4">
        <v>42766</v>
      </c>
      <c r="B905" s="9">
        <v>904</v>
      </c>
      <c r="C905" s="5">
        <v>64.650002000000001</v>
      </c>
      <c r="D905" s="5">
        <v>36.82</v>
      </c>
      <c r="E905" s="5">
        <f t="shared" si="42"/>
        <v>0.47960685504451089</v>
      </c>
      <c r="F905" s="5">
        <f t="shared" si="42"/>
        <v>0.3690734826358309</v>
      </c>
      <c r="G905" s="5">
        <f t="shared" si="43"/>
        <v>2.4751402722480904</v>
      </c>
      <c r="H905" s="5">
        <f t="shared" si="44"/>
        <v>0.85829734528056179</v>
      </c>
      <c r="I905" s="5"/>
    </row>
    <row r="906" spans="1:9">
      <c r="A906" s="4">
        <v>42767</v>
      </c>
      <c r="B906" s="9">
        <v>905</v>
      </c>
      <c r="C906" s="5">
        <v>63.580002</v>
      </c>
      <c r="D906" s="5">
        <v>36.520000000000003</v>
      </c>
      <c r="E906" s="5">
        <f t="shared" si="42"/>
        <v>0.41964695030905197</v>
      </c>
      <c r="F906" s="5">
        <f t="shared" si="42"/>
        <v>0.32847807381784738</v>
      </c>
      <c r="G906" s="5">
        <f t="shared" si="43"/>
        <v>2.0742886753830589</v>
      </c>
      <c r="H906" s="5">
        <f t="shared" si="44"/>
        <v>-0.40085159686503147</v>
      </c>
      <c r="I906" s="5"/>
    </row>
    <row r="907" spans="1:9">
      <c r="A907" s="4">
        <v>42768</v>
      </c>
      <c r="B907" s="9">
        <v>906</v>
      </c>
      <c r="C907" s="5">
        <v>63.169998</v>
      </c>
      <c r="D907" s="5">
        <v>36.68</v>
      </c>
      <c r="E907" s="5">
        <f t="shared" si="42"/>
        <v>0.39667143556030698</v>
      </c>
      <c r="F907" s="5">
        <f t="shared" si="42"/>
        <v>0.35012895852077164</v>
      </c>
      <c r="G907" s="5">
        <f t="shared" si="43"/>
        <v>1.3074055270444092</v>
      </c>
      <c r="H907" s="5">
        <f t="shared" si="44"/>
        <v>-0.76688314833864979</v>
      </c>
      <c r="I907" s="5"/>
    </row>
    <row r="908" spans="1:9">
      <c r="A908" s="4">
        <v>42769</v>
      </c>
      <c r="B908" s="9">
        <v>907</v>
      </c>
      <c r="C908" s="5">
        <v>63.68</v>
      </c>
      <c r="D908" s="5">
        <v>36.520000000000003</v>
      </c>
      <c r="E908" s="5">
        <f t="shared" si="42"/>
        <v>0.42525056764899249</v>
      </c>
      <c r="F908" s="5">
        <f t="shared" si="42"/>
        <v>0.32847807381784738</v>
      </c>
      <c r="G908" s="5">
        <f t="shared" si="43"/>
        <v>2.1742866753830583</v>
      </c>
      <c r="H908" s="5">
        <f t="shared" si="44"/>
        <v>0.86688114833864915</v>
      </c>
      <c r="I908" s="5"/>
    </row>
    <row r="909" spans="1:9">
      <c r="A909" s="4">
        <v>42772</v>
      </c>
      <c r="B909" s="9">
        <v>908</v>
      </c>
      <c r="C909" s="5">
        <v>63.639999000000003</v>
      </c>
      <c r="D909" s="5">
        <v>36.270000000000003</v>
      </c>
      <c r="E909" s="5">
        <f t="shared" si="42"/>
        <v>0.42300901984588701</v>
      </c>
      <c r="F909" s="5">
        <f t="shared" si="42"/>
        <v>0.29464856646952742</v>
      </c>
      <c r="G909" s="5">
        <f t="shared" si="43"/>
        <v>2.6919093446621858</v>
      </c>
      <c r="H909" s="5">
        <f t="shared" si="44"/>
        <v>0.51762266927912748</v>
      </c>
      <c r="I909" s="5"/>
    </row>
    <row r="910" spans="1:9">
      <c r="A910" s="4">
        <v>42773</v>
      </c>
      <c r="B910" s="9">
        <v>909</v>
      </c>
      <c r="C910" s="5">
        <v>63.43</v>
      </c>
      <c r="D910" s="5">
        <v>36.349997999999999</v>
      </c>
      <c r="E910" s="5">
        <f t="shared" si="42"/>
        <v>0.41124124411267032</v>
      </c>
      <c r="F910" s="5">
        <f t="shared" si="42"/>
        <v>0.30547373818493051</v>
      </c>
      <c r="G910" s="5">
        <f t="shared" si="43"/>
        <v>2.3034752314822242</v>
      </c>
      <c r="H910" s="5">
        <f t="shared" si="44"/>
        <v>-0.38843411317996157</v>
      </c>
      <c r="I910" s="5"/>
    </row>
    <row r="911" spans="1:9">
      <c r="A911" s="4">
        <v>42774</v>
      </c>
      <c r="B911" s="9">
        <v>910</v>
      </c>
      <c r="C911" s="5">
        <v>63.34</v>
      </c>
      <c r="D911" s="5">
        <v>36.380001</v>
      </c>
      <c r="E911" s="5">
        <f t="shared" si="42"/>
        <v>0.40619788763959458</v>
      </c>
      <c r="F911" s="5">
        <f t="shared" si="42"/>
        <v>0.30953368502081718</v>
      </c>
      <c r="G911" s="5">
        <f t="shared" si="43"/>
        <v>2.146553699684695</v>
      </c>
      <c r="H911" s="5">
        <f t="shared" si="44"/>
        <v>-0.15692153179752921</v>
      </c>
      <c r="I911" s="5"/>
    </row>
    <row r="912" spans="1:9">
      <c r="A912" s="4">
        <v>42775</v>
      </c>
      <c r="B912" s="9">
        <v>911</v>
      </c>
      <c r="C912" s="5">
        <v>64.059997999999993</v>
      </c>
      <c r="D912" s="5">
        <v>35.459999000000003</v>
      </c>
      <c r="E912" s="5">
        <f t="shared" si="42"/>
        <v>0.44654462734961353</v>
      </c>
      <c r="F912" s="5">
        <f t="shared" si="42"/>
        <v>0.18504082734294156</v>
      </c>
      <c r="G912" s="5">
        <f t="shared" si="43"/>
        <v>4.9186112636212656</v>
      </c>
      <c r="H912" s="5">
        <f t="shared" si="44"/>
        <v>2.7720575639365705</v>
      </c>
      <c r="I912" s="5"/>
    </row>
    <row r="913" spans="1:9">
      <c r="A913" s="4">
        <v>42776</v>
      </c>
      <c r="B913" s="9">
        <v>912</v>
      </c>
      <c r="C913" s="5">
        <v>64</v>
      </c>
      <c r="D913" s="5">
        <v>35.340000000000003</v>
      </c>
      <c r="E913" s="5">
        <f t="shared" si="42"/>
        <v>0.4431825017754849</v>
      </c>
      <c r="F913" s="5">
        <f t="shared" si="42"/>
        <v>0.16880279913377741</v>
      </c>
      <c r="G913" s="5">
        <f t="shared" si="43"/>
        <v>5.1262703943805761</v>
      </c>
      <c r="H913" s="5">
        <f t="shared" si="44"/>
        <v>0.20765913075931053</v>
      </c>
      <c r="I913" s="5"/>
    </row>
    <row r="914" spans="1:9">
      <c r="A914" s="4">
        <v>42779</v>
      </c>
      <c r="B914" s="9">
        <v>913</v>
      </c>
      <c r="C914" s="5">
        <v>64.720000999999996</v>
      </c>
      <c r="D914" s="5">
        <v>35.799999</v>
      </c>
      <c r="E914" s="5">
        <f t="shared" si="42"/>
        <v>0.48352940959738672</v>
      </c>
      <c r="F914" s="5">
        <f t="shared" si="42"/>
        <v>0.23104895733665615</v>
      </c>
      <c r="G914" s="5">
        <f t="shared" si="43"/>
        <v>4.8202460734016555</v>
      </c>
      <c r="H914" s="5">
        <f t="shared" si="44"/>
        <v>-0.30602432097892063</v>
      </c>
      <c r="I914" s="5"/>
    </row>
    <row r="915" spans="1:9">
      <c r="A915" s="4">
        <v>42780</v>
      </c>
      <c r="B915" s="9">
        <v>914</v>
      </c>
      <c r="C915" s="5">
        <v>64.569999999999993</v>
      </c>
      <c r="D915" s="5">
        <v>35.93</v>
      </c>
      <c r="E915" s="5">
        <f t="shared" si="42"/>
        <v>0.4751237594382991</v>
      </c>
      <c r="F915" s="5">
        <f t="shared" si="42"/>
        <v>0.24864043647581191</v>
      </c>
      <c r="G915" s="5">
        <f t="shared" si="43"/>
        <v>4.3802785348818176</v>
      </c>
      <c r="H915" s="5">
        <f t="shared" si="44"/>
        <v>-0.43996753851983783</v>
      </c>
      <c r="I915" s="5"/>
    </row>
    <row r="916" spans="1:9">
      <c r="A916" s="4">
        <v>42781</v>
      </c>
      <c r="B916" s="9">
        <v>915</v>
      </c>
      <c r="C916" s="5">
        <v>64.529999000000004</v>
      </c>
      <c r="D916" s="5">
        <v>36.049999</v>
      </c>
      <c r="E916" s="5">
        <f t="shared" si="42"/>
        <v>0.47288221163519395</v>
      </c>
      <c r="F916" s="5">
        <f t="shared" si="42"/>
        <v>0.26487846468497606</v>
      </c>
      <c r="G916" s="5">
        <f t="shared" si="43"/>
        <v>4.0726204041225245</v>
      </c>
      <c r="H916" s="5">
        <f t="shared" si="44"/>
        <v>-0.30765813075929316</v>
      </c>
      <c r="I916" s="5"/>
    </row>
    <row r="917" spans="1:9">
      <c r="A917" s="4">
        <v>42782</v>
      </c>
      <c r="B917" s="9">
        <v>916</v>
      </c>
      <c r="C917" s="5">
        <v>64.519997000000004</v>
      </c>
      <c r="D917" s="5">
        <v>36.409999999999997</v>
      </c>
      <c r="E917" s="5">
        <f t="shared" si="42"/>
        <v>0.47232172661915278</v>
      </c>
      <c r="F917" s="5">
        <f t="shared" si="42"/>
        <v>0.31359309058458573</v>
      </c>
      <c r="G917" s="5">
        <f t="shared" si="43"/>
        <v>3.259638089865895</v>
      </c>
      <c r="H917" s="5">
        <f t="shared" si="44"/>
        <v>-0.81298231425662948</v>
      </c>
      <c r="I917" s="5"/>
    </row>
    <row r="918" spans="1:9">
      <c r="A918" s="4">
        <v>42783</v>
      </c>
      <c r="B918" s="9">
        <v>917</v>
      </c>
      <c r="C918" s="5">
        <v>64.620002999999997</v>
      </c>
      <c r="D918" s="5">
        <v>36.479999999999997</v>
      </c>
      <c r="E918" s="5">
        <f t="shared" si="42"/>
        <v>0.47792579225744614</v>
      </c>
      <c r="F918" s="5">
        <f t="shared" si="42"/>
        <v>0.32306535264211533</v>
      </c>
      <c r="G918" s="5">
        <f t="shared" si="43"/>
        <v>3.2035094624677285</v>
      </c>
      <c r="H918" s="5">
        <f t="shared" si="44"/>
        <v>-5.6128627398166486E-2</v>
      </c>
      <c r="I918" s="5"/>
    </row>
    <row r="919" spans="1:9">
      <c r="A919" s="4">
        <v>42787</v>
      </c>
      <c r="B919" s="9">
        <v>918</v>
      </c>
      <c r="C919" s="5">
        <v>64.489998</v>
      </c>
      <c r="D919" s="5">
        <v>36.520000000000003</v>
      </c>
      <c r="E919" s="5">
        <f t="shared" si="42"/>
        <v>0.47064066383208808</v>
      </c>
      <c r="F919" s="5">
        <f t="shared" si="42"/>
        <v>0.32847807381784738</v>
      </c>
      <c r="G919" s="5">
        <f t="shared" si="43"/>
        <v>2.9842846753830585</v>
      </c>
      <c r="H919" s="5">
        <f t="shared" si="44"/>
        <v>-0.21922478708466997</v>
      </c>
      <c r="I919" s="5"/>
    </row>
    <row r="920" spans="1:9">
      <c r="A920" s="4">
        <v>42788</v>
      </c>
      <c r="B920" s="9">
        <v>919</v>
      </c>
      <c r="C920" s="5">
        <v>64.360000999999997</v>
      </c>
      <c r="D920" s="5">
        <v>36.07</v>
      </c>
      <c r="E920" s="5">
        <f t="shared" si="42"/>
        <v>0.4633559837050828</v>
      </c>
      <c r="F920" s="5">
        <f t="shared" si="42"/>
        <v>0.26758496059087111</v>
      </c>
      <c r="G920" s="5">
        <f t="shared" si="43"/>
        <v>3.8580102800855016</v>
      </c>
      <c r="H920" s="5">
        <f t="shared" si="44"/>
        <v>0.87372560470244309</v>
      </c>
      <c r="I920" s="5"/>
    </row>
    <row r="921" spans="1:9">
      <c r="A921" s="4">
        <v>42789</v>
      </c>
      <c r="B921" s="9">
        <v>920</v>
      </c>
      <c r="C921" s="5">
        <v>64.620002999999997</v>
      </c>
      <c r="D921" s="5">
        <v>36.18</v>
      </c>
      <c r="E921" s="5">
        <f t="shared" si="42"/>
        <v>0.47792579225744614</v>
      </c>
      <c r="F921" s="5">
        <f t="shared" si="42"/>
        <v>0.28246994382413182</v>
      </c>
      <c r="G921" s="5">
        <f t="shared" si="43"/>
        <v>3.8726578656026831</v>
      </c>
      <c r="H921" s="5">
        <f t="shared" si="44"/>
        <v>1.4647585517181483E-2</v>
      </c>
      <c r="I921" s="5"/>
    </row>
    <row r="922" spans="1:9">
      <c r="A922" s="4">
        <v>42790</v>
      </c>
      <c r="B922" s="9">
        <v>921</v>
      </c>
      <c r="C922" s="5">
        <v>64.620002999999997</v>
      </c>
      <c r="D922" s="5">
        <v>36.529998999999997</v>
      </c>
      <c r="E922" s="5">
        <f t="shared" si="42"/>
        <v>0.47792579225744614</v>
      </c>
      <c r="F922" s="5">
        <f t="shared" si="42"/>
        <v>0.32983111879374988</v>
      </c>
      <c r="G922" s="5">
        <f t="shared" si="43"/>
        <v>3.0919869591065705</v>
      </c>
      <c r="H922" s="5">
        <f t="shared" si="44"/>
        <v>-0.78067090649611259</v>
      </c>
      <c r="I922" s="5"/>
    </row>
    <row r="923" spans="1:9">
      <c r="A923" s="4">
        <v>42793</v>
      </c>
      <c r="B923" s="9">
        <v>922</v>
      </c>
      <c r="C923" s="5">
        <v>64.230002999999996</v>
      </c>
      <c r="D923" s="5">
        <v>36.509998000000003</v>
      </c>
      <c r="E923" s="5">
        <f t="shared" si="42"/>
        <v>0.45607124754078354</v>
      </c>
      <c r="F923" s="5">
        <f t="shared" si="42"/>
        <v>0.32712462288785576</v>
      </c>
      <c r="G923" s="5">
        <f t="shared" si="43"/>
        <v>2.7465990831435718</v>
      </c>
      <c r="H923" s="5">
        <f t="shared" si="44"/>
        <v>-0.34538787596299869</v>
      </c>
      <c r="I923" s="5"/>
    </row>
    <row r="924" spans="1:9">
      <c r="A924" s="4">
        <v>42794</v>
      </c>
      <c r="B924" s="9">
        <v>923</v>
      </c>
      <c r="C924" s="5">
        <v>63.98</v>
      </c>
      <c r="D924" s="5">
        <v>36.200001</v>
      </c>
      <c r="E924" s="5">
        <f t="shared" si="42"/>
        <v>0.44206175589257896</v>
      </c>
      <c r="F924" s="5">
        <f t="shared" si="42"/>
        <v>0.28517643973002688</v>
      </c>
      <c r="G924" s="5">
        <f t="shared" si="43"/>
        <v>3.1880427415656669</v>
      </c>
      <c r="H924" s="5">
        <f t="shared" si="44"/>
        <v>0.4414436584220951</v>
      </c>
      <c r="I924" s="5"/>
    </row>
    <row r="925" spans="1:9">
      <c r="A925" s="4">
        <v>42795</v>
      </c>
      <c r="B925" s="9">
        <v>924</v>
      </c>
      <c r="C925" s="5">
        <v>64.940002000000007</v>
      </c>
      <c r="D925" s="5">
        <v>35.93</v>
      </c>
      <c r="E925" s="5">
        <f t="shared" ref="E925:F988" si="45">(C925-AVERAGE(C$2:C$1261))/_xlfn.STDEV.S(C$2:C$1261)</f>
        <v>0.49585767034664496</v>
      </c>
      <c r="F925" s="5">
        <f t="shared" si="45"/>
        <v>0.24864043647581191</v>
      </c>
      <c r="G925" s="5">
        <f t="shared" si="43"/>
        <v>4.7502805348818313</v>
      </c>
      <c r="H925" s="5">
        <f t="shared" si="44"/>
        <v>1.5622377933161644</v>
      </c>
      <c r="I925" s="5"/>
    </row>
    <row r="926" spans="1:9">
      <c r="A926" s="4">
        <v>42796</v>
      </c>
      <c r="B926" s="9">
        <v>925</v>
      </c>
      <c r="C926" s="5">
        <v>64.010002</v>
      </c>
      <c r="D926" s="5">
        <v>35.909999999999997</v>
      </c>
      <c r="E926" s="5">
        <f t="shared" si="45"/>
        <v>0.44374298679152607</v>
      </c>
      <c r="F926" s="5">
        <f t="shared" si="45"/>
        <v>0.24593407588794589</v>
      </c>
      <c r="G926" s="5">
        <f t="shared" si="43"/>
        <v>3.8648904284241681</v>
      </c>
      <c r="H926" s="5">
        <f t="shared" si="44"/>
        <v>-0.88539010645766325</v>
      </c>
      <c r="I926" s="5"/>
    </row>
    <row r="927" spans="1:9">
      <c r="A927" s="4">
        <v>42797</v>
      </c>
      <c r="B927" s="9">
        <v>926</v>
      </c>
      <c r="C927" s="5">
        <v>64.25</v>
      </c>
      <c r="D927" s="5">
        <v>35.900002000000001</v>
      </c>
      <c r="E927" s="5">
        <f t="shared" si="45"/>
        <v>0.45719182531180708</v>
      </c>
      <c r="F927" s="5">
        <f t="shared" si="45"/>
        <v>0.24458116623007242</v>
      </c>
      <c r="G927" s="5">
        <f t="shared" si="43"/>
        <v>4.1271889142059663</v>
      </c>
      <c r="H927" s="5">
        <f t="shared" si="44"/>
        <v>0.26229848578179826</v>
      </c>
      <c r="I927" s="5"/>
    </row>
    <row r="928" spans="1:9">
      <c r="A928" s="4">
        <v>42800</v>
      </c>
      <c r="B928" s="9">
        <v>927</v>
      </c>
      <c r="C928" s="5">
        <v>64.269997000000004</v>
      </c>
      <c r="D928" s="5">
        <v>35.57</v>
      </c>
      <c r="E928" s="5">
        <f t="shared" si="45"/>
        <v>0.45831240308283061</v>
      </c>
      <c r="F928" s="5">
        <f t="shared" si="45"/>
        <v>0.19992594589423129</v>
      </c>
      <c r="G928" s="5">
        <f t="shared" si="43"/>
        <v>4.8832536186437849</v>
      </c>
      <c r="H928" s="5">
        <f t="shared" si="44"/>
        <v>0.75606470443781859</v>
      </c>
      <c r="I928" s="5"/>
    </row>
    <row r="929" spans="1:9">
      <c r="A929" s="4">
        <v>42801</v>
      </c>
      <c r="B929" s="9">
        <v>928</v>
      </c>
      <c r="C929" s="5">
        <v>64.400002000000001</v>
      </c>
      <c r="D929" s="5">
        <v>35.799999</v>
      </c>
      <c r="E929" s="5">
        <f t="shared" si="45"/>
        <v>0.46559753150818872</v>
      </c>
      <c r="F929" s="5">
        <f t="shared" si="45"/>
        <v>0.23104895733665615</v>
      </c>
      <c r="G929" s="5">
        <f t="shared" si="43"/>
        <v>4.5002470734016597</v>
      </c>
      <c r="H929" s="5">
        <f t="shared" si="44"/>
        <v>-0.38300654524212518</v>
      </c>
      <c r="I929" s="5"/>
    </row>
    <row r="930" spans="1:9">
      <c r="A930" s="4">
        <v>42802</v>
      </c>
      <c r="B930" s="9">
        <v>929</v>
      </c>
      <c r="C930" s="5">
        <v>64.989998</v>
      </c>
      <c r="D930" s="5">
        <v>35.619999</v>
      </c>
      <c r="E930" s="5">
        <f t="shared" si="45"/>
        <v>0.49865931090473242</v>
      </c>
      <c r="F930" s="5">
        <f t="shared" si="45"/>
        <v>0.20669171204586584</v>
      </c>
      <c r="G930" s="5">
        <f t="shared" si="43"/>
        <v>5.4917321152826375</v>
      </c>
      <c r="H930" s="5">
        <f t="shared" si="44"/>
        <v>0.99148504188097775</v>
      </c>
      <c r="I930" s="5"/>
    </row>
    <row r="931" spans="1:9">
      <c r="A931" s="4">
        <v>42803</v>
      </c>
      <c r="B931" s="9">
        <v>930</v>
      </c>
      <c r="C931" s="5">
        <v>64.730002999999996</v>
      </c>
      <c r="D931" s="5">
        <v>35.82</v>
      </c>
      <c r="E931" s="5">
        <f t="shared" si="45"/>
        <v>0.48408989461342788</v>
      </c>
      <c r="F931" s="5">
        <f t="shared" si="45"/>
        <v>0.2337554532425512</v>
      </c>
      <c r="G931" s="5">
        <f t="shared" si="43"/>
        <v>4.7856359493646394</v>
      </c>
      <c r="H931" s="5">
        <f t="shared" si="44"/>
        <v>-0.70609616591799806</v>
      </c>
      <c r="I931" s="5"/>
    </row>
    <row r="932" spans="1:9">
      <c r="A932" s="4">
        <v>42804</v>
      </c>
      <c r="B932" s="9">
        <v>931</v>
      </c>
      <c r="C932" s="5">
        <v>64.930000000000007</v>
      </c>
      <c r="D932" s="5">
        <v>35.909999999999997</v>
      </c>
      <c r="E932" s="5">
        <f t="shared" si="45"/>
        <v>0.49529718533060374</v>
      </c>
      <c r="F932" s="5">
        <f t="shared" si="45"/>
        <v>0.24593407588794589</v>
      </c>
      <c r="G932" s="5">
        <f t="shared" si="43"/>
        <v>4.7848884284241748</v>
      </c>
      <c r="H932" s="5">
        <f t="shared" si="44"/>
        <v>-7.4752094046459661E-4</v>
      </c>
      <c r="I932" s="5"/>
    </row>
    <row r="933" spans="1:9">
      <c r="A933" s="4">
        <v>42807</v>
      </c>
      <c r="B933" s="9">
        <v>932</v>
      </c>
      <c r="C933" s="5">
        <v>64.709998999999996</v>
      </c>
      <c r="D933" s="5">
        <v>35.159999999999997</v>
      </c>
      <c r="E933" s="5">
        <f t="shared" si="45"/>
        <v>0.48296892458134549</v>
      </c>
      <c r="F933" s="5">
        <f t="shared" si="45"/>
        <v>0.14444555384298613</v>
      </c>
      <c r="G933" s="5">
        <f t="shared" si="43"/>
        <v>6.237758436261565</v>
      </c>
      <c r="H933" s="5">
        <f t="shared" si="44"/>
        <v>1.4528700078373902</v>
      </c>
      <c r="I933" s="5"/>
    </row>
    <row r="934" spans="1:9">
      <c r="A934" s="4">
        <v>42808</v>
      </c>
      <c r="B934" s="9">
        <v>933</v>
      </c>
      <c r="C934" s="5">
        <v>64.410004000000001</v>
      </c>
      <c r="D934" s="5">
        <v>35.18</v>
      </c>
      <c r="E934" s="5">
        <f t="shared" si="45"/>
        <v>0.46615801652422989</v>
      </c>
      <c r="F934" s="5">
        <f t="shared" si="45"/>
        <v>0.14715191443085215</v>
      </c>
      <c r="G934" s="5">
        <f t="shared" si="43"/>
        <v>5.8931535427192401</v>
      </c>
      <c r="H934" s="5">
        <f t="shared" si="44"/>
        <v>-0.34460489354232493</v>
      </c>
      <c r="I934" s="5"/>
    </row>
    <row r="935" spans="1:9">
      <c r="A935" s="4">
        <v>42809</v>
      </c>
      <c r="B935" s="9">
        <v>934</v>
      </c>
      <c r="C935" s="5">
        <v>64.75</v>
      </c>
      <c r="D935" s="5">
        <v>35.099997999999999</v>
      </c>
      <c r="E935" s="5">
        <f t="shared" si="45"/>
        <v>0.48521047238445142</v>
      </c>
      <c r="F935" s="5">
        <f t="shared" si="45"/>
        <v>0.13632620144333094</v>
      </c>
      <c r="G935" s="5">
        <f t="shared" si="43"/>
        <v>6.4115935778779161</v>
      </c>
      <c r="H935" s="5">
        <f t="shared" si="44"/>
        <v>0.51844003515867598</v>
      </c>
      <c r="I935" s="5"/>
    </row>
    <row r="936" spans="1:9">
      <c r="A936" s="4">
        <v>42810</v>
      </c>
      <c r="B936" s="9">
        <v>935</v>
      </c>
      <c r="C936" s="5">
        <v>64.639999000000003</v>
      </c>
      <c r="D936" s="5">
        <v>35.139999000000003</v>
      </c>
      <c r="E936" s="5">
        <f t="shared" si="45"/>
        <v>0.4790463139911757</v>
      </c>
      <c r="F936" s="5">
        <f t="shared" si="45"/>
        <v>0.14173905793709202</v>
      </c>
      <c r="G936" s="5">
        <f t="shared" si="43"/>
        <v>6.2123705602985737</v>
      </c>
      <c r="H936" s="5">
        <f t="shared" si="44"/>
        <v>-0.19922301757934235</v>
      </c>
      <c r="I936" s="5"/>
    </row>
    <row r="937" spans="1:9">
      <c r="A937" s="4">
        <v>42811</v>
      </c>
      <c r="B937" s="9">
        <v>936</v>
      </c>
      <c r="C937" s="5">
        <v>64.870002999999997</v>
      </c>
      <c r="D937" s="5">
        <v>35.270000000000003</v>
      </c>
      <c r="E937" s="5">
        <f t="shared" si="45"/>
        <v>0.49193511579376831</v>
      </c>
      <c r="F937" s="5">
        <f t="shared" si="45"/>
        <v>0.15933053707624778</v>
      </c>
      <c r="G937" s="5">
        <f t="shared" si="43"/>
        <v>6.1524080217787329</v>
      </c>
      <c r="H937" s="5">
        <f t="shared" si="44"/>
        <v>-5.9962538519840791E-2</v>
      </c>
      <c r="I937" s="5"/>
    </row>
    <row r="938" spans="1:9">
      <c r="A938" s="4">
        <v>42814</v>
      </c>
      <c r="B938" s="9">
        <v>937</v>
      </c>
      <c r="C938" s="5">
        <v>64.930000000000007</v>
      </c>
      <c r="D938" s="5">
        <v>35.43</v>
      </c>
      <c r="E938" s="5">
        <f t="shared" si="45"/>
        <v>0.49529718533060374</v>
      </c>
      <c r="F938" s="5">
        <f t="shared" si="45"/>
        <v>0.18098142177917206</v>
      </c>
      <c r="G938" s="5">
        <f t="shared" si="43"/>
        <v>5.8555258734401079</v>
      </c>
      <c r="H938" s="5">
        <f t="shared" si="44"/>
        <v>-0.29688214833862503</v>
      </c>
      <c r="I938" s="5"/>
    </row>
    <row r="939" spans="1:9">
      <c r="A939" s="4">
        <v>42815</v>
      </c>
      <c r="B939" s="9">
        <v>938</v>
      </c>
      <c r="C939" s="5">
        <v>64.209998999999996</v>
      </c>
      <c r="D939" s="5">
        <v>35.040000999999997</v>
      </c>
      <c r="E939" s="5">
        <f t="shared" si="45"/>
        <v>0.45495027750870115</v>
      </c>
      <c r="F939" s="5">
        <f t="shared" si="45"/>
        <v>0.12820752563382198</v>
      </c>
      <c r="G939" s="5">
        <f t="shared" si="43"/>
        <v>6.0054155670208829</v>
      </c>
      <c r="H939" s="5">
        <f t="shared" si="44"/>
        <v>0.14988969358077497</v>
      </c>
      <c r="I939" s="5"/>
    </row>
    <row r="940" spans="1:9">
      <c r="A940" s="4">
        <v>42816</v>
      </c>
      <c r="B940" s="9">
        <v>939</v>
      </c>
      <c r="C940" s="5">
        <v>65.029999000000004</v>
      </c>
      <c r="D940" s="5">
        <v>35.369999</v>
      </c>
      <c r="E940" s="5">
        <f t="shared" si="45"/>
        <v>0.50090085870783829</v>
      </c>
      <c r="F940" s="5">
        <f t="shared" si="45"/>
        <v>0.17286220469754593</v>
      </c>
      <c r="G940" s="5">
        <f t="shared" si="43"/>
        <v>6.0893567845617653</v>
      </c>
      <c r="H940" s="5">
        <f t="shared" si="44"/>
        <v>8.3941217540882462E-2</v>
      </c>
      <c r="I940" s="5"/>
    </row>
    <row r="941" spans="1:9">
      <c r="A941" s="4">
        <v>42817</v>
      </c>
      <c r="B941" s="9">
        <v>940</v>
      </c>
      <c r="C941" s="5">
        <v>64.870002999999997</v>
      </c>
      <c r="D941" s="5">
        <v>35.270000000000003</v>
      </c>
      <c r="E941" s="5">
        <f t="shared" si="45"/>
        <v>0.49193511579376831</v>
      </c>
      <c r="F941" s="5">
        <f t="shared" si="45"/>
        <v>0.15933053707624778</v>
      </c>
      <c r="G941" s="5">
        <f t="shared" si="43"/>
        <v>6.1524080217787329</v>
      </c>
      <c r="H941" s="5">
        <f t="shared" si="44"/>
        <v>6.3051237216967593E-2</v>
      </c>
      <c r="I941" s="5"/>
    </row>
    <row r="942" spans="1:9">
      <c r="A942" s="4">
        <v>42818</v>
      </c>
      <c r="B942" s="9">
        <v>941</v>
      </c>
      <c r="C942" s="5">
        <v>64.980002999999996</v>
      </c>
      <c r="D942" s="5">
        <v>35.159999999999997</v>
      </c>
      <c r="E942" s="5">
        <f t="shared" si="45"/>
        <v>0.49809921814975006</v>
      </c>
      <c r="F942" s="5">
        <f t="shared" si="45"/>
        <v>0.14444555384298613</v>
      </c>
      <c r="G942" s="5">
        <f t="shared" si="43"/>
        <v>6.5077624362615651</v>
      </c>
      <c r="H942" s="5">
        <f t="shared" si="44"/>
        <v>0.35535441448283223</v>
      </c>
      <c r="I942" s="5"/>
    </row>
    <row r="943" spans="1:9">
      <c r="A943" s="4">
        <v>42821</v>
      </c>
      <c r="B943" s="9">
        <v>942</v>
      </c>
      <c r="C943" s="5">
        <v>65.099997999999999</v>
      </c>
      <c r="D943" s="5">
        <v>35.389999000000003</v>
      </c>
      <c r="E943" s="5">
        <f t="shared" si="45"/>
        <v>0.50482341326071412</v>
      </c>
      <c r="F943" s="5">
        <f t="shared" si="45"/>
        <v>0.17556856528541195</v>
      </c>
      <c r="G943" s="5">
        <f t="shared" si="43"/>
        <v>6.1147458910194317</v>
      </c>
      <c r="H943" s="5">
        <f t="shared" si="44"/>
        <v>-0.39301654524213347</v>
      </c>
      <c r="I943" s="5"/>
    </row>
    <row r="944" spans="1:9">
      <c r="A944" s="4">
        <v>42822</v>
      </c>
      <c r="B944" s="9">
        <v>943</v>
      </c>
      <c r="C944" s="5">
        <v>65.290001000000004</v>
      </c>
      <c r="D944" s="5">
        <v>35.599997999999999</v>
      </c>
      <c r="E944" s="5">
        <f t="shared" si="45"/>
        <v>0.51547066726020163</v>
      </c>
      <c r="F944" s="5">
        <f t="shared" si="45"/>
        <v>0.20398521613997078</v>
      </c>
      <c r="G944" s="5">
        <f t="shared" si="43"/>
        <v>5.8363472393196432</v>
      </c>
      <c r="H944" s="5">
        <f t="shared" si="44"/>
        <v>-0.2783986516997885</v>
      </c>
      <c r="I944" s="5"/>
    </row>
    <row r="945" spans="1:9">
      <c r="A945" s="4">
        <v>42823</v>
      </c>
      <c r="B945" s="9">
        <v>944</v>
      </c>
      <c r="C945" s="5">
        <v>65.470000999999996</v>
      </c>
      <c r="D945" s="5">
        <v>35.57</v>
      </c>
      <c r="E945" s="5">
        <f t="shared" si="45"/>
        <v>0.52555738020635323</v>
      </c>
      <c r="F945" s="5">
        <f t="shared" si="45"/>
        <v>0.19992594589423129</v>
      </c>
      <c r="G945" s="5">
        <f t="shared" si="43"/>
        <v>6.0832576186437777</v>
      </c>
      <c r="H945" s="5">
        <f t="shared" si="44"/>
        <v>0.24691037932413451</v>
      </c>
      <c r="I945" s="5"/>
    </row>
    <row r="946" spans="1:9">
      <c r="A946" s="4">
        <v>42824</v>
      </c>
      <c r="B946" s="9">
        <v>945</v>
      </c>
      <c r="C946" s="5">
        <v>65.709998999999996</v>
      </c>
      <c r="D946" s="5">
        <v>35.75</v>
      </c>
      <c r="E946" s="5">
        <f t="shared" si="45"/>
        <v>0.53900621872663423</v>
      </c>
      <c r="F946" s="5">
        <f t="shared" si="45"/>
        <v>0.2242831911850216</v>
      </c>
      <c r="G946" s="5">
        <f t="shared" si="43"/>
        <v>5.9217665767627992</v>
      </c>
      <c r="H946" s="5">
        <f t="shared" si="44"/>
        <v>-0.16149104188097851</v>
      </c>
      <c r="I946" s="5"/>
    </row>
    <row r="947" spans="1:9">
      <c r="A947" s="4">
        <v>42825</v>
      </c>
      <c r="B947" s="9">
        <v>946</v>
      </c>
      <c r="C947" s="5">
        <v>65.860000999999997</v>
      </c>
      <c r="D947" s="5">
        <v>36.07</v>
      </c>
      <c r="E947" s="5">
        <f t="shared" si="45"/>
        <v>0.54741192492301582</v>
      </c>
      <c r="F947" s="5">
        <f t="shared" si="45"/>
        <v>0.26758496059087111</v>
      </c>
      <c r="G947" s="5">
        <f t="shared" si="43"/>
        <v>5.3580102800855016</v>
      </c>
      <c r="H947" s="5">
        <f t="shared" si="44"/>
        <v>-0.56375629667729754</v>
      </c>
      <c r="I947" s="5"/>
    </row>
    <row r="948" spans="1:9">
      <c r="A948" s="4">
        <v>42828</v>
      </c>
      <c r="B948" s="9">
        <v>947</v>
      </c>
      <c r="C948" s="5">
        <v>65.550003000000004</v>
      </c>
      <c r="D948" s="5">
        <v>36.159999999999997</v>
      </c>
      <c r="E948" s="5">
        <f t="shared" si="45"/>
        <v>0.53004047581256497</v>
      </c>
      <c r="F948" s="5">
        <f t="shared" si="45"/>
        <v>0.27976358323626577</v>
      </c>
      <c r="G948" s="5">
        <f t="shared" si="43"/>
        <v>4.8472677591450335</v>
      </c>
      <c r="H948" s="5">
        <f t="shared" si="44"/>
        <v>-0.51074252094046813</v>
      </c>
      <c r="I948" s="5"/>
    </row>
    <row r="949" spans="1:9">
      <c r="A949" s="4">
        <v>42829</v>
      </c>
      <c r="B949" s="9">
        <v>948</v>
      </c>
      <c r="C949" s="5">
        <v>65.730002999999996</v>
      </c>
      <c r="D949" s="5">
        <v>36.279998999999997</v>
      </c>
      <c r="E949" s="5">
        <f t="shared" si="45"/>
        <v>0.54012718875871657</v>
      </c>
      <c r="F949" s="5">
        <f t="shared" si="45"/>
        <v>0.29600161144542997</v>
      </c>
      <c r="G949" s="5">
        <f t="shared" si="43"/>
        <v>4.7596106283857083</v>
      </c>
      <c r="H949" s="5">
        <f t="shared" si="44"/>
        <v>-8.7657130759325241E-2</v>
      </c>
      <c r="I949" s="5"/>
    </row>
    <row r="950" spans="1:9">
      <c r="A950" s="4">
        <v>42830</v>
      </c>
      <c r="B950" s="9">
        <v>949</v>
      </c>
      <c r="C950" s="5">
        <v>65.559997999999993</v>
      </c>
      <c r="D950" s="5">
        <v>36.220001000000003</v>
      </c>
      <c r="E950" s="5">
        <f t="shared" si="45"/>
        <v>0.53060056856754656</v>
      </c>
      <c r="F950" s="5">
        <f t="shared" si="45"/>
        <v>0.28788280031789287</v>
      </c>
      <c r="G950" s="5">
        <f t="shared" si="43"/>
        <v>4.7234308480233338</v>
      </c>
      <c r="H950" s="5">
        <f t="shared" si="44"/>
        <v>-3.6179780362374458E-2</v>
      </c>
      <c r="I950" s="5"/>
    </row>
    <row r="951" spans="1:9">
      <c r="A951" s="4">
        <v>42831</v>
      </c>
      <c r="B951" s="9">
        <v>950</v>
      </c>
      <c r="C951" s="5">
        <v>65.730002999999996</v>
      </c>
      <c r="D951" s="5">
        <v>36.029998999999997</v>
      </c>
      <c r="E951" s="5">
        <f t="shared" si="45"/>
        <v>0.54012718875871657</v>
      </c>
      <c r="F951" s="5">
        <f t="shared" si="45"/>
        <v>0.26217210409711006</v>
      </c>
      <c r="G951" s="5">
        <f t="shared" si="43"/>
        <v>5.3172342976648466</v>
      </c>
      <c r="H951" s="5">
        <f t="shared" si="44"/>
        <v>0.59380344964151277</v>
      </c>
      <c r="I951" s="5"/>
    </row>
    <row r="952" spans="1:9">
      <c r="A952" s="4">
        <v>42832</v>
      </c>
      <c r="B952" s="9">
        <v>951</v>
      </c>
      <c r="C952" s="5">
        <v>65.680000000000007</v>
      </c>
      <c r="D952" s="5">
        <v>36.029998999999997</v>
      </c>
      <c r="E952" s="5">
        <f t="shared" si="45"/>
        <v>0.53732515593957031</v>
      </c>
      <c r="F952" s="5">
        <f t="shared" si="45"/>
        <v>0.26217210409711006</v>
      </c>
      <c r="G952" s="5">
        <f t="shared" si="43"/>
        <v>5.267231297664857</v>
      </c>
      <c r="H952" s="5">
        <f t="shared" si="44"/>
        <v>-5.0002999999989584E-2</v>
      </c>
      <c r="I952" s="5"/>
    </row>
    <row r="953" spans="1:9">
      <c r="A953" s="4">
        <v>42835</v>
      </c>
      <c r="B953" s="9">
        <v>952</v>
      </c>
      <c r="C953" s="5">
        <v>65.529999000000004</v>
      </c>
      <c r="D953" s="5">
        <v>35.799999</v>
      </c>
      <c r="E953" s="5">
        <f t="shared" si="45"/>
        <v>0.52891950578048263</v>
      </c>
      <c r="F953" s="5">
        <f t="shared" si="45"/>
        <v>0.23104895733665615</v>
      </c>
      <c r="G953" s="5">
        <f t="shared" si="43"/>
        <v>5.6302440734016628</v>
      </c>
      <c r="H953" s="5">
        <f t="shared" si="44"/>
        <v>0.36301277573680579</v>
      </c>
      <c r="I953" s="5"/>
    </row>
    <row r="954" spans="1:9">
      <c r="A954" s="4">
        <v>42836</v>
      </c>
      <c r="B954" s="9">
        <v>953</v>
      </c>
      <c r="C954" s="5">
        <v>65.480002999999996</v>
      </c>
      <c r="D954" s="5">
        <v>35.740001999999997</v>
      </c>
      <c r="E954" s="5">
        <f t="shared" si="45"/>
        <v>0.52611786522239434</v>
      </c>
      <c r="F954" s="5">
        <f t="shared" si="45"/>
        <v>0.22293028152714717</v>
      </c>
      <c r="G954" s="5">
        <f t="shared" si="43"/>
        <v>5.7140710625446118</v>
      </c>
      <c r="H954" s="5">
        <f t="shared" si="44"/>
        <v>8.382698914294906E-2</v>
      </c>
      <c r="I954" s="5"/>
    </row>
    <row r="955" spans="1:9">
      <c r="A955" s="4">
        <v>42837</v>
      </c>
      <c r="B955" s="9">
        <v>954</v>
      </c>
      <c r="C955" s="5">
        <v>65.230002999999996</v>
      </c>
      <c r="D955" s="5">
        <v>35.630001</v>
      </c>
      <c r="E955" s="5">
        <f t="shared" si="45"/>
        <v>0.51210854168607223</v>
      </c>
      <c r="F955" s="5">
        <f t="shared" si="45"/>
        <v>0.20804516297585743</v>
      </c>
      <c r="G955" s="5">
        <f t="shared" si="43"/>
        <v>5.7094277075221029</v>
      </c>
      <c r="H955" s="5">
        <f t="shared" si="44"/>
        <v>-4.6433550225088993E-3</v>
      </c>
      <c r="I955" s="5"/>
    </row>
    <row r="956" spans="1:9">
      <c r="A956" s="4">
        <v>42838</v>
      </c>
      <c r="B956" s="9">
        <v>955</v>
      </c>
      <c r="C956" s="5">
        <v>64.949996999999996</v>
      </c>
      <c r="D956" s="5">
        <v>35.25</v>
      </c>
      <c r="E956" s="5">
        <f t="shared" si="45"/>
        <v>0.4964177631016265</v>
      </c>
      <c r="F956" s="5">
        <f t="shared" si="45"/>
        <v>0.15662417648838176</v>
      </c>
      <c r="G956" s="5">
        <f t="shared" si="43"/>
        <v>6.2770119153210757</v>
      </c>
      <c r="H956" s="5">
        <f t="shared" si="44"/>
        <v>0.56758420779897278</v>
      </c>
      <c r="I956" s="5"/>
    </row>
    <row r="957" spans="1:9">
      <c r="A957" s="4">
        <v>42842</v>
      </c>
      <c r="B957" s="9">
        <v>956</v>
      </c>
      <c r="C957" s="5">
        <v>65.480002999999996</v>
      </c>
      <c r="D957" s="5">
        <v>35.479999999999997</v>
      </c>
      <c r="E957" s="5">
        <f t="shared" si="45"/>
        <v>0.52611786522239434</v>
      </c>
      <c r="F957" s="5">
        <f t="shared" si="45"/>
        <v>0.18774732324883567</v>
      </c>
      <c r="G957" s="5">
        <f t="shared" si="43"/>
        <v>6.294004139584267</v>
      </c>
      <c r="H957" s="5">
        <f t="shared" si="44"/>
        <v>1.6992224263191247E-2</v>
      </c>
      <c r="I957" s="5"/>
    </row>
    <row r="958" spans="1:9">
      <c r="A958" s="4">
        <v>42843</v>
      </c>
      <c r="B958" s="9">
        <v>957</v>
      </c>
      <c r="C958" s="5">
        <v>65.389999000000003</v>
      </c>
      <c r="D958" s="5">
        <v>35.770000000000003</v>
      </c>
      <c r="E958" s="5">
        <f t="shared" si="45"/>
        <v>0.52107428460014216</v>
      </c>
      <c r="F958" s="5">
        <f t="shared" si="45"/>
        <v>0.2269895517728876</v>
      </c>
      <c r="G958" s="5">
        <f t="shared" si="43"/>
        <v>5.5571566832204624</v>
      </c>
      <c r="H958" s="5">
        <f t="shared" si="44"/>
        <v>-0.73684745636380455</v>
      </c>
      <c r="I958" s="5"/>
    </row>
    <row r="959" spans="1:9">
      <c r="A959" s="4">
        <v>42844</v>
      </c>
      <c r="B959" s="9">
        <v>958</v>
      </c>
      <c r="C959" s="5">
        <v>65.040001000000004</v>
      </c>
      <c r="D959" s="5">
        <v>35.909999999999997</v>
      </c>
      <c r="E959" s="5">
        <f t="shared" si="45"/>
        <v>0.50146134372387952</v>
      </c>
      <c r="F959" s="5">
        <f t="shared" si="45"/>
        <v>0.24593407588794589</v>
      </c>
      <c r="G959" s="5">
        <f t="shared" si="43"/>
        <v>4.8948894284241717</v>
      </c>
      <c r="H959" s="5">
        <f t="shared" si="44"/>
        <v>-0.66226725479629067</v>
      </c>
      <c r="I959" s="5"/>
    </row>
    <row r="960" spans="1:9">
      <c r="A960" s="4">
        <v>42845</v>
      </c>
      <c r="B960" s="9">
        <v>959</v>
      </c>
      <c r="C960" s="5">
        <v>65.5</v>
      </c>
      <c r="D960" s="5">
        <v>36.18</v>
      </c>
      <c r="E960" s="5">
        <f t="shared" si="45"/>
        <v>0.52723844299341793</v>
      </c>
      <c r="F960" s="5">
        <f t="shared" si="45"/>
        <v>0.28246994382413182</v>
      </c>
      <c r="G960" s="5">
        <f t="shared" si="43"/>
        <v>4.7526548656026861</v>
      </c>
      <c r="H960" s="5">
        <f t="shared" si="44"/>
        <v>-0.14223456282148561</v>
      </c>
      <c r="I960" s="5"/>
    </row>
    <row r="961" spans="1:9">
      <c r="A961" s="4">
        <v>42846</v>
      </c>
      <c r="B961" s="9">
        <v>960</v>
      </c>
      <c r="C961" s="5">
        <v>66.400002000000001</v>
      </c>
      <c r="D961" s="5">
        <v>36.32</v>
      </c>
      <c r="E961" s="5">
        <f t="shared" si="45"/>
        <v>0.57767211979876609</v>
      </c>
      <c r="F961" s="5">
        <f t="shared" si="45"/>
        <v>0.30141446793919102</v>
      </c>
      <c r="G961" s="5">
        <f t="shared" si="43"/>
        <v>5.340387610806367</v>
      </c>
      <c r="H961" s="5">
        <f t="shared" si="44"/>
        <v>0.58773274520368091</v>
      </c>
      <c r="I961" s="5"/>
    </row>
    <row r="962" spans="1:9">
      <c r="A962" s="4">
        <v>42849</v>
      </c>
      <c r="B962" s="9">
        <v>961</v>
      </c>
      <c r="C962" s="5">
        <v>67.529999000000004</v>
      </c>
      <c r="D962" s="5">
        <v>36.75</v>
      </c>
      <c r="E962" s="5">
        <f t="shared" si="45"/>
        <v>0.64099409407106001</v>
      </c>
      <c r="F962" s="5">
        <f t="shared" si="45"/>
        <v>0.35960122057830124</v>
      </c>
      <c r="G962" s="5">
        <f t="shared" si="43"/>
        <v>5.5112718996462533</v>
      </c>
      <c r="H962" s="5">
        <f t="shared" si="44"/>
        <v>0.17088428883988627</v>
      </c>
      <c r="I962" s="5"/>
    </row>
    <row r="963" spans="1:9">
      <c r="A963" s="4">
        <v>42850</v>
      </c>
      <c r="B963" s="9">
        <v>962</v>
      </c>
      <c r="C963" s="5">
        <v>67.919998000000007</v>
      </c>
      <c r="D963" s="5">
        <v>36.869999</v>
      </c>
      <c r="E963" s="5">
        <f t="shared" si="45"/>
        <v>0.66284858275042857</v>
      </c>
      <c r="F963" s="5">
        <f t="shared" si="45"/>
        <v>0.37583924878746544</v>
      </c>
      <c r="G963" s="5">
        <f t="shared" ref="G963:G1026" si="46">C963-($K$4+$J$4*D963)</f>
        <v>5.6336137688869528</v>
      </c>
      <c r="H963" s="5">
        <f t="shared" si="44"/>
        <v>0.12234186924069945</v>
      </c>
      <c r="I963" s="5"/>
    </row>
    <row r="964" spans="1:9">
      <c r="A964" s="4">
        <v>42851</v>
      </c>
      <c r="B964" s="9">
        <v>963</v>
      </c>
      <c r="C964" s="5">
        <v>67.830001999999993</v>
      </c>
      <c r="D964" s="5">
        <v>36.93</v>
      </c>
      <c r="E964" s="5">
        <f t="shared" si="45"/>
        <v>0.65780545042652849</v>
      </c>
      <c r="F964" s="5">
        <f t="shared" si="45"/>
        <v>0.38395846586909155</v>
      </c>
      <c r="G964" s="5">
        <f t="shared" si="46"/>
        <v>5.4097858577652644</v>
      </c>
      <c r="H964" s="5">
        <f t="shared" ref="H964:H1027" si="47">G964-G963</f>
        <v>-0.22382791112168832</v>
      </c>
      <c r="I964" s="5"/>
    </row>
    <row r="965" spans="1:9">
      <c r="A965" s="4">
        <v>42852</v>
      </c>
      <c r="B965" s="9">
        <v>964</v>
      </c>
      <c r="C965" s="5">
        <v>68.269997000000004</v>
      </c>
      <c r="D965" s="5">
        <v>37.43</v>
      </c>
      <c r="E965" s="5">
        <f t="shared" si="45"/>
        <v>0.68246157966398535</v>
      </c>
      <c r="F965" s="5">
        <f t="shared" si="45"/>
        <v>0.45161748056573137</v>
      </c>
      <c r="G965" s="5">
        <f t="shared" si="46"/>
        <v>4.7345335192069982</v>
      </c>
      <c r="H965" s="5">
        <f t="shared" si="47"/>
        <v>-0.67525233855826627</v>
      </c>
      <c r="I965" s="5"/>
    </row>
    <row r="966" spans="1:9">
      <c r="A966" s="4">
        <v>42853</v>
      </c>
      <c r="B966" s="9">
        <v>965</v>
      </c>
      <c r="C966" s="5">
        <v>68.459998999999996</v>
      </c>
      <c r="D966" s="5">
        <v>36.150002000000001</v>
      </c>
      <c r="E966" s="5">
        <f t="shared" si="45"/>
        <v>0.69310877762617806</v>
      </c>
      <c r="F966" s="5">
        <f t="shared" si="45"/>
        <v>0.27841067357839233</v>
      </c>
      <c r="G966" s="5">
        <f t="shared" si="46"/>
        <v>7.7795642449268243</v>
      </c>
      <c r="H966" s="5">
        <f t="shared" si="47"/>
        <v>3.0450307257198261</v>
      </c>
      <c r="I966" s="5"/>
    </row>
    <row r="967" spans="1:9">
      <c r="A967" s="4">
        <v>42856</v>
      </c>
      <c r="B967" s="9">
        <v>966</v>
      </c>
      <c r="C967" s="5">
        <v>69.410004000000001</v>
      </c>
      <c r="D967" s="5">
        <v>36.310001</v>
      </c>
      <c r="E967" s="5">
        <f t="shared" si="45"/>
        <v>0.74634448725067326</v>
      </c>
      <c r="F967" s="5">
        <f t="shared" si="45"/>
        <v>0.30006142296328758</v>
      </c>
      <c r="G967" s="5">
        <f t="shared" si="46"/>
        <v>8.3726923270828522</v>
      </c>
      <c r="H967" s="5">
        <f t="shared" si="47"/>
        <v>0.59312808215602786</v>
      </c>
      <c r="I967" s="5"/>
    </row>
    <row r="968" spans="1:9">
      <c r="A968" s="4">
        <v>42857</v>
      </c>
      <c r="B968" s="9">
        <v>967</v>
      </c>
      <c r="C968" s="5">
        <v>69.300003000000004</v>
      </c>
      <c r="D968" s="5">
        <v>36.970001000000003</v>
      </c>
      <c r="E968" s="5">
        <f t="shared" si="45"/>
        <v>0.7401803288573976</v>
      </c>
      <c r="F968" s="5">
        <f t="shared" si="45"/>
        <v>0.38937132236285266</v>
      </c>
      <c r="G968" s="5">
        <f t="shared" si="46"/>
        <v>6.7905648401859295</v>
      </c>
      <c r="H968" s="5">
        <f t="shared" si="47"/>
        <v>-1.5821274868969226</v>
      </c>
      <c r="I968" s="5"/>
    </row>
    <row r="969" spans="1:9">
      <c r="A969" s="4">
        <v>42858</v>
      </c>
      <c r="B969" s="9">
        <v>968</v>
      </c>
      <c r="C969" s="5">
        <v>69.080001999999993</v>
      </c>
      <c r="D969" s="5">
        <v>36.979999999999997</v>
      </c>
      <c r="E969" s="5">
        <f t="shared" si="45"/>
        <v>0.72785206810813929</v>
      </c>
      <c r="F969" s="5">
        <f t="shared" si="45"/>
        <v>0.39072436733875515</v>
      </c>
      <c r="G969" s="5">
        <f t="shared" si="46"/>
        <v>6.5482611239094481</v>
      </c>
      <c r="H969" s="5">
        <f t="shared" si="47"/>
        <v>-0.2423037162764814</v>
      </c>
      <c r="I969" s="5"/>
    </row>
    <row r="970" spans="1:9">
      <c r="A970" s="4">
        <v>42859</v>
      </c>
      <c r="B970" s="9">
        <v>969</v>
      </c>
      <c r="C970" s="5">
        <v>68.809997999999993</v>
      </c>
      <c r="D970" s="5">
        <v>36.849997999999999</v>
      </c>
      <c r="E970" s="5">
        <f t="shared" si="45"/>
        <v>0.71272177453973473</v>
      </c>
      <c r="F970" s="5">
        <f t="shared" si="45"/>
        <v>0.37313275288157033</v>
      </c>
      <c r="G970" s="5">
        <f t="shared" si="46"/>
        <v>6.568225892923941</v>
      </c>
      <c r="H970" s="5">
        <f t="shared" si="47"/>
        <v>1.9964769014492845E-2</v>
      </c>
      <c r="I970" s="5"/>
    </row>
    <row r="971" spans="1:9">
      <c r="A971" s="4">
        <v>42860</v>
      </c>
      <c r="B971" s="9">
        <v>970</v>
      </c>
      <c r="C971" s="5">
        <v>69</v>
      </c>
      <c r="D971" s="5">
        <v>36.82</v>
      </c>
      <c r="E971" s="5">
        <f t="shared" si="45"/>
        <v>0.72336897250192833</v>
      </c>
      <c r="F971" s="5">
        <f t="shared" si="45"/>
        <v>0.3690734826358309</v>
      </c>
      <c r="G971" s="5">
        <f t="shared" si="46"/>
        <v>6.8251382722480898</v>
      </c>
      <c r="H971" s="5">
        <f t="shared" si="47"/>
        <v>0.25691237932414879</v>
      </c>
      <c r="I971" s="5"/>
    </row>
    <row r="972" spans="1:9">
      <c r="A972" s="4">
        <v>42863</v>
      </c>
      <c r="B972" s="9">
        <v>971</v>
      </c>
      <c r="C972" s="5">
        <v>68.940002000000007</v>
      </c>
      <c r="D972" s="5">
        <v>36.540000999999997</v>
      </c>
      <c r="E972" s="5">
        <f t="shared" si="45"/>
        <v>0.7200068469277997</v>
      </c>
      <c r="F972" s="5">
        <f t="shared" si="45"/>
        <v>0.33118456972374144</v>
      </c>
      <c r="G972" s="5">
        <f t="shared" si="46"/>
        <v>7.3896765513460636</v>
      </c>
      <c r="H972" s="5">
        <f t="shared" si="47"/>
        <v>0.56453827909797383</v>
      </c>
      <c r="I972" s="5"/>
    </row>
    <row r="973" spans="1:9">
      <c r="A973" s="4">
        <v>42864</v>
      </c>
      <c r="B973" s="9">
        <v>972</v>
      </c>
      <c r="C973" s="5">
        <v>69.040001000000004</v>
      </c>
      <c r="D973" s="5">
        <v>36.369999</v>
      </c>
      <c r="E973" s="5">
        <f t="shared" si="45"/>
        <v>0.72561052030503415</v>
      </c>
      <c r="F973" s="5">
        <f t="shared" si="45"/>
        <v>0.30818023409082557</v>
      </c>
      <c r="G973" s="5">
        <f t="shared" si="46"/>
        <v>7.8688641074452264</v>
      </c>
      <c r="H973" s="5">
        <f t="shared" si="47"/>
        <v>0.47918755609916275</v>
      </c>
      <c r="I973" s="5"/>
    </row>
    <row r="974" spans="1:9">
      <c r="A974" s="4">
        <v>42865</v>
      </c>
      <c r="B974" s="9">
        <v>973</v>
      </c>
      <c r="C974" s="5">
        <v>69.309997999999993</v>
      </c>
      <c r="D974" s="5">
        <v>36.009998000000003</v>
      </c>
      <c r="E974" s="5">
        <f t="shared" si="45"/>
        <v>0.74074042161237907</v>
      </c>
      <c r="F974" s="5">
        <f t="shared" si="45"/>
        <v>0.25946560819121595</v>
      </c>
      <c r="G974" s="5">
        <f t="shared" si="46"/>
        <v>8.9418414217018451</v>
      </c>
      <c r="H974" s="5">
        <f t="shared" si="47"/>
        <v>1.0729773142566188</v>
      </c>
      <c r="I974" s="5"/>
    </row>
    <row r="975" spans="1:9">
      <c r="A975" s="4">
        <v>42866</v>
      </c>
      <c r="B975" s="9">
        <v>974</v>
      </c>
      <c r="C975" s="5">
        <v>68.459998999999996</v>
      </c>
      <c r="D975" s="5">
        <v>35.689999</v>
      </c>
      <c r="E975" s="5">
        <f t="shared" si="45"/>
        <v>0.69310877762617806</v>
      </c>
      <c r="F975" s="5">
        <f t="shared" si="45"/>
        <v>0.21616397410339547</v>
      </c>
      <c r="G975" s="5">
        <f t="shared" si="46"/>
        <v>8.805598487884474</v>
      </c>
      <c r="H975" s="5">
        <f t="shared" si="47"/>
        <v>-0.13624293381737118</v>
      </c>
      <c r="I975" s="5"/>
    </row>
    <row r="976" spans="1:9">
      <c r="A976" s="4">
        <v>42867</v>
      </c>
      <c r="B976" s="9">
        <v>975</v>
      </c>
      <c r="C976" s="5">
        <v>68.379997000000003</v>
      </c>
      <c r="D976" s="5">
        <v>35.529998999999997</v>
      </c>
      <c r="E976" s="5">
        <f t="shared" si="45"/>
        <v>0.6886256820199671</v>
      </c>
      <c r="F976" s="5">
        <f t="shared" si="45"/>
        <v>0.19451308940047021</v>
      </c>
      <c r="G976" s="5">
        <f t="shared" si="46"/>
        <v>9.0824756362231298</v>
      </c>
      <c r="H976" s="5">
        <f t="shared" si="47"/>
        <v>0.27687714833865584</v>
      </c>
      <c r="I976" s="5"/>
    </row>
    <row r="977" spans="1:9">
      <c r="A977" s="4">
        <v>42870</v>
      </c>
      <c r="B977" s="9">
        <v>976</v>
      </c>
      <c r="C977" s="5">
        <v>68.430000000000007</v>
      </c>
      <c r="D977" s="5">
        <v>35.630001</v>
      </c>
      <c r="E977" s="5">
        <f t="shared" si="45"/>
        <v>0.69142771483911414</v>
      </c>
      <c r="F977" s="5">
        <f t="shared" si="45"/>
        <v>0.20804516297585743</v>
      </c>
      <c r="G977" s="5">
        <f t="shared" si="46"/>
        <v>8.9094247075221134</v>
      </c>
      <c r="H977" s="5">
        <f t="shared" si="47"/>
        <v>-0.17305092870101646</v>
      </c>
      <c r="I977" s="5"/>
    </row>
    <row r="978" spans="1:9">
      <c r="A978" s="4">
        <v>42871</v>
      </c>
      <c r="B978" s="9">
        <v>977</v>
      </c>
      <c r="C978" s="5">
        <v>69.410004000000001</v>
      </c>
      <c r="D978" s="5">
        <v>35.82</v>
      </c>
      <c r="E978" s="5">
        <f t="shared" si="45"/>
        <v>0.74634448725067326</v>
      </c>
      <c r="F978" s="5">
        <f t="shared" si="45"/>
        <v>0.2337554532425512</v>
      </c>
      <c r="G978" s="5">
        <f t="shared" si="46"/>
        <v>9.4656369493646437</v>
      </c>
      <c r="H978" s="5">
        <f t="shared" si="47"/>
        <v>0.55621224184253037</v>
      </c>
      <c r="I978" s="5"/>
    </row>
    <row r="979" spans="1:9">
      <c r="A979" s="4">
        <v>42872</v>
      </c>
      <c r="B979" s="9">
        <v>978</v>
      </c>
      <c r="C979" s="5">
        <v>67.480002999999996</v>
      </c>
      <c r="D979" s="5">
        <v>35.040000999999997</v>
      </c>
      <c r="E979" s="5">
        <f t="shared" si="45"/>
        <v>0.63819245351297171</v>
      </c>
      <c r="F979" s="5">
        <f t="shared" si="45"/>
        <v>0.12820752563382198</v>
      </c>
      <c r="G979" s="5">
        <f t="shared" si="46"/>
        <v>9.275419567020883</v>
      </c>
      <c r="H979" s="5">
        <f t="shared" si="47"/>
        <v>-0.19021738234376073</v>
      </c>
      <c r="I979" s="5"/>
    </row>
    <row r="980" spans="1:9">
      <c r="A980" s="4">
        <v>42873</v>
      </c>
      <c r="B980" s="9">
        <v>979</v>
      </c>
      <c r="C980" s="5">
        <v>67.709998999999996</v>
      </c>
      <c r="D980" s="5">
        <v>35.220001000000003</v>
      </c>
      <c r="E980" s="5">
        <f t="shared" si="45"/>
        <v>0.65108080701721149</v>
      </c>
      <c r="F980" s="5">
        <f t="shared" si="45"/>
        <v>0.15256477092461324</v>
      </c>
      <c r="G980" s="5">
        <f t="shared" si="46"/>
        <v>9.1039265251398902</v>
      </c>
      <c r="H980" s="5">
        <f t="shared" si="47"/>
        <v>-0.17149304188099279</v>
      </c>
      <c r="I980" s="5"/>
    </row>
    <row r="981" spans="1:9">
      <c r="A981" s="4">
        <v>42874</v>
      </c>
      <c r="B981" s="9">
        <v>980</v>
      </c>
      <c r="C981" s="5">
        <v>67.690002000000007</v>
      </c>
      <c r="D981" s="5">
        <v>35.400002000000001</v>
      </c>
      <c r="E981" s="5">
        <f t="shared" si="45"/>
        <v>0.64996022924618879</v>
      </c>
      <c r="F981" s="5">
        <f t="shared" si="45"/>
        <v>0.17692215153343258</v>
      </c>
      <c r="G981" s="5">
        <f t="shared" si="46"/>
        <v>8.6824382527642499</v>
      </c>
      <c r="H981" s="5">
        <f t="shared" si="47"/>
        <v>-0.42148827237564035</v>
      </c>
      <c r="I981" s="5"/>
    </row>
    <row r="982" spans="1:9">
      <c r="A982" s="4">
        <v>42877</v>
      </c>
      <c r="B982" s="9">
        <v>981</v>
      </c>
      <c r="C982" s="5">
        <v>68.449996999999996</v>
      </c>
      <c r="D982" s="5">
        <v>35.770000000000003</v>
      </c>
      <c r="E982" s="5">
        <f t="shared" si="45"/>
        <v>0.69254829261013684</v>
      </c>
      <c r="F982" s="5">
        <f t="shared" si="45"/>
        <v>0.2269895517728876</v>
      </c>
      <c r="G982" s="5">
        <f t="shared" si="46"/>
        <v>8.6171546832204555</v>
      </c>
      <c r="H982" s="5">
        <f t="shared" si="47"/>
        <v>-6.5283569543794329E-2</v>
      </c>
      <c r="I982" s="5"/>
    </row>
    <row r="983" spans="1:9">
      <c r="A983" s="4">
        <v>42878</v>
      </c>
      <c r="B983" s="9">
        <v>982</v>
      </c>
      <c r="C983" s="5">
        <v>68.680000000000007</v>
      </c>
      <c r="D983" s="5">
        <v>35.860000999999997</v>
      </c>
      <c r="E983" s="5">
        <f t="shared" si="45"/>
        <v>0.70543703837543625</v>
      </c>
      <c r="F983" s="5">
        <f t="shared" si="45"/>
        <v>0.23916830973631134</v>
      </c>
      <c r="G983" s="5">
        <f t="shared" si="46"/>
        <v>8.6464109317853186</v>
      </c>
      <c r="H983" s="5">
        <f t="shared" si="47"/>
        <v>2.9256248564863085E-2</v>
      </c>
      <c r="I983" s="5"/>
    </row>
    <row r="984" spans="1:9">
      <c r="A984" s="4">
        <v>42879</v>
      </c>
      <c r="B984" s="9">
        <v>983</v>
      </c>
      <c r="C984" s="5">
        <v>68.769997000000004</v>
      </c>
      <c r="D984" s="5">
        <v>36.119999</v>
      </c>
      <c r="E984" s="5">
        <f t="shared" si="45"/>
        <v>0.71048022673662969</v>
      </c>
      <c r="F984" s="5">
        <f t="shared" si="45"/>
        <v>0.27435072674250566</v>
      </c>
      <c r="G984" s="5">
        <f t="shared" si="46"/>
        <v>8.1564837767243645</v>
      </c>
      <c r="H984" s="5">
        <f t="shared" si="47"/>
        <v>-0.48992715506095408</v>
      </c>
      <c r="I984" s="5"/>
    </row>
    <row r="985" spans="1:9">
      <c r="A985" s="4">
        <v>42880</v>
      </c>
      <c r="B985" s="9">
        <v>984</v>
      </c>
      <c r="C985" s="5">
        <v>69.620002999999997</v>
      </c>
      <c r="D985" s="5">
        <v>36.259998000000003</v>
      </c>
      <c r="E985" s="5">
        <f t="shared" si="45"/>
        <v>0.75811226298388956</v>
      </c>
      <c r="F985" s="5">
        <f t="shared" si="45"/>
        <v>0.29329511553953586</v>
      </c>
      <c r="G985" s="5">
        <f t="shared" si="46"/>
        <v>8.6942227524227107</v>
      </c>
      <c r="H985" s="5">
        <f t="shared" si="47"/>
        <v>0.53773897569834617</v>
      </c>
      <c r="I985" s="5"/>
    </row>
    <row r="986" spans="1:9">
      <c r="A986" s="4">
        <v>42881</v>
      </c>
      <c r="B986" s="9">
        <v>985</v>
      </c>
      <c r="C986" s="5">
        <v>69.959998999999996</v>
      </c>
      <c r="D986" s="5">
        <v>36.259998000000003</v>
      </c>
      <c r="E986" s="5">
        <f t="shared" si="45"/>
        <v>0.77716471884411109</v>
      </c>
      <c r="F986" s="5">
        <f t="shared" si="45"/>
        <v>0.29329511553953586</v>
      </c>
      <c r="G986" s="5">
        <f t="shared" si="46"/>
        <v>9.03421875242271</v>
      </c>
      <c r="H986" s="5">
        <f t="shared" si="47"/>
        <v>0.3399959999999993</v>
      </c>
      <c r="I986" s="5"/>
    </row>
    <row r="987" spans="1:9">
      <c r="A987" s="4">
        <v>42885</v>
      </c>
      <c r="B987" s="9">
        <v>986</v>
      </c>
      <c r="C987" s="5">
        <v>70.410004000000001</v>
      </c>
      <c r="D987" s="5">
        <v>36.18</v>
      </c>
      <c r="E987" s="5">
        <f t="shared" si="45"/>
        <v>0.80238178139596195</v>
      </c>
      <c r="F987" s="5">
        <f t="shared" si="45"/>
        <v>0.28246994382413182</v>
      </c>
      <c r="G987" s="5">
        <f t="shared" si="46"/>
        <v>9.6626588656026868</v>
      </c>
      <c r="H987" s="5">
        <f t="shared" si="47"/>
        <v>0.62844011317997683</v>
      </c>
      <c r="I987" s="5"/>
    </row>
    <row r="988" spans="1:9">
      <c r="A988" s="4">
        <v>42886</v>
      </c>
      <c r="B988" s="9">
        <v>987</v>
      </c>
      <c r="C988" s="5">
        <v>69.839995999999999</v>
      </c>
      <c r="D988" s="5">
        <v>36.110000999999997</v>
      </c>
      <c r="E988" s="5">
        <f t="shared" si="45"/>
        <v>0.7704400754347942</v>
      </c>
      <c r="F988" s="5">
        <f t="shared" si="45"/>
        <v>0.27299781708463122</v>
      </c>
      <c r="G988" s="5">
        <f t="shared" si="46"/>
        <v>9.2487832625061728</v>
      </c>
      <c r="H988" s="5">
        <f t="shared" si="47"/>
        <v>-0.41387560309651406</v>
      </c>
      <c r="I988" s="5"/>
    </row>
    <row r="989" spans="1:9">
      <c r="A989" s="4">
        <v>42887</v>
      </c>
      <c r="B989" s="9">
        <v>988</v>
      </c>
      <c r="C989" s="5">
        <v>70.099997999999999</v>
      </c>
      <c r="D989" s="5">
        <v>36.119999</v>
      </c>
      <c r="E989" s="5">
        <f t="shared" ref="E989:F1052" si="48">(C989-AVERAGE(C$2:C$1261))/_xlfn.STDEV.S(C$2:C$1261)</f>
        <v>0.78500988398715754</v>
      </c>
      <c r="F989" s="5">
        <f t="shared" si="48"/>
        <v>0.27435072674250566</v>
      </c>
      <c r="G989" s="5">
        <f t="shared" si="46"/>
        <v>9.4864847767243603</v>
      </c>
      <c r="H989" s="5">
        <f t="shared" si="47"/>
        <v>0.23770151421818753</v>
      </c>
      <c r="I989" s="5"/>
    </row>
    <row r="990" spans="1:9">
      <c r="A990" s="4">
        <v>42888</v>
      </c>
      <c r="B990" s="9">
        <v>989</v>
      </c>
      <c r="C990" s="5">
        <v>71.760002</v>
      </c>
      <c r="D990" s="5">
        <v>36.32</v>
      </c>
      <c r="E990" s="5">
        <f t="shared" si="48"/>
        <v>0.87803201641751338</v>
      </c>
      <c r="F990" s="5">
        <f t="shared" si="48"/>
        <v>0.30141446793919102</v>
      </c>
      <c r="G990" s="5">
        <f t="shared" si="46"/>
        <v>10.700387610806366</v>
      </c>
      <c r="H990" s="5">
        <f t="shared" si="47"/>
        <v>1.2139028340820062</v>
      </c>
      <c r="I990" s="5"/>
    </row>
    <row r="991" spans="1:9">
      <c r="A991" s="4">
        <v>42891</v>
      </c>
      <c r="B991" s="9">
        <v>990</v>
      </c>
      <c r="C991" s="5">
        <v>72.279999000000004</v>
      </c>
      <c r="D991" s="5">
        <v>36.340000000000003</v>
      </c>
      <c r="E991" s="5">
        <f t="shared" si="48"/>
        <v>0.9071712412611812</v>
      </c>
      <c r="F991" s="5">
        <f t="shared" si="48"/>
        <v>0.30412082852705707</v>
      </c>
      <c r="G991" s="5">
        <f t="shared" si="46"/>
        <v>11.175774717264041</v>
      </c>
      <c r="H991" s="5">
        <f t="shared" si="47"/>
        <v>0.47538710645767424</v>
      </c>
      <c r="I991" s="5"/>
    </row>
    <row r="992" spans="1:9">
      <c r="A992" s="4">
        <v>42892</v>
      </c>
      <c r="B992" s="9">
        <v>991</v>
      </c>
      <c r="C992" s="5">
        <v>72.519997000000004</v>
      </c>
      <c r="D992" s="5">
        <v>36.130001</v>
      </c>
      <c r="E992" s="5">
        <f t="shared" si="48"/>
        <v>0.92062007978146221</v>
      </c>
      <c r="F992" s="5">
        <f t="shared" si="48"/>
        <v>0.27570417767249727</v>
      </c>
      <c r="G992" s="5">
        <f t="shared" si="46"/>
        <v>11.884174368963834</v>
      </c>
      <c r="H992" s="5">
        <f t="shared" si="47"/>
        <v>0.7083996516997928</v>
      </c>
      <c r="I992" s="5"/>
    </row>
    <row r="993" spans="1:9">
      <c r="A993" s="4">
        <v>42893</v>
      </c>
      <c r="B993" s="9">
        <v>992</v>
      </c>
      <c r="C993" s="5">
        <v>72.389999000000003</v>
      </c>
      <c r="D993" s="5">
        <v>36.259998000000003</v>
      </c>
      <c r="E993" s="5">
        <f t="shared" si="48"/>
        <v>0.91333534361716295</v>
      </c>
      <c r="F993" s="5">
        <f t="shared" si="48"/>
        <v>0.29329511553953586</v>
      </c>
      <c r="G993" s="5">
        <f t="shared" si="46"/>
        <v>11.464218752422717</v>
      </c>
      <c r="H993" s="5">
        <f t="shared" si="47"/>
        <v>-0.41995561654111668</v>
      </c>
      <c r="I993" s="5"/>
    </row>
    <row r="994" spans="1:9">
      <c r="A994" s="4">
        <v>42894</v>
      </c>
      <c r="B994" s="9">
        <v>993</v>
      </c>
      <c r="C994" s="5">
        <v>71.949996999999996</v>
      </c>
      <c r="D994" s="5">
        <v>36.479999999999997</v>
      </c>
      <c r="E994" s="5">
        <f t="shared" si="48"/>
        <v>0.88867882211864724</v>
      </c>
      <c r="F994" s="5">
        <f t="shared" si="48"/>
        <v>0.32306535264211533</v>
      </c>
      <c r="G994" s="5">
        <f t="shared" si="46"/>
        <v>10.533503462467728</v>
      </c>
      <c r="H994" s="5">
        <f t="shared" si="47"/>
        <v>-0.93071528995498909</v>
      </c>
      <c r="I994" s="5"/>
    </row>
    <row r="995" spans="1:9">
      <c r="A995" s="4">
        <v>42895</v>
      </c>
      <c r="B995" s="9">
        <v>994</v>
      </c>
      <c r="C995" s="5">
        <v>70.319999999999993</v>
      </c>
      <c r="D995" s="5">
        <v>35.709999000000003</v>
      </c>
      <c r="E995" s="5">
        <f t="shared" si="48"/>
        <v>0.79733820077370898</v>
      </c>
      <c r="F995" s="5">
        <f t="shared" si="48"/>
        <v>0.21887033469126146</v>
      </c>
      <c r="G995" s="5">
        <f t="shared" si="46"/>
        <v>10.620989594342127</v>
      </c>
      <c r="H995" s="5">
        <f t="shared" si="47"/>
        <v>8.7486131874399575E-2</v>
      </c>
      <c r="I995" s="5"/>
    </row>
    <row r="996" spans="1:9">
      <c r="A996" s="4">
        <v>42898</v>
      </c>
      <c r="B996" s="9">
        <v>995</v>
      </c>
      <c r="C996" s="5">
        <v>69.779999000000004</v>
      </c>
      <c r="D996" s="5">
        <v>35.729999999999997</v>
      </c>
      <c r="E996" s="5">
        <f t="shared" si="48"/>
        <v>0.76707800589795949</v>
      </c>
      <c r="F996" s="5">
        <f t="shared" si="48"/>
        <v>0.22157683059715558</v>
      </c>
      <c r="G996" s="5">
        <f t="shared" si="46"/>
        <v>10.03637647030515</v>
      </c>
      <c r="H996" s="5">
        <f t="shared" si="47"/>
        <v>-0.58461312403697718</v>
      </c>
      <c r="I996" s="5"/>
    </row>
    <row r="997" spans="1:9">
      <c r="A997" s="4">
        <v>42899</v>
      </c>
      <c r="B997" s="9">
        <v>996</v>
      </c>
      <c r="C997" s="5">
        <v>70.650002000000001</v>
      </c>
      <c r="D997" s="5">
        <v>35.880001</v>
      </c>
      <c r="E997" s="5">
        <f t="shared" si="48"/>
        <v>0.81583061991624295</v>
      </c>
      <c r="F997" s="5">
        <f t="shared" si="48"/>
        <v>0.24187467032417734</v>
      </c>
      <c r="G997" s="5">
        <f t="shared" si="46"/>
        <v>10.571803038242969</v>
      </c>
      <c r="H997" s="5">
        <f t="shared" si="47"/>
        <v>0.53542656793781873</v>
      </c>
      <c r="I997" s="5"/>
    </row>
    <row r="998" spans="1:9">
      <c r="A998" s="4">
        <v>42900</v>
      </c>
      <c r="B998" s="9">
        <v>997</v>
      </c>
      <c r="C998" s="5">
        <v>70.269997000000004</v>
      </c>
      <c r="D998" s="5">
        <v>35.529998999999997</v>
      </c>
      <c r="E998" s="5">
        <f t="shared" si="48"/>
        <v>0.79453616795456272</v>
      </c>
      <c r="F998" s="5">
        <f t="shared" si="48"/>
        <v>0.19451308940047021</v>
      </c>
      <c r="G998" s="5">
        <f t="shared" si="46"/>
        <v>10.97247563622313</v>
      </c>
      <c r="H998" s="5">
        <f t="shared" si="47"/>
        <v>0.40067259798016153</v>
      </c>
      <c r="I998" s="5"/>
    </row>
    <row r="999" spans="1:9">
      <c r="A999" s="4">
        <v>42901</v>
      </c>
      <c r="B999" s="9">
        <v>998</v>
      </c>
      <c r="C999" s="5">
        <v>69.900002000000001</v>
      </c>
      <c r="D999" s="5">
        <v>35.310001</v>
      </c>
      <c r="E999" s="5">
        <f t="shared" si="48"/>
        <v>0.77380264930727638</v>
      </c>
      <c r="F999" s="5">
        <f t="shared" si="48"/>
        <v>0.16474339357000792</v>
      </c>
      <c r="G999" s="5">
        <f t="shared" si="46"/>
        <v>11.093185004199405</v>
      </c>
      <c r="H999" s="5">
        <f t="shared" si="47"/>
        <v>0.12070936797627496</v>
      </c>
      <c r="I999" s="5"/>
    </row>
    <row r="1000" spans="1:9">
      <c r="A1000" s="4">
        <v>42902</v>
      </c>
      <c r="B1000" s="9">
        <v>999</v>
      </c>
      <c r="C1000" s="5">
        <v>70</v>
      </c>
      <c r="D1000" s="5">
        <v>35.209999000000003</v>
      </c>
      <c r="E1000" s="5">
        <f t="shared" si="48"/>
        <v>0.77940626664721702</v>
      </c>
      <c r="F1000" s="5">
        <f t="shared" si="48"/>
        <v>0.15121131999462165</v>
      </c>
      <c r="G1000" s="5">
        <f t="shared" si="46"/>
        <v>11.416236932900411</v>
      </c>
      <c r="H1000" s="5">
        <f t="shared" si="47"/>
        <v>0.32305192870100541</v>
      </c>
      <c r="I1000" s="5"/>
    </row>
    <row r="1001" spans="1:9">
      <c r="A1001" s="4">
        <v>42905</v>
      </c>
      <c r="B1001" s="9">
        <v>1000</v>
      </c>
      <c r="C1001" s="5">
        <v>70.870002999999997</v>
      </c>
      <c r="D1001" s="5">
        <v>35.509998000000003</v>
      </c>
      <c r="E1001" s="5">
        <f t="shared" si="48"/>
        <v>0.82815888066550036</v>
      </c>
      <c r="F1001" s="5">
        <f t="shared" si="48"/>
        <v>0.1918065934945761</v>
      </c>
      <c r="G1001" s="5">
        <f t="shared" si="46"/>
        <v>11.617093760260111</v>
      </c>
      <c r="H1001" s="5">
        <f t="shared" si="47"/>
        <v>0.20085682735970067</v>
      </c>
      <c r="I1001" s="5"/>
    </row>
    <row r="1002" spans="1:9">
      <c r="A1002" s="4">
        <v>42906</v>
      </c>
      <c r="B1002" s="9">
        <v>1001</v>
      </c>
      <c r="C1002" s="5">
        <v>69.910004000000001</v>
      </c>
      <c r="D1002" s="5">
        <v>34.860000999999997</v>
      </c>
      <c r="E1002" s="5">
        <f t="shared" si="48"/>
        <v>0.7743631343233176</v>
      </c>
      <c r="F1002" s="5">
        <f t="shared" si="48"/>
        <v>0.10385028034303168</v>
      </c>
      <c r="G1002" s="5">
        <f t="shared" si="46"/>
        <v>12.106909608901866</v>
      </c>
      <c r="H1002" s="5">
        <f t="shared" si="47"/>
        <v>0.48981584864175431</v>
      </c>
      <c r="I1002" s="5"/>
    </row>
    <row r="1003" spans="1:9">
      <c r="A1003" s="4">
        <v>42907</v>
      </c>
      <c r="B1003" s="9">
        <v>1002</v>
      </c>
      <c r="C1003" s="5">
        <v>70.269997000000004</v>
      </c>
      <c r="D1003" s="5">
        <v>34.580002</v>
      </c>
      <c r="E1003" s="5">
        <f t="shared" si="48"/>
        <v>0.79453616795456272</v>
      </c>
      <c r="F1003" s="5">
        <f t="shared" si="48"/>
        <v>6.5961367430943232E-2</v>
      </c>
      <c r="G1003" s="5">
        <f t="shared" si="46"/>
        <v>13.091438887999807</v>
      </c>
      <c r="H1003" s="5">
        <f t="shared" si="47"/>
        <v>0.98452927909794141</v>
      </c>
      <c r="I1003" s="5"/>
    </row>
    <row r="1004" spans="1:9">
      <c r="A1004" s="4">
        <v>42908</v>
      </c>
      <c r="B1004" s="9">
        <v>1003</v>
      </c>
      <c r="C1004" s="5">
        <v>70.260002</v>
      </c>
      <c r="D1004" s="5">
        <v>34.360000999999997</v>
      </c>
      <c r="E1004" s="5">
        <f t="shared" si="48"/>
        <v>0.79397607519958036</v>
      </c>
      <c r="F1004" s="5">
        <f t="shared" si="48"/>
        <v>3.6191265646391843E-2</v>
      </c>
      <c r="G1004" s="5">
        <f t="shared" si="46"/>
        <v>13.572154947460142</v>
      </c>
      <c r="H1004" s="5">
        <f t="shared" si="47"/>
        <v>0.48071605946033458</v>
      </c>
      <c r="I1004" s="5"/>
    </row>
    <row r="1005" spans="1:9">
      <c r="A1005" s="4">
        <v>42909</v>
      </c>
      <c r="B1005" s="9">
        <v>1004</v>
      </c>
      <c r="C1005" s="5">
        <v>71.209998999999996</v>
      </c>
      <c r="D1005" s="5">
        <v>34.189999</v>
      </c>
      <c r="E1005" s="5">
        <f t="shared" si="48"/>
        <v>0.84721133652572189</v>
      </c>
      <c r="F1005" s="5">
        <f t="shared" si="48"/>
        <v>1.318693001347597E-2</v>
      </c>
      <c r="G1005" s="5">
        <f t="shared" si="46"/>
        <v>14.90134050355929</v>
      </c>
      <c r="H1005" s="5">
        <f t="shared" si="47"/>
        <v>1.3291855560991479</v>
      </c>
      <c r="I1005" s="5"/>
    </row>
    <row r="1006" spans="1:9">
      <c r="A1006" s="4">
        <v>42912</v>
      </c>
      <c r="B1006" s="9">
        <v>1005</v>
      </c>
      <c r="C1006" s="5">
        <v>70.529999000000004</v>
      </c>
      <c r="D1006" s="5">
        <v>34.07</v>
      </c>
      <c r="E1006" s="5">
        <f t="shared" si="48"/>
        <v>0.80910597650692606</v>
      </c>
      <c r="F1006" s="5">
        <f t="shared" si="48"/>
        <v>-3.0510981956881908E-3</v>
      </c>
      <c r="G1006" s="5">
        <f t="shared" si="46"/>
        <v>14.488997634318615</v>
      </c>
      <c r="H1006" s="5">
        <f t="shared" si="47"/>
        <v>-0.41234286924067476</v>
      </c>
      <c r="I1006" s="5"/>
    </row>
    <row r="1007" spans="1:9">
      <c r="A1007" s="4">
        <v>42913</v>
      </c>
      <c r="B1007" s="9">
        <v>1006</v>
      </c>
      <c r="C1007" s="5">
        <v>69.209998999999996</v>
      </c>
      <c r="D1007" s="5">
        <v>33.650002000000001</v>
      </c>
      <c r="E1007" s="5">
        <f t="shared" si="48"/>
        <v>0.73513674823514452</v>
      </c>
      <c r="F1007" s="5">
        <f t="shared" si="48"/>
        <v>-5.9884399904806811E-2</v>
      </c>
      <c r="G1007" s="5">
        <f t="shared" si="46"/>
        <v>14.105800937718193</v>
      </c>
      <c r="H1007" s="5">
        <f t="shared" si="47"/>
        <v>-0.38319669660042166</v>
      </c>
      <c r="I1007" s="5"/>
    </row>
    <row r="1008" spans="1:9">
      <c r="A1008" s="4">
        <v>42914</v>
      </c>
      <c r="B1008" s="9">
        <v>1007</v>
      </c>
      <c r="C1008" s="5">
        <v>69.800003000000004</v>
      </c>
      <c r="D1008" s="5">
        <v>34.200001</v>
      </c>
      <c r="E1008" s="5">
        <f t="shared" si="48"/>
        <v>0.76819897593004194</v>
      </c>
      <c r="F1008" s="5">
        <f t="shared" si="48"/>
        <v>1.4540380943467563E-2</v>
      </c>
      <c r="G1008" s="5">
        <f t="shared" si="46"/>
        <v>13.46903509579878</v>
      </c>
      <c r="H1008" s="5">
        <f t="shared" si="47"/>
        <v>-0.63676584191941288</v>
      </c>
      <c r="I1008" s="5"/>
    </row>
    <row r="1009" spans="1:9">
      <c r="A1009" s="4">
        <v>42915</v>
      </c>
      <c r="B1009" s="9">
        <v>1008</v>
      </c>
      <c r="C1009" s="5">
        <v>68.489998</v>
      </c>
      <c r="D1009" s="5">
        <v>33.540000999999997</v>
      </c>
      <c r="E1009" s="5">
        <f t="shared" si="48"/>
        <v>0.69478984041324277</v>
      </c>
      <c r="F1009" s="5">
        <f t="shared" si="48"/>
        <v>-7.4769518456097514E-2</v>
      </c>
      <c r="G1009" s="5">
        <f t="shared" si="46"/>
        <v>13.631156582695702</v>
      </c>
      <c r="H1009" s="5">
        <f t="shared" si="47"/>
        <v>0.16212148689692185</v>
      </c>
      <c r="I1009" s="5"/>
    </row>
    <row r="1010" spans="1:9">
      <c r="A1010" s="4">
        <v>42916</v>
      </c>
      <c r="B1010" s="9">
        <v>1009</v>
      </c>
      <c r="C1010" s="5">
        <v>68.930000000000007</v>
      </c>
      <c r="D1010" s="5">
        <v>33.740001999999997</v>
      </c>
      <c r="E1010" s="5">
        <f t="shared" si="48"/>
        <v>0.71944636191175848</v>
      </c>
      <c r="F1010" s="5">
        <f t="shared" si="48"/>
        <v>-4.7705777259412142E-2</v>
      </c>
      <c r="G1010" s="5">
        <f t="shared" si="46"/>
        <v>13.625057416777729</v>
      </c>
      <c r="H1010" s="5">
        <f t="shared" si="47"/>
        <v>-6.099165917973437E-3</v>
      </c>
      <c r="I1010" s="5"/>
    </row>
    <row r="1011" spans="1:9">
      <c r="A1011" s="4">
        <v>42919</v>
      </c>
      <c r="B1011" s="9">
        <v>1010</v>
      </c>
      <c r="C1011" s="5">
        <v>68.169998000000007</v>
      </c>
      <c r="D1011" s="5">
        <v>33.459999000000003</v>
      </c>
      <c r="E1011" s="5">
        <f t="shared" si="48"/>
        <v>0.6768579062867508</v>
      </c>
      <c r="F1011" s="5">
        <f t="shared" si="48"/>
        <v>-8.5595231443617761E-2</v>
      </c>
      <c r="G1011" s="5">
        <f t="shared" si="46"/>
        <v>13.489600617854371</v>
      </c>
      <c r="H1011" s="5">
        <f t="shared" si="47"/>
        <v>-0.13545679892335727</v>
      </c>
      <c r="I1011" s="5"/>
    </row>
    <row r="1012" spans="1:9">
      <c r="A1012" s="4">
        <v>42921</v>
      </c>
      <c r="B1012" s="9">
        <v>1011</v>
      </c>
      <c r="C1012" s="5">
        <v>69.080001999999993</v>
      </c>
      <c r="D1012" s="5">
        <v>34.340000000000003</v>
      </c>
      <c r="E1012" s="5">
        <f t="shared" si="48"/>
        <v>0.72785206810813929</v>
      </c>
      <c r="F1012" s="5">
        <f t="shared" si="48"/>
        <v>3.3484769740497737E-2</v>
      </c>
      <c r="G1012" s="5">
        <f t="shared" si="46"/>
        <v>12.436767071497123</v>
      </c>
      <c r="H1012" s="5">
        <f t="shared" si="47"/>
        <v>-1.0528335463572489</v>
      </c>
      <c r="I1012" s="5"/>
    </row>
    <row r="1013" spans="1:9">
      <c r="A1013" s="4">
        <v>42922</v>
      </c>
      <c r="B1013" s="9">
        <v>1012</v>
      </c>
      <c r="C1013" s="5">
        <v>68.569999999999993</v>
      </c>
      <c r="D1013" s="5">
        <v>33.630001</v>
      </c>
      <c r="E1013" s="5">
        <f t="shared" si="48"/>
        <v>0.69927293601945373</v>
      </c>
      <c r="F1013" s="5">
        <f t="shared" si="48"/>
        <v>-6.2590895810701874E-2</v>
      </c>
      <c r="G1013" s="5">
        <f t="shared" si="46"/>
        <v>13.510414061755206</v>
      </c>
      <c r="H1013" s="5">
        <f t="shared" si="47"/>
        <v>1.0736469902580836</v>
      </c>
      <c r="I1013" s="5"/>
    </row>
    <row r="1014" spans="1:9">
      <c r="A1014" s="4">
        <v>42923</v>
      </c>
      <c r="B1014" s="9">
        <v>1013</v>
      </c>
      <c r="C1014" s="5">
        <v>69.459998999999996</v>
      </c>
      <c r="D1014" s="5">
        <v>33.880001</v>
      </c>
      <c r="E1014" s="5">
        <f t="shared" si="48"/>
        <v>0.74914607177146675</v>
      </c>
      <c r="F1014" s="5">
        <f t="shared" si="48"/>
        <v>-2.8761388462381965E-2</v>
      </c>
      <c r="G1014" s="5">
        <f t="shared" si="46"/>
        <v>13.842789392476071</v>
      </c>
      <c r="H1014" s="5">
        <f t="shared" si="47"/>
        <v>0.33237533072086478</v>
      </c>
      <c r="I1014" s="5"/>
    </row>
    <row r="1015" spans="1:9">
      <c r="A1015" s="4">
        <v>42926</v>
      </c>
      <c r="B1015" s="9">
        <v>1014</v>
      </c>
      <c r="C1015" s="5">
        <v>69.980002999999996</v>
      </c>
      <c r="D1015" s="5">
        <v>33.650002000000001</v>
      </c>
      <c r="E1015" s="5">
        <f t="shared" si="48"/>
        <v>0.77828568887619343</v>
      </c>
      <c r="F1015" s="5">
        <f t="shared" si="48"/>
        <v>-5.9884399904806811E-2</v>
      </c>
      <c r="G1015" s="5">
        <f t="shared" si="46"/>
        <v>14.875804937718193</v>
      </c>
      <c r="H1015" s="5">
        <f t="shared" si="47"/>
        <v>1.0330155452421224</v>
      </c>
      <c r="I1015" s="5"/>
    </row>
    <row r="1016" spans="1:9">
      <c r="A1016" s="4">
        <v>42927</v>
      </c>
      <c r="B1016" s="9">
        <v>1015</v>
      </c>
      <c r="C1016" s="5">
        <v>69.989998</v>
      </c>
      <c r="D1016" s="5">
        <v>33.919998</v>
      </c>
      <c r="E1016" s="5">
        <f t="shared" si="48"/>
        <v>0.77884578163117579</v>
      </c>
      <c r="F1016" s="5">
        <f t="shared" si="48"/>
        <v>-2.3349073240739013E-2</v>
      </c>
      <c r="G1016" s="5">
        <f t="shared" si="46"/>
        <v>14.283575296875448</v>
      </c>
      <c r="H1016" s="5">
        <f t="shared" si="47"/>
        <v>-0.59222964084274565</v>
      </c>
      <c r="I1016" s="5"/>
    </row>
    <row r="1017" spans="1:9">
      <c r="A1017" s="4">
        <v>42928</v>
      </c>
      <c r="B1017" s="9">
        <v>1016</v>
      </c>
      <c r="C1017" s="5">
        <v>71.150002000000001</v>
      </c>
      <c r="D1017" s="5">
        <v>34.25</v>
      </c>
      <c r="E1017" s="5">
        <f t="shared" si="48"/>
        <v>0.84384926698888729</v>
      </c>
      <c r="F1017" s="5">
        <f t="shared" si="48"/>
        <v>2.1306147095102108E-2</v>
      </c>
      <c r="G1017" s="5">
        <f t="shared" si="46"/>
        <v>14.707511592437633</v>
      </c>
      <c r="H1017" s="5">
        <f t="shared" si="47"/>
        <v>0.42393629556218571</v>
      </c>
      <c r="I1017" s="5"/>
    </row>
    <row r="1018" spans="1:9">
      <c r="A1018" s="4">
        <v>42929</v>
      </c>
      <c r="B1018" s="9">
        <v>1017</v>
      </c>
      <c r="C1018" s="5">
        <v>71.769997000000004</v>
      </c>
      <c r="D1018" s="5">
        <v>34.240001999999997</v>
      </c>
      <c r="E1018" s="5">
        <f t="shared" si="48"/>
        <v>0.87859210917249575</v>
      </c>
      <c r="F1018" s="5">
        <f t="shared" si="48"/>
        <v>1.9953237437227687E-2</v>
      </c>
      <c r="G1018" s="5">
        <f t="shared" si="46"/>
        <v>15.349807078219449</v>
      </c>
      <c r="H1018" s="5">
        <f t="shared" si="47"/>
        <v>0.6422954857818155</v>
      </c>
      <c r="I1018" s="5"/>
    </row>
    <row r="1019" spans="1:9">
      <c r="A1019" s="4">
        <v>42930</v>
      </c>
      <c r="B1019" s="9">
        <v>1018</v>
      </c>
      <c r="C1019" s="5">
        <v>72.779999000000004</v>
      </c>
      <c r="D1019" s="5">
        <v>34.68</v>
      </c>
      <c r="E1019" s="5">
        <f t="shared" si="48"/>
        <v>0.93518988833382555</v>
      </c>
      <c r="F1019" s="5">
        <f t="shared" si="48"/>
        <v>7.9492899734212322E-2</v>
      </c>
      <c r="G1019" s="5">
        <f t="shared" si="46"/>
        <v>15.37839588127752</v>
      </c>
      <c r="H1019" s="5">
        <f t="shared" si="47"/>
        <v>2.8588803058070766E-2</v>
      </c>
      <c r="I1019" s="5"/>
    </row>
    <row r="1020" spans="1:9">
      <c r="A1020" s="4">
        <v>42933</v>
      </c>
      <c r="B1020" s="9">
        <v>1019</v>
      </c>
      <c r="C1020" s="5">
        <v>73.349997999999999</v>
      </c>
      <c r="D1020" s="5">
        <v>34.470001000000003</v>
      </c>
      <c r="E1020" s="5">
        <f t="shared" si="48"/>
        <v>0.96713108995934571</v>
      </c>
      <c r="F1020" s="5">
        <f t="shared" si="48"/>
        <v>5.1076248879653494E-2</v>
      </c>
      <c r="G1020" s="5">
        <f t="shared" si="46"/>
        <v>16.416796532977294</v>
      </c>
      <c r="H1020" s="5">
        <f t="shared" si="47"/>
        <v>1.0384006516997744</v>
      </c>
      <c r="I1020" s="5"/>
    </row>
    <row r="1021" spans="1:9">
      <c r="A1021" s="4">
        <v>42934</v>
      </c>
      <c r="B1021" s="9">
        <v>1020</v>
      </c>
      <c r="C1021" s="5">
        <v>73.300003000000004</v>
      </c>
      <c r="D1021" s="5">
        <v>34.529998999999997</v>
      </c>
      <c r="E1021" s="5">
        <f t="shared" si="48"/>
        <v>0.96432950543855223</v>
      </c>
      <c r="F1021" s="5">
        <f t="shared" si="48"/>
        <v>5.9195060007190554E-2</v>
      </c>
      <c r="G1021" s="5">
        <f t="shared" si="46"/>
        <v>16.232976313339684</v>
      </c>
      <c r="H1021" s="5">
        <f t="shared" si="47"/>
        <v>-0.18382021963761019</v>
      </c>
      <c r="I1021" s="5"/>
    </row>
    <row r="1022" spans="1:9">
      <c r="A1022" s="4">
        <v>42935</v>
      </c>
      <c r="B1022" s="9">
        <v>1021</v>
      </c>
      <c r="C1022" s="5">
        <v>73.860000999999997</v>
      </c>
      <c r="D1022" s="5">
        <v>34.560001</v>
      </c>
      <c r="E1022" s="5">
        <f t="shared" si="48"/>
        <v>0.9957102780853252</v>
      </c>
      <c r="F1022" s="5">
        <f t="shared" si="48"/>
        <v>6.3254871525048162E-2</v>
      </c>
      <c r="G1022" s="5">
        <f t="shared" si="46"/>
        <v>16.726055012036817</v>
      </c>
      <c r="H1022" s="5">
        <f t="shared" si="47"/>
        <v>0.49307869869713272</v>
      </c>
      <c r="I1022" s="5"/>
    </row>
    <row r="1023" spans="1:9">
      <c r="A1023" s="4">
        <v>42936</v>
      </c>
      <c r="B1023" s="9">
        <v>1022</v>
      </c>
      <c r="C1023" s="5">
        <v>74.220000999999996</v>
      </c>
      <c r="D1023" s="5">
        <v>34.75</v>
      </c>
      <c r="E1023" s="5">
        <f t="shared" si="48"/>
        <v>1.0158837039776292</v>
      </c>
      <c r="F1023" s="5">
        <f t="shared" si="48"/>
        <v>8.8965161791741937E-2</v>
      </c>
      <c r="G1023" s="5">
        <f t="shared" si="46"/>
        <v>16.662263253879352</v>
      </c>
      <c r="H1023" s="5">
        <f t="shared" si="47"/>
        <v>-6.3791758157464074E-2</v>
      </c>
      <c r="I1023" s="5"/>
    </row>
    <row r="1024" spans="1:9">
      <c r="A1024" s="4">
        <v>42937</v>
      </c>
      <c r="B1024" s="9">
        <v>1023</v>
      </c>
      <c r="C1024" s="5">
        <v>73.790001000000004</v>
      </c>
      <c r="D1024" s="5">
        <v>34.729999999999997</v>
      </c>
      <c r="E1024" s="5">
        <f t="shared" si="48"/>
        <v>0.99178766749515546</v>
      </c>
      <c r="F1024" s="5">
        <f t="shared" si="48"/>
        <v>8.6258801203875926E-2</v>
      </c>
      <c r="G1024" s="5">
        <f t="shared" si="46"/>
        <v>16.276873147421689</v>
      </c>
      <c r="H1024" s="5">
        <f t="shared" si="47"/>
        <v>-0.38539010645766325</v>
      </c>
      <c r="I1024" s="5"/>
    </row>
    <row r="1025" spans="1:9">
      <c r="A1025" s="4">
        <v>42940</v>
      </c>
      <c r="B1025" s="9">
        <v>1024</v>
      </c>
      <c r="C1025" s="5">
        <v>73.599997999999999</v>
      </c>
      <c r="D1025" s="5">
        <v>34.5</v>
      </c>
      <c r="E1025" s="5">
        <f t="shared" si="48"/>
        <v>0.98114041349566783</v>
      </c>
      <c r="F1025" s="5">
        <f t="shared" si="48"/>
        <v>5.5135654443422021E-2</v>
      </c>
      <c r="G1025" s="5">
        <f t="shared" si="46"/>
        <v>16.599883923158494</v>
      </c>
      <c r="H1025" s="5">
        <f t="shared" si="47"/>
        <v>0.32301077573680459</v>
      </c>
      <c r="I1025" s="5"/>
    </row>
    <row r="1026" spans="1:9">
      <c r="A1026" s="4">
        <v>42941</v>
      </c>
      <c r="B1026" s="9">
        <v>1025</v>
      </c>
      <c r="C1026" s="5">
        <v>74.190002000000007</v>
      </c>
      <c r="D1026" s="5">
        <v>34.669998</v>
      </c>
      <c r="E1026" s="5">
        <f t="shared" si="48"/>
        <v>1.0142026411905651</v>
      </c>
      <c r="F1026" s="5">
        <f t="shared" si="48"/>
        <v>7.8139448804220732E-2</v>
      </c>
      <c r="G1026" s="5">
        <f t="shared" si="46"/>
        <v>16.81070828903804</v>
      </c>
      <c r="H1026" s="5">
        <f t="shared" si="47"/>
        <v>0.21082436587954589</v>
      </c>
      <c r="I1026" s="5"/>
    </row>
    <row r="1027" spans="1:9">
      <c r="A1027" s="4">
        <v>42942</v>
      </c>
      <c r="B1027" s="9">
        <v>1026</v>
      </c>
      <c r="C1027" s="5">
        <v>74.050003000000004</v>
      </c>
      <c r="D1027" s="5">
        <v>34.75</v>
      </c>
      <c r="E1027" s="5">
        <f t="shared" si="48"/>
        <v>1.0063574760475187</v>
      </c>
      <c r="F1027" s="5">
        <f t="shared" si="48"/>
        <v>8.8965161791741937E-2</v>
      </c>
      <c r="G1027" s="5">
        <f t="shared" ref="G1027:G1090" si="49">C1027-($K$4+$J$4*D1027)</f>
        <v>16.49226525387936</v>
      </c>
      <c r="H1027" s="5">
        <f t="shared" si="47"/>
        <v>-0.31844303515867978</v>
      </c>
      <c r="I1027" s="5"/>
    </row>
    <row r="1028" spans="1:9">
      <c r="A1028" s="4">
        <v>42943</v>
      </c>
      <c r="B1028" s="9">
        <v>1027</v>
      </c>
      <c r="C1028" s="5">
        <v>73.160004000000001</v>
      </c>
      <c r="D1028" s="5">
        <v>34.970001000000003</v>
      </c>
      <c r="E1028" s="5">
        <f t="shared" si="48"/>
        <v>0.95648434029550577</v>
      </c>
      <c r="F1028" s="5">
        <f t="shared" si="48"/>
        <v>0.11873526357629333</v>
      </c>
      <c r="G1028" s="5">
        <f t="shared" si="49"/>
        <v>15.111555194419033</v>
      </c>
      <c r="H1028" s="5">
        <f t="shared" ref="H1028:H1091" si="50">G1028-G1027</f>
        <v>-1.380710059460327</v>
      </c>
      <c r="I1028" s="5"/>
    </row>
    <row r="1029" spans="1:9">
      <c r="A1029" s="4">
        <v>42944</v>
      </c>
      <c r="B1029" s="9">
        <v>1028</v>
      </c>
      <c r="C1029" s="5">
        <v>73.040001000000004</v>
      </c>
      <c r="D1029" s="5">
        <v>35.310001</v>
      </c>
      <c r="E1029" s="5">
        <f t="shared" si="48"/>
        <v>0.94975969688618889</v>
      </c>
      <c r="F1029" s="5">
        <f t="shared" si="48"/>
        <v>0.16474339357000792</v>
      </c>
      <c r="G1029" s="5">
        <f t="shared" si="49"/>
        <v>14.233184004199408</v>
      </c>
      <c r="H1029" s="5">
        <f t="shared" si="50"/>
        <v>-0.87837119021962451</v>
      </c>
      <c r="I1029" s="5"/>
    </row>
    <row r="1030" spans="1:9">
      <c r="A1030" s="4">
        <v>42947</v>
      </c>
      <c r="B1030" s="9">
        <v>1029</v>
      </c>
      <c r="C1030" s="5">
        <v>72.699996999999996</v>
      </c>
      <c r="D1030" s="5">
        <v>35.470001000000003</v>
      </c>
      <c r="E1030" s="5">
        <f t="shared" si="48"/>
        <v>0.93070679272761381</v>
      </c>
      <c r="F1030" s="5">
        <f t="shared" si="48"/>
        <v>0.18639427827293314</v>
      </c>
      <c r="G1030" s="5">
        <f t="shared" si="49"/>
        <v>13.536300855860752</v>
      </c>
      <c r="H1030" s="5">
        <f t="shared" si="50"/>
        <v>-0.69688314833865661</v>
      </c>
      <c r="I1030" s="5"/>
    </row>
    <row r="1031" spans="1:9">
      <c r="A1031" s="4">
        <v>42948</v>
      </c>
      <c r="B1031" s="9">
        <v>1030</v>
      </c>
      <c r="C1031" s="5">
        <v>72.580001999999993</v>
      </c>
      <c r="D1031" s="5">
        <v>36.349997999999999</v>
      </c>
      <c r="E1031" s="5">
        <f t="shared" si="48"/>
        <v>0.92398259761664969</v>
      </c>
      <c r="F1031" s="5">
        <f t="shared" si="48"/>
        <v>0.30547373818493051</v>
      </c>
      <c r="G1031" s="5">
        <f t="shared" si="49"/>
        <v>11.453477231482218</v>
      </c>
      <c r="H1031" s="5">
        <f t="shared" si="50"/>
        <v>-2.0828236243785341</v>
      </c>
      <c r="I1031" s="5"/>
    </row>
    <row r="1032" spans="1:9">
      <c r="A1032" s="4">
        <v>42949</v>
      </c>
      <c r="B1032" s="9">
        <v>1031</v>
      </c>
      <c r="C1032" s="5">
        <v>72.260002</v>
      </c>
      <c r="D1032" s="5">
        <v>36.639999000000003</v>
      </c>
      <c r="E1032" s="5">
        <f t="shared" si="48"/>
        <v>0.90605066349015773</v>
      </c>
      <c r="F1032" s="5">
        <f t="shared" si="48"/>
        <v>0.34471610202701153</v>
      </c>
      <c r="G1032" s="5">
        <f t="shared" si="49"/>
        <v>10.486631544623741</v>
      </c>
      <c r="H1032" s="5">
        <f t="shared" si="50"/>
        <v>-0.96684568685847694</v>
      </c>
      <c r="I1032" s="5"/>
    </row>
    <row r="1033" spans="1:9">
      <c r="A1033" s="4">
        <v>42950</v>
      </c>
      <c r="B1033" s="9">
        <v>1032</v>
      </c>
      <c r="C1033" s="5">
        <v>72.150002000000001</v>
      </c>
      <c r="D1033" s="5">
        <v>36.490001999999997</v>
      </c>
      <c r="E1033" s="5">
        <f t="shared" si="48"/>
        <v>0.89988656113417598</v>
      </c>
      <c r="F1033" s="5">
        <f t="shared" si="48"/>
        <v>0.3244188035721069</v>
      </c>
      <c r="G1033" s="5">
        <f t="shared" si="49"/>
        <v>10.711199054707215</v>
      </c>
      <c r="H1033" s="5">
        <f t="shared" si="50"/>
        <v>0.22456751008347453</v>
      </c>
      <c r="I1033" s="5"/>
    </row>
    <row r="1034" spans="1:9">
      <c r="A1034" s="4">
        <v>42951</v>
      </c>
      <c r="B1034" s="9">
        <v>1033</v>
      </c>
      <c r="C1034" s="5">
        <v>72.680000000000007</v>
      </c>
      <c r="D1034" s="5">
        <v>36.299999</v>
      </c>
      <c r="E1034" s="5">
        <f t="shared" si="48"/>
        <v>0.92958621495659099</v>
      </c>
      <c r="F1034" s="5">
        <f t="shared" si="48"/>
        <v>0.29870797203329597</v>
      </c>
      <c r="G1034" s="5">
        <f t="shared" si="49"/>
        <v>11.664997734843389</v>
      </c>
      <c r="H1034" s="5">
        <f t="shared" si="50"/>
        <v>0.95379868013617397</v>
      </c>
      <c r="I1034" s="5"/>
    </row>
    <row r="1035" spans="1:9">
      <c r="A1035" s="4">
        <v>42954</v>
      </c>
      <c r="B1035" s="9">
        <v>1034</v>
      </c>
      <c r="C1035" s="5">
        <v>72.400002000000001</v>
      </c>
      <c r="D1035" s="5">
        <v>36.43</v>
      </c>
      <c r="E1035" s="5">
        <f t="shared" si="48"/>
        <v>0.91389588467049809</v>
      </c>
      <c r="F1035" s="5">
        <f t="shared" si="48"/>
        <v>0.31629945117245173</v>
      </c>
      <c r="G1035" s="5">
        <f t="shared" si="49"/>
        <v>11.095033196323548</v>
      </c>
      <c r="H1035" s="5">
        <f t="shared" si="50"/>
        <v>-0.56996453851984086</v>
      </c>
      <c r="I1035" s="5"/>
    </row>
    <row r="1036" spans="1:9">
      <c r="A1036" s="4">
        <v>42955</v>
      </c>
      <c r="B1036" s="9">
        <v>1035</v>
      </c>
      <c r="C1036" s="5">
        <v>72.790001000000004</v>
      </c>
      <c r="D1036" s="5">
        <v>36.409999999999997</v>
      </c>
      <c r="E1036" s="5">
        <f t="shared" si="48"/>
        <v>0.93575037334986677</v>
      </c>
      <c r="F1036" s="5">
        <f t="shared" si="48"/>
        <v>0.31359309058458573</v>
      </c>
      <c r="G1036" s="5">
        <f t="shared" si="49"/>
        <v>11.529642089865895</v>
      </c>
      <c r="H1036" s="5">
        <f t="shared" si="50"/>
        <v>0.43460889354234666</v>
      </c>
      <c r="I1036" s="5"/>
    </row>
    <row r="1037" spans="1:9">
      <c r="A1037" s="4">
        <v>42956</v>
      </c>
      <c r="B1037" s="9">
        <v>1036</v>
      </c>
      <c r="C1037" s="5">
        <v>72.470000999999996</v>
      </c>
      <c r="D1037" s="5">
        <v>36.590000000000003</v>
      </c>
      <c r="E1037" s="5">
        <f t="shared" si="48"/>
        <v>0.91781843922337392</v>
      </c>
      <c r="F1037" s="5">
        <f t="shared" si="48"/>
        <v>0.33795033587537698</v>
      </c>
      <c r="G1037" s="5">
        <f t="shared" si="49"/>
        <v>10.808153047984895</v>
      </c>
      <c r="H1037" s="5">
        <f t="shared" si="50"/>
        <v>-0.72148904188100005</v>
      </c>
      <c r="I1037" s="5"/>
    </row>
    <row r="1038" spans="1:9">
      <c r="A1038" s="4">
        <v>42957</v>
      </c>
      <c r="B1038" s="9">
        <v>1037</v>
      </c>
      <c r="C1038" s="5">
        <v>71.410004000000001</v>
      </c>
      <c r="D1038" s="5">
        <v>36.139999000000003</v>
      </c>
      <c r="E1038" s="5">
        <f t="shared" si="48"/>
        <v>0.85841907554125063</v>
      </c>
      <c r="F1038" s="5">
        <f t="shared" si="48"/>
        <v>0.27705708733037171</v>
      </c>
      <c r="G1038" s="5">
        <f t="shared" si="49"/>
        <v>10.751880883182018</v>
      </c>
      <c r="H1038" s="5">
        <f t="shared" si="50"/>
        <v>-5.6272164802877001E-2</v>
      </c>
      <c r="I1038" s="5"/>
    </row>
    <row r="1039" spans="1:9">
      <c r="A1039" s="4">
        <v>42958</v>
      </c>
      <c r="B1039" s="9">
        <v>1038</v>
      </c>
      <c r="C1039" s="5">
        <v>72.5</v>
      </c>
      <c r="D1039" s="5">
        <v>35.869999</v>
      </c>
      <c r="E1039" s="5">
        <f t="shared" si="48"/>
        <v>0.91949950201043862</v>
      </c>
      <c r="F1039" s="5">
        <f t="shared" si="48"/>
        <v>0.24052121939418575</v>
      </c>
      <c r="G1039" s="5">
        <f t="shared" si="49"/>
        <v>12.444110446003499</v>
      </c>
      <c r="H1039" s="5">
        <f t="shared" si="50"/>
        <v>1.6922295628214812</v>
      </c>
      <c r="I1039" s="5"/>
    </row>
    <row r="1040" spans="1:9">
      <c r="A1040" s="4">
        <v>42961</v>
      </c>
      <c r="B1040" s="9">
        <v>1039</v>
      </c>
      <c r="C1040" s="5">
        <v>73.589995999999999</v>
      </c>
      <c r="D1040" s="5">
        <v>36.340000000000003</v>
      </c>
      <c r="E1040" s="5">
        <f t="shared" si="48"/>
        <v>0.98057992847962672</v>
      </c>
      <c r="F1040" s="5">
        <f t="shared" si="48"/>
        <v>0.30412082852705707</v>
      </c>
      <c r="G1040" s="5">
        <f t="shared" si="49"/>
        <v>12.485771717264036</v>
      </c>
      <c r="H1040" s="5">
        <f t="shared" si="50"/>
        <v>4.1661271260537092E-2</v>
      </c>
      <c r="I1040" s="5"/>
    </row>
    <row r="1041" spans="1:9">
      <c r="A1041" s="4">
        <v>42962</v>
      </c>
      <c r="B1041" s="9">
        <v>1040</v>
      </c>
      <c r="C1041" s="5">
        <v>73.220000999999996</v>
      </c>
      <c r="D1041" s="5">
        <v>36</v>
      </c>
      <c r="E1041" s="5">
        <f t="shared" si="48"/>
        <v>0.95984640983234049</v>
      </c>
      <c r="F1041" s="5">
        <f t="shared" si="48"/>
        <v>0.25811269853334151</v>
      </c>
      <c r="G1041" s="5">
        <f t="shared" si="49"/>
        <v>12.874144907483661</v>
      </c>
      <c r="H1041" s="5">
        <f t="shared" si="50"/>
        <v>0.38837319021962458</v>
      </c>
      <c r="I1041" s="5"/>
    </row>
    <row r="1042" spans="1:9">
      <c r="A1042" s="4">
        <v>42963</v>
      </c>
      <c r="B1042" s="9">
        <v>1041</v>
      </c>
      <c r="C1042" s="5">
        <v>73.650002000000001</v>
      </c>
      <c r="D1042" s="5">
        <v>35.810001</v>
      </c>
      <c r="E1042" s="5">
        <f t="shared" si="48"/>
        <v>0.98394250235210901</v>
      </c>
      <c r="F1042" s="5">
        <f t="shared" si="48"/>
        <v>0.23240240826664774</v>
      </c>
      <c r="G1042" s="5">
        <f t="shared" si="49"/>
        <v>13.727937665641129</v>
      </c>
      <c r="H1042" s="5">
        <f t="shared" si="50"/>
        <v>0.8537927581574678</v>
      </c>
      <c r="I1042" s="5"/>
    </row>
    <row r="1043" spans="1:9">
      <c r="A1043" s="4">
        <v>42964</v>
      </c>
      <c r="B1043" s="9">
        <v>1042</v>
      </c>
      <c r="C1043" s="5">
        <v>72.400002000000001</v>
      </c>
      <c r="D1043" s="5">
        <v>35.169998</v>
      </c>
      <c r="E1043" s="5">
        <f t="shared" si="48"/>
        <v>0.91389588467049809</v>
      </c>
      <c r="F1043" s="5">
        <f t="shared" si="48"/>
        <v>0.14579846350086056</v>
      </c>
      <c r="G1043" s="5">
        <f t="shared" si="49"/>
        <v>13.905460950479757</v>
      </c>
      <c r="H1043" s="5">
        <f t="shared" si="50"/>
        <v>0.17752328483862811</v>
      </c>
      <c r="I1043" s="5"/>
    </row>
    <row r="1044" spans="1:9">
      <c r="A1044" s="4">
        <v>42965</v>
      </c>
      <c r="B1044" s="9">
        <v>1043</v>
      </c>
      <c r="C1044" s="5">
        <v>72.489998</v>
      </c>
      <c r="D1044" s="5">
        <v>35.009998000000003</v>
      </c>
      <c r="E1044" s="5">
        <f t="shared" si="48"/>
        <v>0.91893901699439751</v>
      </c>
      <c r="F1044" s="5">
        <f t="shared" si="48"/>
        <v>0.12414757879793628</v>
      </c>
      <c r="G1044" s="5">
        <f t="shared" si="49"/>
        <v>14.352336098818391</v>
      </c>
      <c r="H1044" s="5">
        <f t="shared" si="50"/>
        <v>0.44687514833863418</v>
      </c>
      <c r="I1044" s="5"/>
    </row>
    <row r="1045" spans="1:9">
      <c r="A1045" s="4">
        <v>42968</v>
      </c>
      <c r="B1045" s="9">
        <v>1044</v>
      </c>
      <c r="C1045" s="5">
        <v>72.150002000000001</v>
      </c>
      <c r="D1045" s="5">
        <v>34.919998</v>
      </c>
      <c r="E1045" s="5">
        <f t="shared" si="48"/>
        <v>0.89988656113417598</v>
      </c>
      <c r="F1045" s="5">
        <f t="shared" si="48"/>
        <v>0.11196895615254064</v>
      </c>
      <c r="G1045" s="5">
        <f t="shared" si="49"/>
        <v>14.213084619758895</v>
      </c>
      <c r="H1045" s="5">
        <f t="shared" si="50"/>
        <v>-0.13925147905949586</v>
      </c>
      <c r="I1045" s="5"/>
    </row>
    <row r="1046" spans="1:9">
      <c r="A1046" s="4">
        <v>42969</v>
      </c>
      <c r="B1046" s="9">
        <v>1045</v>
      </c>
      <c r="C1046" s="5">
        <v>73.160004000000001</v>
      </c>
      <c r="D1046" s="5">
        <v>34.650002000000001</v>
      </c>
      <c r="E1046" s="5">
        <f t="shared" si="48"/>
        <v>0.95648434029550577</v>
      </c>
      <c r="F1046" s="5">
        <f t="shared" si="48"/>
        <v>7.5433629488472848E-2</v>
      </c>
      <c r="G1046" s="5">
        <f t="shared" si="49"/>
        <v>15.825311260601659</v>
      </c>
      <c r="H1046" s="5">
        <f t="shared" si="50"/>
        <v>1.6122266408427635</v>
      </c>
      <c r="I1046" s="5"/>
    </row>
    <row r="1047" spans="1:9">
      <c r="A1047" s="4">
        <v>42970</v>
      </c>
      <c r="B1047" s="9">
        <v>1046</v>
      </c>
      <c r="C1047" s="5">
        <v>72.720000999999996</v>
      </c>
      <c r="D1047" s="5">
        <v>34.659999999999997</v>
      </c>
      <c r="E1047" s="5">
        <f t="shared" si="48"/>
        <v>0.93182776275969614</v>
      </c>
      <c r="F1047" s="5">
        <f t="shared" si="48"/>
        <v>7.6786539146346311E-2</v>
      </c>
      <c r="G1047" s="5">
        <f t="shared" si="49"/>
        <v>15.363007774819842</v>
      </c>
      <c r="H1047" s="5">
        <f t="shared" si="50"/>
        <v>-0.4623034857818169</v>
      </c>
      <c r="I1047" s="5"/>
    </row>
    <row r="1048" spans="1:9">
      <c r="A1048" s="4">
        <v>42971</v>
      </c>
      <c r="B1048" s="9">
        <v>1047</v>
      </c>
      <c r="C1048" s="5">
        <v>72.690002000000007</v>
      </c>
      <c r="D1048" s="5">
        <v>34.709999000000003</v>
      </c>
      <c r="E1048" s="5">
        <f t="shared" si="48"/>
        <v>0.93014669997263222</v>
      </c>
      <c r="F1048" s="5">
        <f t="shared" si="48"/>
        <v>8.3552305297981813E-2</v>
      </c>
      <c r="G1048" s="5">
        <f t="shared" si="49"/>
        <v>15.221486271458694</v>
      </c>
      <c r="H1048" s="5">
        <f t="shared" si="50"/>
        <v>-0.14152150336114744</v>
      </c>
      <c r="I1048" s="5"/>
    </row>
    <row r="1049" spans="1:9">
      <c r="A1049" s="4">
        <v>42972</v>
      </c>
      <c r="B1049" s="9">
        <v>1048</v>
      </c>
      <c r="C1049" s="5">
        <v>72.819999999999993</v>
      </c>
      <c r="D1049" s="5">
        <v>34.669998</v>
      </c>
      <c r="E1049" s="5">
        <f t="shared" si="48"/>
        <v>0.9374314361369307</v>
      </c>
      <c r="F1049" s="5">
        <f t="shared" si="48"/>
        <v>7.8139448804220732E-2</v>
      </c>
      <c r="G1049" s="5">
        <f t="shared" si="49"/>
        <v>15.440706289038026</v>
      </c>
      <c r="H1049" s="5">
        <f t="shared" si="50"/>
        <v>0.21922001757933174</v>
      </c>
      <c r="I1049" s="5"/>
    </row>
    <row r="1050" spans="1:9">
      <c r="A1050" s="4">
        <v>42975</v>
      </c>
      <c r="B1050" s="9">
        <v>1049</v>
      </c>
      <c r="C1050" s="5">
        <v>72.830001999999993</v>
      </c>
      <c r="D1050" s="5">
        <v>34.650002000000001</v>
      </c>
      <c r="E1050" s="5">
        <f t="shared" si="48"/>
        <v>0.93799192115297181</v>
      </c>
      <c r="F1050" s="5">
        <f t="shared" si="48"/>
        <v>7.5433629488472848E-2</v>
      </c>
      <c r="G1050" s="5">
        <f t="shared" si="49"/>
        <v>15.495309260601651</v>
      </c>
      <c r="H1050" s="5">
        <f t="shared" si="50"/>
        <v>5.4602971563625147E-2</v>
      </c>
      <c r="I1050" s="5"/>
    </row>
    <row r="1051" spans="1:9">
      <c r="A1051" s="4">
        <v>42976</v>
      </c>
      <c r="B1051" s="9">
        <v>1050</v>
      </c>
      <c r="C1051" s="5">
        <v>73.050003000000004</v>
      </c>
      <c r="D1051" s="5">
        <v>34.729999999999997</v>
      </c>
      <c r="E1051" s="5">
        <f t="shared" si="48"/>
        <v>0.95032018190223011</v>
      </c>
      <c r="F1051" s="5">
        <f t="shared" si="48"/>
        <v>8.6258801203875926E-2</v>
      </c>
      <c r="G1051" s="5">
        <f t="shared" si="49"/>
        <v>15.536875147421689</v>
      </c>
      <c r="H1051" s="5">
        <f t="shared" si="50"/>
        <v>4.1565886820038145E-2</v>
      </c>
      <c r="I1051" s="5"/>
    </row>
    <row r="1052" spans="1:9">
      <c r="A1052" s="4">
        <v>42977</v>
      </c>
      <c r="B1052" s="9">
        <v>1051</v>
      </c>
      <c r="C1052" s="5">
        <v>74.010002</v>
      </c>
      <c r="D1052" s="5">
        <v>34.889999000000003</v>
      </c>
      <c r="E1052" s="5">
        <f t="shared" si="48"/>
        <v>1.0041159282444128</v>
      </c>
      <c r="F1052" s="5">
        <f t="shared" si="48"/>
        <v>0.10790955058877212</v>
      </c>
      <c r="G1052" s="5">
        <f t="shared" si="49"/>
        <v>16.139997229577709</v>
      </c>
      <c r="H1052" s="5">
        <f t="shared" si="50"/>
        <v>0.6031220821560197</v>
      </c>
      <c r="I1052" s="5"/>
    </row>
    <row r="1053" spans="1:9">
      <c r="A1053" s="4">
        <v>42978</v>
      </c>
      <c r="B1053" s="9">
        <v>1052</v>
      </c>
      <c r="C1053" s="5">
        <v>74.769997000000004</v>
      </c>
      <c r="D1053" s="5">
        <v>35.07</v>
      </c>
      <c r="E1053" s="5">
        <f t="shared" ref="E1053:F1116" si="51">(C1053-AVERAGE(C$2:C$1261))/_xlfn.STDEV.S(C$2:C$1261)</f>
        <v>1.0467039916083618</v>
      </c>
      <c r="F1053" s="5">
        <f t="shared" si="51"/>
        <v>0.13226693119759148</v>
      </c>
      <c r="G1053" s="5">
        <f t="shared" si="49"/>
        <v>16.498500957202062</v>
      </c>
      <c r="H1053" s="5">
        <f t="shared" si="50"/>
        <v>0.35850372762435256</v>
      </c>
      <c r="I1053" s="5"/>
    </row>
    <row r="1054" spans="1:9">
      <c r="A1054" s="4">
        <v>42979</v>
      </c>
      <c r="B1054" s="9">
        <v>1053</v>
      </c>
      <c r="C1054" s="5">
        <v>73.940002000000007</v>
      </c>
      <c r="D1054" s="5">
        <v>35.090000000000003</v>
      </c>
      <c r="E1054" s="5">
        <f t="shared" si="51"/>
        <v>1.000193317654243</v>
      </c>
      <c r="F1054" s="5">
        <f t="shared" si="51"/>
        <v>0.13497329178545747</v>
      </c>
      <c r="G1054" s="5">
        <f t="shared" si="49"/>
        <v>15.623896063659721</v>
      </c>
      <c r="H1054" s="5">
        <f t="shared" si="50"/>
        <v>-0.87460489354234028</v>
      </c>
      <c r="I1054" s="5"/>
    </row>
    <row r="1055" spans="1:9">
      <c r="A1055" s="4">
        <v>42983</v>
      </c>
      <c r="B1055" s="9">
        <v>1054</v>
      </c>
      <c r="C1055" s="5">
        <v>73.610000999999997</v>
      </c>
      <c r="D1055" s="5">
        <v>35.020000000000003</v>
      </c>
      <c r="E1055" s="5">
        <f t="shared" si="51"/>
        <v>0.98170095454900308</v>
      </c>
      <c r="F1055" s="5">
        <f t="shared" si="51"/>
        <v>0.12550102972792787</v>
      </c>
      <c r="G1055" s="5">
        <f t="shared" si="49"/>
        <v>15.450029691057871</v>
      </c>
      <c r="H1055" s="5">
        <f t="shared" si="50"/>
        <v>-0.17386637260185012</v>
      </c>
      <c r="I1055" s="5"/>
    </row>
    <row r="1056" spans="1:9">
      <c r="A1056" s="4">
        <v>42984</v>
      </c>
      <c r="B1056" s="9">
        <v>1055</v>
      </c>
      <c r="C1056" s="5">
        <v>73.400002000000001</v>
      </c>
      <c r="D1056" s="5">
        <v>35.759998000000003</v>
      </c>
      <c r="E1056" s="5">
        <f t="shared" si="51"/>
        <v>0.96993317881578678</v>
      </c>
      <c r="F1056" s="5">
        <f t="shared" si="51"/>
        <v>0.22563610084289601</v>
      </c>
      <c r="G1056" s="5">
        <f t="shared" si="49"/>
        <v>13.589469090980991</v>
      </c>
      <c r="H1056" s="5">
        <f t="shared" si="50"/>
        <v>-1.8605606000768802</v>
      </c>
      <c r="I1056" s="5"/>
    </row>
    <row r="1057" spans="1:9">
      <c r="A1057" s="4">
        <v>42985</v>
      </c>
      <c r="B1057" s="9">
        <v>1056</v>
      </c>
      <c r="C1057" s="5">
        <v>74.339995999999999</v>
      </c>
      <c r="D1057" s="5">
        <v>35.540000999999997</v>
      </c>
      <c r="E1057" s="5">
        <f t="shared" si="51"/>
        <v>1.0226078990885932</v>
      </c>
      <c r="F1057" s="5">
        <f t="shared" si="51"/>
        <v>0.1958665403304618</v>
      </c>
      <c r="G1057" s="5">
        <f t="shared" si="49"/>
        <v>15.020165228462609</v>
      </c>
      <c r="H1057" s="5">
        <f t="shared" si="50"/>
        <v>1.4306961374816183</v>
      </c>
      <c r="I1057" s="5"/>
    </row>
    <row r="1058" spans="1:9">
      <c r="A1058" s="4">
        <v>42986</v>
      </c>
      <c r="B1058" s="9">
        <v>1057</v>
      </c>
      <c r="C1058" s="5">
        <v>73.980002999999996</v>
      </c>
      <c r="D1058" s="5">
        <v>35.189999</v>
      </c>
      <c r="E1058" s="5">
        <f t="shared" si="51"/>
        <v>1.0024348654573481</v>
      </c>
      <c r="F1058" s="5">
        <f t="shared" si="51"/>
        <v>0.14850495940675562</v>
      </c>
      <c r="G1058" s="5">
        <f t="shared" si="49"/>
        <v>15.440849826442737</v>
      </c>
      <c r="H1058" s="5">
        <f t="shared" si="50"/>
        <v>0.42068459798012725</v>
      </c>
      <c r="I1058" s="5"/>
    </row>
    <row r="1059" spans="1:9">
      <c r="A1059" s="4">
        <v>42989</v>
      </c>
      <c r="B1059" s="9">
        <v>1058</v>
      </c>
      <c r="C1059" s="5">
        <v>74.760002</v>
      </c>
      <c r="D1059" s="5">
        <v>35.770000000000003</v>
      </c>
      <c r="E1059" s="5">
        <f t="shared" si="51"/>
        <v>1.0461438988533793</v>
      </c>
      <c r="F1059" s="5">
        <f t="shared" si="51"/>
        <v>0.2269895517728876</v>
      </c>
      <c r="G1059" s="5">
        <f t="shared" si="49"/>
        <v>14.927159683220459</v>
      </c>
      <c r="H1059" s="5">
        <f t="shared" si="50"/>
        <v>-0.51369014322227713</v>
      </c>
      <c r="I1059" s="5"/>
    </row>
    <row r="1060" spans="1:9">
      <c r="A1060" s="4">
        <v>42990</v>
      </c>
      <c r="B1060" s="9">
        <v>1059</v>
      </c>
      <c r="C1060" s="5">
        <v>74.680000000000007</v>
      </c>
      <c r="D1060" s="5">
        <v>36.090000000000003</v>
      </c>
      <c r="E1060" s="5">
        <f t="shared" si="51"/>
        <v>1.0416608032471684</v>
      </c>
      <c r="F1060" s="5">
        <f t="shared" si="51"/>
        <v>0.27029132117873717</v>
      </c>
      <c r="G1060" s="5">
        <f t="shared" si="49"/>
        <v>14.133399386543168</v>
      </c>
      <c r="H1060" s="5">
        <f t="shared" si="50"/>
        <v>-0.79376029667729142</v>
      </c>
      <c r="I1060" s="5"/>
    </row>
    <row r="1061" spans="1:9">
      <c r="A1061" s="4">
        <v>42991</v>
      </c>
      <c r="B1061" s="9">
        <v>1060</v>
      </c>
      <c r="C1061" s="5">
        <v>75.209998999999996</v>
      </c>
      <c r="D1061" s="5">
        <v>36.330002</v>
      </c>
      <c r="E1061" s="5">
        <f t="shared" si="51"/>
        <v>1.0713605131068766</v>
      </c>
      <c r="F1061" s="5">
        <f t="shared" si="51"/>
        <v>0.30276791886918264</v>
      </c>
      <c r="G1061" s="5">
        <f t="shared" si="49"/>
        <v>14.128075203045846</v>
      </c>
      <c r="H1061" s="5">
        <f t="shared" si="50"/>
        <v>-5.3241834973221103E-3</v>
      </c>
      <c r="I1061" s="5"/>
    </row>
    <row r="1062" spans="1:9">
      <c r="A1062" s="4">
        <v>42992</v>
      </c>
      <c r="B1062" s="9">
        <v>1061</v>
      </c>
      <c r="C1062" s="5">
        <v>74.769997000000004</v>
      </c>
      <c r="D1062" s="5">
        <v>36.479999999999997</v>
      </c>
      <c r="E1062" s="5">
        <f t="shared" si="51"/>
        <v>1.0467039916083618</v>
      </c>
      <c r="F1062" s="5">
        <f t="shared" si="51"/>
        <v>0.32306535264211533</v>
      </c>
      <c r="G1062" s="5">
        <f t="shared" si="49"/>
        <v>13.353503462467735</v>
      </c>
      <c r="H1062" s="5">
        <f t="shared" si="50"/>
        <v>-0.77457174057811073</v>
      </c>
      <c r="I1062" s="5"/>
    </row>
    <row r="1063" spans="1:9">
      <c r="A1063" s="4">
        <v>42993</v>
      </c>
      <c r="B1063" s="9">
        <v>1062</v>
      </c>
      <c r="C1063" s="5">
        <v>75.309997999999993</v>
      </c>
      <c r="D1063" s="5">
        <v>37</v>
      </c>
      <c r="E1063" s="5">
        <f t="shared" si="51"/>
        <v>1.0769641864841111</v>
      </c>
      <c r="F1063" s="5">
        <f t="shared" si="51"/>
        <v>0.39343072792662115</v>
      </c>
      <c r="G1063" s="5">
        <f t="shared" si="49"/>
        <v>12.733647230367104</v>
      </c>
      <c r="H1063" s="5">
        <f t="shared" si="50"/>
        <v>-0.61985623210063068</v>
      </c>
      <c r="I1063" s="5"/>
    </row>
    <row r="1064" spans="1:9">
      <c r="A1064" s="4">
        <v>42996</v>
      </c>
      <c r="B1064" s="9">
        <v>1063</v>
      </c>
      <c r="C1064" s="5">
        <v>75.160004000000001</v>
      </c>
      <c r="D1064" s="5">
        <v>37</v>
      </c>
      <c r="E1064" s="5">
        <f t="shared" si="51"/>
        <v>1.0685589285860833</v>
      </c>
      <c r="F1064" s="5">
        <f t="shared" si="51"/>
        <v>0.39343072792662115</v>
      </c>
      <c r="G1064" s="5">
        <f t="shared" si="49"/>
        <v>12.583653230367112</v>
      </c>
      <c r="H1064" s="5">
        <f t="shared" si="50"/>
        <v>-0.14999399999999241</v>
      </c>
      <c r="I1064" s="5"/>
    </row>
    <row r="1065" spans="1:9">
      <c r="A1065" s="4">
        <v>42997</v>
      </c>
      <c r="B1065" s="9">
        <v>1064</v>
      </c>
      <c r="C1065" s="5">
        <v>75.440002000000007</v>
      </c>
      <c r="D1065" s="5">
        <v>37.229999999999997</v>
      </c>
      <c r="E1065" s="5">
        <f t="shared" si="51"/>
        <v>1.0842492588721762</v>
      </c>
      <c r="F1065" s="5">
        <f t="shared" si="51"/>
        <v>0.42455387468707506</v>
      </c>
      <c r="G1065" s="5">
        <f t="shared" si="49"/>
        <v>12.350637454630323</v>
      </c>
      <c r="H1065" s="5">
        <f t="shared" si="50"/>
        <v>-0.23301577573678856</v>
      </c>
      <c r="I1065" s="5"/>
    </row>
    <row r="1066" spans="1:9">
      <c r="A1066" s="4">
        <v>42998</v>
      </c>
      <c r="B1066" s="9">
        <v>1065</v>
      </c>
      <c r="C1066" s="5">
        <v>74.940002000000007</v>
      </c>
      <c r="D1066" s="5">
        <v>37.07</v>
      </c>
      <c r="E1066" s="5">
        <f t="shared" si="51"/>
        <v>1.0562306117995317</v>
      </c>
      <c r="F1066" s="5">
        <f t="shared" si="51"/>
        <v>0.40290298998415081</v>
      </c>
      <c r="G1066" s="5">
        <f t="shared" si="49"/>
        <v>12.207516602968958</v>
      </c>
      <c r="H1066" s="5">
        <f t="shared" si="50"/>
        <v>-0.14312085166136512</v>
      </c>
      <c r="I1066" s="5"/>
    </row>
    <row r="1067" spans="1:9">
      <c r="A1067" s="4">
        <v>42999</v>
      </c>
      <c r="B1067" s="9">
        <v>1066</v>
      </c>
      <c r="C1067" s="5">
        <v>74.209998999999996</v>
      </c>
      <c r="D1067" s="5">
        <v>37.200001</v>
      </c>
      <c r="E1067" s="5">
        <f t="shared" si="51"/>
        <v>1.0153232189615879</v>
      </c>
      <c r="F1067" s="5">
        <f t="shared" si="51"/>
        <v>0.42049446912330651</v>
      </c>
      <c r="G1067" s="5">
        <f t="shared" si="49"/>
        <v>11.187547064449127</v>
      </c>
      <c r="H1067" s="5">
        <f t="shared" si="50"/>
        <v>-1.0199695385198311</v>
      </c>
      <c r="I1067" s="5"/>
    </row>
    <row r="1068" spans="1:9">
      <c r="A1068" s="4">
        <v>43000</v>
      </c>
      <c r="B1068" s="9">
        <v>1067</v>
      </c>
      <c r="C1068" s="5">
        <v>74.410004000000001</v>
      </c>
      <c r="D1068" s="5">
        <v>37.18</v>
      </c>
      <c r="E1068" s="5">
        <f t="shared" si="51"/>
        <v>1.0265309579771167</v>
      </c>
      <c r="F1068" s="5">
        <f t="shared" si="51"/>
        <v>0.41778797321741146</v>
      </c>
      <c r="G1068" s="5">
        <f t="shared" si="49"/>
        <v>11.432164188486134</v>
      </c>
      <c r="H1068" s="5">
        <f t="shared" si="50"/>
        <v>0.24461712403700631</v>
      </c>
      <c r="I1068" s="5"/>
    </row>
    <row r="1069" spans="1:9">
      <c r="A1069" s="4">
        <v>43003</v>
      </c>
      <c r="B1069" s="9">
        <v>1068</v>
      </c>
      <c r="C1069" s="5">
        <v>73.260002</v>
      </c>
      <c r="D1069" s="5">
        <v>37.159999999999997</v>
      </c>
      <c r="E1069" s="5">
        <f t="shared" si="51"/>
        <v>0.9620879576354463</v>
      </c>
      <c r="F1069" s="5">
        <f t="shared" si="51"/>
        <v>0.41508161262954546</v>
      </c>
      <c r="G1069" s="5">
        <f t="shared" si="49"/>
        <v>10.326772082028477</v>
      </c>
      <c r="H1069" s="5">
        <f t="shared" si="50"/>
        <v>-1.1053921064576571</v>
      </c>
      <c r="I1069" s="5"/>
    </row>
    <row r="1070" spans="1:9">
      <c r="A1070" s="4">
        <v>43004</v>
      </c>
      <c r="B1070" s="9">
        <v>1069</v>
      </c>
      <c r="C1070" s="5">
        <v>73.260002</v>
      </c>
      <c r="D1070" s="5">
        <v>37.470001000000003</v>
      </c>
      <c r="E1070" s="5">
        <f t="shared" si="51"/>
        <v>0.9620879576354463</v>
      </c>
      <c r="F1070" s="5">
        <f t="shared" si="51"/>
        <v>0.45703033705949248</v>
      </c>
      <c r="G1070" s="5">
        <f t="shared" si="49"/>
        <v>9.6353165016276492</v>
      </c>
      <c r="H1070" s="5">
        <f t="shared" si="50"/>
        <v>-0.69145558040082733</v>
      </c>
      <c r="I1070" s="5"/>
    </row>
    <row r="1071" spans="1:9">
      <c r="A1071" s="4">
        <v>43005</v>
      </c>
      <c r="B1071" s="9">
        <v>1070</v>
      </c>
      <c r="C1071" s="5">
        <v>73.849997999999999</v>
      </c>
      <c r="D1071" s="5">
        <v>37.540000999999997</v>
      </c>
      <c r="E1071" s="5">
        <f t="shared" si="51"/>
        <v>0.99514973703199006</v>
      </c>
      <c r="F1071" s="5">
        <f t="shared" si="51"/>
        <v>0.46650259911702113</v>
      </c>
      <c r="G1071" s="5">
        <f t="shared" si="49"/>
        <v>10.069177874229503</v>
      </c>
      <c r="H1071" s="5">
        <f t="shared" si="50"/>
        <v>0.43386137260185365</v>
      </c>
      <c r="I1071" s="5"/>
    </row>
    <row r="1072" spans="1:9">
      <c r="A1072" s="4">
        <v>43006</v>
      </c>
      <c r="B1072" s="9">
        <v>1071</v>
      </c>
      <c r="C1072" s="5">
        <v>73.870002999999997</v>
      </c>
      <c r="D1072" s="5">
        <v>37.830002</v>
      </c>
      <c r="E1072" s="5">
        <f t="shared" si="51"/>
        <v>0.99627076310136642</v>
      </c>
      <c r="F1072" s="5">
        <f t="shared" si="51"/>
        <v>0.5057449629591021</v>
      </c>
      <c r="G1072" s="5">
        <f t="shared" si="49"/>
        <v>9.4423371873710096</v>
      </c>
      <c r="H1072" s="5">
        <f t="shared" si="50"/>
        <v>-0.62684068685849326</v>
      </c>
      <c r="I1072" s="5"/>
    </row>
    <row r="1073" spans="1:9">
      <c r="A1073" s="4">
        <v>43007</v>
      </c>
      <c r="B1073" s="9">
        <v>1072</v>
      </c>
      <c r="C1073" s="5">
        <v>74.489998</v>
      </c>
      <c r="D1073" s="5">
        <v>38.080002</v>
      </c>
      <c r="E1073" s="5">
        <f t="shared" si="51"/>
        <v>1.0310136052849748</v>
      </c>
      <c r="F1073" s="5">
        <f t="shared" si="51"/>
        <v>0.539574470307422</v>
      </c>
      <c r="G1073" s="5">
        <f t="shared" si="49"/>
        <v>9.5047085180918742</v>
      </c>
      <c r="H1073" s="5">
        <f t="shared" si="50"/>
        <v>6.2371330720864648E-2</v>
      </c>
      <c r="I1073" s="5"/>
    </row>
    <row r="1074" spans="1:9">
      <c r="A1074" s="4">
        <v>43010</v>
      </c>
      <c r="B1074" s="9">
        <v>1073</v>
      </c>
      <c r="C1074" s="5">
        <v>74.610000999999997</v>
      </c>
      <c r="D1074" s="5">
        <v>39.040000999999997</v>
      </c>
      <c r="E1074" s="5">
        <f t="shared" si="51"/>
        <v>1.0377382486942917</v>
      </c>
      <c r="F1074" s="5">
        <f t="shared" si="51"/>
        <v>0.66947964320694064</v>
      </c>
      <c r="G1074" s="5">
        <f t="shared" si="49"/>
        <v>7.4834388585546918</v>
      </c>
      <c r="H1074" s="5">
        <f t="shared" si="50"/>
        <v>-2.0212696595371824</v>
      </c>
      <c r="I1074" s="5"/>
    </row>
    <row r="1075" spans="1:9">
      <c r="A1075" s="4">
        <v>43011</v>
      </c>
      <c r="B1075" s="9">
        <v>1074</v>
      </c>
      <c r="C1075" s="5">
        <v>74.260002</v>
      </c>
      <c r="D1075" s="5">
        <v>39.380001</v>
      </c>
      <c r="E1075" s="5">
        <f t="shared" si="51"/>
        <v>1.0181252517807351</v>
      </c>
      <c r="F1075" s="5">
        <f t="shared" si="51"/>
        <v>0.71548777320065615</v>
      </c>
      <c r="G1075" s="5">
        <f t="shared" si="49"/>
        <v>6.3750716683350532</v>
      </c>
      <c r="H1075" s="5">
        <f t="shared" si="50"/>
        <v>-1.1083671902196386</v>
      </c>
      <c r="I1075" s="5"/>
    </row>
    <row r="1076" spans="1:9">
      <c r="A1076" s="4">
        <v>43012</v>
      </c>
      <c r="B1076" s="9">
        <v>1075</v>
      </c>
      <c r="C1076" s="5">
        <v>74.690002000000007</v>
      </c>
      <c r="D1076" s="5">
        <v>39.340000000000003</v>
      </c>
      <c r="E1076" s="5">
        <f t="shared" si="51"/>
        <v>1.0422212882632096</v>
      </c>
      <c r="F1076" s="5">
        <f t="shared" si="51"/>
        <v>0.71007491670689604</v>
      </c>
      <c r="G1076" s="5">
        <f t="shared" si="49"/>
        <v>6.8942936859143771</v>
      </c>
      <c r="H1076" s="5">
        <f t="shared" si="50"/>
        <v>0.51922201757932385</v>
      </c>
      <c r="I1076" s="5"/>
    </row>
    <row r="1077" spans="1:9">
      <c r="A1077" s="4">
        <v>43013</v>
      </c>
      <c r="B1077" s="9">
        <v>1076</v>
      </c>
      <c r="C1077" s="5">
        <v>75.970000999999996</v>
      </c>
      <c r="D1077" s="5">
        <v>39.529998999999997</v>
      </c>
      <c r="E1077" s="5">
        <f t="shared" si="51"/>
        <v>1.1139489687318844</v>
      </c>
      <c r="F1077" s="5">
        <f t="shared" si="51"/>
        <v>0.73578520697358885</v>
      </c>
      <c r="G1077" s="5">
        <f t="shared" si="49"/>
        <v>7.7505009277569172</v>
      </c>
      <c r="H1077" s="5">
        <f t="shared" si="50"/>
        <v>0.85620724184254016</v>
      </c>
      <c r="I1077" s="5"/>
    </row>
    <row r="1078" spans="1:9">
      <c r="A1078" s="4">
        <v>43014</v>
      </c>
      <c r="B1078" s="9">
        <v>1077</v>
      </c>
      <c r="C1078" s="5">
        <v>76</v>
      </c>
      <c r="D1078" s="5">
        <v>39.630001</v>
      </c>
      <c r="E1078" s="5">
        <f t="shared" si="51"/>
        <v>1.1156300315189491</v>
      </c>
      <c r="F1078" s="5">
        <f t="shared" si="51"/>
        <v>0.74931728054897606</v>
      </c>
      <c r="G1078" s="5">
        <f t="shared" si="49"/>
        <v>7.5574459990559149</v>
      </c>
      <c r="H1078" s="5">
        <f t="shared" si="50"/>
        <v>-0.19305492870100238</v>
      </c>
      <c r="I1078" s="5"/>
    </row>
    <row r="1079" spans="1:9">
      <c r="A1079" s="4">
        <v>43017</v>
      </c>
      <c r="B1079" s="9">
        <v>1078</v>
      </c>
      <c r="C1079" s="5">
        <v>76.290001000000004</v>
      </c>
      <c r="D1079" s="5">
        <v>39.860000999999997</v>
      </c>
      <c r="E1079" s="5">
        <f t="shared" si="51"/>
        <v>1.1318809028583772</v>
      </c>
      <c r="F1079" s="5">
        <f t="shared" si="51"/>
        <v>0.78044042730942997</v>
      </c>
      <c r="G1079" s="5">
        <f t="shared" si="49"/>
        <v>7.3344332233191238</v>
      </c>
      <c r="H1079" s="5">
        <f t="shared" si="50"/>
        <v>-0.22301277573679101</v>
      </c>
      <c r="I1079" s="5"/>
    </row>
    <row r="1080" spans="1:9">
      <c r="A1080" s="4">
        <v>43018</v>
      </c>
      <c r="B1080" s="9">
        <v>1079</v>
      </c>
      <c r="C1080" s="5">
        <v>76.290001000000004</v>
      </c>
      <c r="D1080" s="5">
        <v>39.650002000000001</v>
      </c>
      <c r="E1080" s="5">
        <f t="shared" si="51"/>
        <v>1.1318809028583772</v>
      </c>
      <c r="F1080" s="5">
        <f t="shared" si="51"/>
        <v>0.75202377645487117</v>
      </c>
      <c r="G1080" s="5">
        <f t="shared" si="49"/>
        <v>7.8028348750189167</v>
      </c>
      <c r="H1080" s="5">
        <f t="shared" si="50"/>
        <v>0.46840165169979286</v>
      </c>
      <c r="I1080" s="5"/>
    </row>
    <row r="1081" spans="1:9">
      <c r="A1081" s="4">
        <v>43019</v>
      </c>
      <c r="B1081" s="9">
        <v>1080</v>
      </c>
      <c r="C1081" s="5">
        <v>76.419998000000007</v>
      </c>
      <c r="D1081" s="5">
        <v>39.299999</v>
      </c>
      <c r="E1081" s="5">
        <f t="shared" si="51"/>
        <v>1.1391655829853824</v>
      </c>
      <c r="F1081" s="5">
        <f t="shared" si="51"/>
        <v>0.70466206021313493</v>
      </c>
      <c r="G1081" s="5">
        <f t="shared" si="49"/>
        <v>8.7135117034937224</v>
      </c>
      <c r="H1081" s="5">
        <f t="shared" si="50"/>
        <v>0.91067682847480569</v>
      </c>
      <c r="I1081" s="5"/>
    </row>
    <row r="1082" spans="1:9">
      <c r="A1082" s="4">
        <v>43020</v>
      </c>
      <c r="B1082" s="9">
        <v>1081</v>
      </c>
      <c r="C1082" s="5">
        <v>77.120002999999997</v>
      </c>
      <c r="D1082" s="5">
        <v>39.189999</v>
      </c>
      <c r="E1082" s="5">
        <f t="shared" si="51"/>
        <v>1.1783919690735547</v>
      </c>
      <c r="F1082" s="5">
        <f t="shared" si="51"/>
        <v>0.68977707697987423</v>
      </c>
      <c r="G1082" s="5">
        <f t="shared" si="49"/>
        <v>9.6588711179765312</v>
      </c>
      <c r="H1082" s="5">
        <f t="shared" si="50"/>
        <v>0.9453594144828088</v>
      </c>
      <c r="I1082" s="5"/>
    </row>
    <row r="1083" spans="1:9">
      <c r="A1083" s="4">
        <v>43021</v>
      </c>
      <c r="B1083" s="9">
        <v>1082</v>
      </c>
      <c r="C1083" s="5">
        <v>77.489998</v>
      </c>
      <c r="D1083" s="5">
        <v>39.669998</v>
      </c>
      <c r="E1083" s="5">
        <f t="shared" si="51"/>
        <v>1.1991254877208408</v>
      </c>
      <c r="F1083" s="5">
        <f t="shared" si="51"/>
        <v>0.75472959577061904</v>
      </c>
      <c r="G1083" s="5">
        <f t="shared" si="49"/>
        <v>8.9582309034552878</v>
      </c>
      <c r="H1083" s="5">
        <f t="shared" si="50"/>
        <v>-0.70064021452124337</v>
      </c>
      <c r="I1083" s="5"/>
    </row>
    <row r="1084" spans="1:9">
      <c r="A1084" s="4">
        <v>43024</v>
      </c>
      <c r="B1084" s="9">
        <v>1083</v>
      </c>
      <c r="C1084" s="5">
        <v>77.650002000000001</v>
      </c>
      <c r="D1084" s="5">
        <v>39.759998000000003</v>
      </c>
      <c r="E1084" s="5">
        <f t="shared" si="51"/>
        <v>1.2080916789332636</v>
      </c>
      <c r="F1084" s="5">
        <f t="shared" si="51"/>
        <v>0.76690821841601464</v>
      </c>
      <c r="G1084" s="5">
        <f t="shared" si="49"/>
        <v>8.9174903825147851</v>
      </c>
      <c r="H1084" s="5">
        <f t="shared" si="50"/>
        <v>-4.0740520940502734E-2</v>
      </c>
      <c r="I1084" s="5"/>
    </row>
    <row r="1085" spans="1:9">
      <c r="A1085" s="4">
        <v>43025</v>
      </c>
      <c r="B1085" s="9">
        <v>1084</v>
      </c>
      <c r="C1085" s="5">
        <v>77.589995999999999</v>
      </c>
      <c r="D1085" s="5">
        <v>39.790000999999997</v>
      </c>
      <c r="E1085" s="5">
        <f t="shared" si="51"/>
        <v>1.2047291050607813</v>
      </c>
      <c r="F1085" s="5">
        <f t="shared" si="51"/>
        <v>0.77096816525190037</v>
      </c>
      <c r="G1085" s="5">
        <f t="shared" si="49"/>
        <v>8.7905628507172793</v>
      </c>
      <c r="H1085" s="5">
        <f t="shared" si="50"/>
        <v>-0.12692753179750582</v>
      </c>
      <c r="I1085" s="5"/>
    </row>
    <row r="1086" spans="1:9">
      <c r="A1086" s="4">
        <v>43026</v>
      </c>
      <c r="B1086" s="9">
        <v>1085</v>
      </c>
      <c r="C1086" s="5">
        <v>77.610000999999997</v>
      </c>
      <c r="D1086" s="5">
        <v>40.25</v>
      </c>
      <c r="E1086" s="5">
        <f t="shared" si="51"/>
        <v>1.2058501311301577</v>
      </c>
      <c r="F1086" s="5">
        <f t="shared" si="51"/>
        <v>0.83321432345478008</v>
      </c>
      <c r="G1086" s="5">
        <f t="shared" si="49"/>
        <v>7.7845425297383173</v>
      </c>
      <c r="H1086" s="5">
        <f t="shared" si="50"/>
        <v>-1.006020320978962</v>
      </c>
      <c r="I1086" s="5"/>
    </row>
    <row r="1087" spans="1:9">
      <c r="A1087" s="4">
        <v>43027</v>
      </c>
      <c r="B1087" s="9">
        <v>1086</v>
      </c>
      <c r="C1087" s="5">
        <v>77.910004000000001</v>
      </c>
      <c r="D1087" s="5">
        <v>40.090000000000003</v>
      </c>
      <c r="E1087" s="5">
        <f t="shared" si="51"/>
        <v>1.222661487485627</v>
      </c>
      <c r="F1087" s="5">
        <f t="shared" si="51"/>
        <v>0.81156343875185577</v>
      </c>
      <c r="G1087" s="5">
        <f t="shared" si="49"/>
        <v>8.441424678076956</v>
      </c>
      <c r="H1087" s="5">
        <f t="shared" si="50"/>
        <v>0.65688214833863867</v>
      </c>
      <c r="I1087" s="5"/>
    </row>
    <row r="1088" spans="1:9">
      <c r="A1088" s="4">
        <v>43028</v>
      </c>
      <c r="B1088" s="9">
        <v>1087</v>
      </c>
      <c r="C1088" s="5">
        <v>78.809997999999993</v>
      </c>
      <c r="D1088" s="5">
        <v>40.43</v>
      </c>
      <c r="E1088" s="5">
        <f t="shared" si="51"/>
        <v>1.2730947159926216</v>
      </c>
      <c r="F1088" s="5">
        <f t="shared" si="51"/>
        <v>0.85757156874557039</v>
      </c>
      <c r="G1088" s="5">
        <f t="shared" si="49"/>
        <v>8.583050487857335</v>
      </c>
      <c r="H1088" s="5">
        <f t="shared" si="50"/>
        <v>0.14162580978037909</v>
      </c>
      <c r="I1088" s="5"/>
    </row>
    <row r="1089" spans="1:9">
      <c r="A1089" s="4">
        <v>43031</v>
      </c>
      <c r="B1089" s="9">
        <v>1088</v>
      </c>
      <c r="C1089" s="5">
        <v>78.830001999999993</v>
      </c>
      <c r="D1089" s="5">
        <v>40.830002</v>
      </c>
      <c r="E1089" s="5">
        <f t="shared" si="51"/>
        <v>1.2742156860247038</v>
      </c>
      <c r="F1089" s="5">
        <f t="shared" si="51"/>
        <v>0.91169905113894112</v>
      </c>
      <c r="G1089" s="5">
        <f t="shared" si="49"/>
        <v>7.7108521560213745</v>
      </c>
      <c r="H1089" s="5">
        <f t="shared" si="50"/>
        <v>-0.87219833183596052</v>
      </c>
      <c r="I1089" s="5"/>
    </row>
    <row r="1090" spans="1:9">
      <c r="A1090" s="4">
        <v>43032</v>
      </c>
      <c r="B1090" s="9">
        <v>1089</v>
      </c>
      <c r="C1090" s="5">
        <v>78.860000999999997</v>
      </c>
      <c r="D1090" s="5">
        <v>40.950001</v>
      </c>
      <c r="E1090" s="5">
        <f t="shared" si="51"/>
        <v>1.2758967488117687</v>
      </c>
      <c r="F1090" s="5">
        <f t="shared" si="51"/>
        <v>0.92793707934810521</v>
      </c>
      <c r="G1090" s="5">
        <f t="shared" si="49"/>
        <v>7.4731940252620603</v>
      </c>
      <c r="H1090" s="5">
        <f t="shared" si="50"/>
        <v>-0.23765813075931419</v>
      </c>
      <c r="I1090" s="5"/>
    </row>
    <row r="1091" spans="1:9">
      <c r="A1091" s="4">
        <v>43033</v>
      </c>
      <c r="B1091" s="9">
        <v>1090</v>
      </c>
      <c r="C1091" s="5">
        <v>78.629997000000003</v>
      </c>
      <c r="D1091" s="5">
        <v>40.779998999999997</v>
      </c>
      <c r="E1091" s="5">
        <f t="shared" si="51"/>
        <v>1.263007947009176</v>
      </c>
      <c r="F1091" s="5">
        <f t="shared" si="51"/>
        <v>0.90493274371518839</v>
      </c>
      <c r="G1091" s="5">
        <f t="shared" ref="G1091:G1154" si="52">C1091-($K$4+$J$4*D1091)</f>
        <v>7.6223785813612324</v>
      </c>
      <c r="H1091" s="5">
        <f t="shared" si="50"/>
        <v>0.14918455609917203</v>
      </c>
      <c r="I1091" s="5"/>
    </row>
    <row r="1092" spans="1:9">
      <c r="A1092" s="4">
        <v>43034</v>
      </c>
      <c r="B1092" s="9">
        <v>1091</v>
      </c>
      <c r="C1092" s="5">
        <v>78.760002</v>
      </c>
      <c r="D1092" s="5">
        <v>41.349997999999999</v>
      </c>
      <c r="E1092" s="5">
        <f t="shared" si="51"/>
        <v>1.2702930754345341</v>
      </c>
      <c r="F1092" s="5">
        <f t="shared" si="51"/>
        <v>0.98206388515132881</v>
      </c>
      <c r="G1092" s="5">
        <f t="shared" si="52"/>
        <v>6.4810038458994796</v>
      </c>
      <c r="H1092" s="5">
        <f t="shared" ref="H1092:H1155" si="53">G1092-G1091</f>
        <v>-1.1413747354617527</v>
      </c>
      <c r="I1092" s="5"/>
    </row>
    <row r="1093" spans="1:9">
      <c r="A1093" s="4">
        <v>43035</v>
      </c>
      <c r="B1093" s="9">
        <v>1092</v>
      </c>
      <c r="C1093" s="5">
        <v>83.809997999999993</v>
      </c>
      <c r="D1093" s="5">
        <v>44.400002000000001</v>
      </c>
      <c r="E1093" s="5">
        <f t="shared" si="51"/>
        <v>1.553281186719065</v>
      </c>
      <c r="F1093" s="5">
        <f t="shared" si="51"/>
        <v>1.3947844160729495</v>
      </c>
      <c r="G1093" s="5">
        <f t="shared" si="52"/>
        <v>4.7279821587152782</v>
      </c>
      <c r="H1093" s="5">
        <f t="shared" si="53"/>
        <v>-1.7530216871842015</v>
      </c>
      <c r="I1093" s="5"/>
    </row>
    <row r="1094" spans="1:9">
      <c r="A1094" s="4">
        <v>43038</v>
      </c>
      <c r="B1094" s="9">
        <v>1093</v>
      </c>
      <c r="C1094" s="5">
        <v>83.889999000000003</v>
      </c>
      <c r="D1094" s="5">
        <v>44.369999</v>
      </c>
      <c r="E1094" s="5">
        <f t="shared" si="51"/>
        <v>1.5577642262879827</v>
      </c>
      <c r="F1094" s="5">
        <f t="shared" si="51"/>
        <v>1.3907244692370628</v>
      </c>
      <c r="G1094" s="5">
        <f t="shared" si="52"/>
        <v>4.874904690512821</v>
      </c>
      <c r="H1094" s="5">
        <f t="shared" si="53"/>
        <v>0.14692253179754289</v>
      </c>
      <c r="I1094" s="5"/>
    </row>
    <row r="1095" spans="1:9">
      <c r="A1095" s="4">
        <v>43039</v>
      </c>
      <c r="B1095" s="9">
        <v>1094</v>
      </c>
      <c r="C1095" s="5">
        <v>83.18</v>
      </c>
      <c r="D1095" s="5">
        <v>45.490001999999997</v>
      </c>
      <c r="E1095" s="5">
        <f t="shared" si="51"/>
        <v>1.5179778034821221</v>
      </c>
      <c r="F1095" s="5">
        <f t="shared" si="51"/>
        <v>1.5422810681116239</v>
      </c>
      <c r="G1095" s="5">
        <f t="shared" si="52"/>
        <v>1.6667449606582636</v>
      </c>
      <c r="H1095" s="5">
        <f t="shared" si="53"/>
        <v>-3.2081597298545574</v>
      </c>
      <c r="I1095" s="5"/>
    </row>
    <row r="1096" spans="1:9">
      <c r="A1096" s="4">
        <v>43040</v>
      </c>
      <c r="B1096" s="9">
        <v>1095</v>
      </c>
      <c r="C1096" s="5">
        <v>83.18</v>
      </c>
      <c r="D1096" s="5">
        <v>46.709999000000003</v>
      </c>
      <c r="E1096" s="5">
        <f t="shared" si="51"/>
        <v>1.5179778034821221</v>
      </c>
      <c r="F1096" s="5">
        <f t="shared" si="51"/>
        <v>1.7073686580173377</v>
      </c>
      <c r="G1096" s="5">
        <f t="shared" si="52"/>
        <v>-1.054451853939895</v>
      </c>
      <c r="H1096" s="5">
        <f t="shared" si="53"/>
        <v>-2.7211968145981587</v>
      </c>
      <c r="I1096" s="5"/>
    </row>
    <row r="1097" spans="1:9">
      <c r="A1097" s="4">
        <v>43041</v>
      </c>
      <c r="B1097" s="9">
        <v>1096</v>
      </c>
      <c r="C1097" s="5">
        <v>84.050003000000004</v>
      </c>
      <c r="D1097" s="5">
        <v>47.099997999999999</v>
      </c>
      <c r="E1097" s="5">
        <f t="shared" si="51"/>
        <v>1.5667304175004055</v>
      </c>
      <c r="F1097" s="5">
        <f t="shared" si="51"/>
        <v>1.7601425541626869</v>
      </c>
      <c r="G1097" s="5">
        <f t="shared" si="52"/>
        <v>-1.0543395475206694</v>
      </c>
      <c r="H1097" s="5">
        <f t="shared" si="53"/>
        <v>1.1230641922566065E-4</v>
      </c>
      <c r="I1097" s="5"/>
    </row>
    <row r="1098" spans="1:9">
      <c r="A1098" s="4">
        <v>43042</v>
      </c>
      <c r="B1098" s="9">
        <v>1097</v>
      </c>
      <c r="C1098" s="5">
        <v>84.139999000000003</v>
      </c>
      <c r="D1098" s="5">
        <v>46.34</v>
      </c>
      <c r="E1098" s="5">
        <f t="shared" si="51"/>
        <v>1.5717735498243048</v>
      </c>
      <c r="F1098" s="5">
        <f t="shared" si="51"/>
        <v>1.6573011224598537</v>
      </c>
      <c r="G1098" s="5">
        <f t="shared" si="52"/>
        <v>0.73082794609852897</v>
      </c>
      <c r="H1098" s="5">
        <f t="shared" si="53"/>
        <v>1.7851674936191984</v>
      </c>
      <c r="I1098" s="5"/>
    </row>
    <row r="1099" spans="1:9">
      <c r="A1099" s="4">
        <v>43045</v>
      </c>
      <c r="B1099" s="9">
        <v>1098</v>
      </c>
      <c r="C1099" s="5">
        <v>84.470000999999996</v>
      </c>
      <c r="D1099" s="5">
        <v>46.700001</v>
      </c>
      <c r="E1099" s="5">
        <f t="shared" si="51"/>
        <v>1.5902659689668381</v>
      </c>
      <c r="F1099" s="5">
        <f t="shared" si="51"/>
        <v>1.7060157483594633</v>
      </c>
      <c r="G1099" s="5">
        <f t="shared" si="52"/>
        <v>0.25784963184190701</v>
      </c>
      <c r="H1099" s="5">
        <f t="shared" si="53"/>
        <v>-0.47297831425662196</v>
      </c>
      <c r="I1099" s="5"/>
    </row>
    <row r="1100" spans="1:9">
      <c r="A1100" s="4">
        <v>43046</v>
      </c>
      <c r="B1100" s="9">
        <v>1099</v>
      </c>
      <c r="C1100" s="5">
        <v>84.269997000000004</v>
      </c>
      <c r="D1100" s="5">
        <v>46.779998999999997</v>
      </c>
      <c r="E1100" s="5">
        <f t="shared" si="51"/>
        <v>1.5790582859886042</v>
      </c>
      <c r="F1100" s="5">
        <f t="shared" si="51"/>
        <v>1.7168409200748664</v>
      </c>
      <c r="G1100" s="5">
        <f t="shared" si="52"/>
        <v>-0.12058948133805814</v>
      </c>
      <c r="H1100" s="5">
        <f t="shared" si="53"/>
        <v>-0.37843911317996515</v>
      </c>
      <c r="I1100" s="5"/>
    </row>
    <row r="1101" spans="1:9">
      <c r="A1101" s="4">
        <v>43047</v>
      </c>
      <c r="B1101" s="9">
        <v>1100</v>
      </c>
      <c r="C1101" s="5">
        <v>84.559997999999993</v>
      </c>
      <c r="D1101" s="5">
        <v>46.700001</v>
      </c>
      <c r="E1101" s="5">
        <f t="shared" si="51"/>
        <v>1.5953091573280314</v>
      </c>
      <c r="F1101" s="5">
        <f t="shared" si="51"/>
        <v>1.7060157483594633</v>
      </c>
      <c r="G1101" s="5">
        <f t="shared" si="52"/>
        <v>0.34784663184190379</v>
      </c>
      <c r="H1101" s="5">
        <f t="shared" si="53"/>
        <v>0.46843611317996192</v>
      </c>
      <c r="I1101" s="5"/>
    </row>
    <row r="1102" spans="1:9">
      <c r="A1102" s="4">
        <v>43048</v>
      </c>
      <c r="B1102" s="9">
        <v>1101</v>
      </c>
      <c r="C1102" s="5">
        <v>84.089995999999999</v>
      </c>
      <c r="D1102" s="5">
        <v>46.299999</v>
      </c>
      <c r="E1102" s="5">
        <f t="shared" si="51"/>
        <v>1.5689715170051579</v>
      </c>
      <c r="F1102" s="5">
        <f t="shared" si="51"/>
        <v>1.6518882659660925</v>
      </c>
      <c r="G1102" s="5">
        <f t="shared" si="52"/>
        <v>0.77004696367787062</v>
      </c>
      <c r="H1102" s="5">
        <f t="shared" si="53"/>
        <v>0.42220033183596684</v>
      </c>
      <c r="I1102" s="5"/>
    </row>
    <row r="1103" spans="1:9">
      <c r="A1103" s="4">
        <v>43049</v>
      </c>
      <c r="B1103" s="9">
        <v>1102</v>
      </c>
      <c r="C1103" s="5">
        <v>83.870002999999997</v>
      </c>
      <c r="D1103" s="5">
        <v>45.580002</v>
      </c>
      <c r="E1103" s="5">
        <f t="shared" si="51"/>
        <v>1.5566437045542532</v>
      </c>
      <c r="F1103" s="5">
        <f t="shared" si="51"/>
        <v>1.5544596907570194</v>
      </c>
      <c r="G1103" s="5">
        <f t="shared" si="52"/>
        <v>2.1560034397177503</v>
      </c>
      <c r="H1103" s="5">
        <f t="shared" si="53"/>
        <v>1.3859564760398797</v>
      </c>
      <c r="I1103" s="5"/>
    </row>
    <row r="1104" spans="1:9">
      <c r="A1104" s="4">
        <v>43052</v>
      </c>
      <c r="B1104" s="9">
        <v>1103</v>
      </c>
      <c r="C1104" s="5">
        <v>83.93</v>
      </c>
      <c r="D1104" s="5">
        <v>45.75</v>
      </c>
      <c r="E1104" s="5">
        <f t="shared" si="51"/>
        <v>1.5600057740910886</v>
      </c>
      <c r="F1104" s="5">
        <f t="shared" si="51"/>
        <v>1.5774634851178182</v>
      </c>
      <c r="G1104" s="5">
        <f t="shared" si="52"/>
        <v>1.8368208055973128</v>
      </c>
      <c r="H1104" s="5">
        <f t="shared" si="53"/>
        <v>-0.31918263412043757</v>
      </c>
      <c r="I1104" s="5"/>
    </row>
    <row r="1105" spans="1:9">
      <c r="A1105" s="4">
        <v>43053</v>
      </c>
      <c r="B1105" s="9">
        <v>1104</v>
      </c>
      <c r="C1105" s="5">
        <v>84.050003000000004</v>
      </c>
      <c r="D1105" s="5">
        <v>45.860000999999997</v>
      </c>
      <c r="E1105" s="5">
        <f t="shared" si="51"/>
        <v>1.5667304175004055</v>
      </c>
      <c r="F1105" s="5">
        <f t="shared" si="51"/>
        <v>1.5923486036691079</v>
      </c>
      <c r="G1105" s="5">
        <f t="shared" si="52"/>
        <v>1.7114671606198044</v>
      </c>
      <c r="H1105" s="5">
        <f t="shared" si="53"/>
        <v>-0.12535364497750834</v>
      </c>
      <c r="I1105" s="5"/>
    </row>
    <row r="1106" spans="1:9">
      <c r="A1106" s="4">
        <v>43054</v>
      </c>
      <c r="B1106" s="9">
        <v>1105</v>
      </c>
      <c r="C1106" s="5">
        <v>82.980002999999996</v>
      </c>
      <c r="D1106" s="5">
        <v>45.459999000000003</v>
      </c>
      <c r="E1106" s="5">
        <f t="shared" si="51"/>
        <v>1.5067705127649462</v>
      </c>
      <c r="F1106" s="5">
        <f t="shared" si="51"/>
        <v>1.5382211212757382</v>
      </c>
      <c r="G1106" s="5">
        <f t="shared" si="52"/>
        <v>1.5336694924557577</v>
      </c>
      <c r="H1106" s="5">
        <f t="shared" si="53"/>
        <v>-0.17779766816404674</v>
      </c>
      <c r="I1106" s="5"/>
    </row>
    <row r="1107" spans="1:9">
      <c r="A1107" s="4">
        <v>43055</v>
      </c>
      <c r="B1107" s="9">
        <v>1106</v>
      </c>
      <c r="C1107" s="5">
        <v>83.199996999999996</v>
      </c>
      <c r="D1107" s="5">
        <v>45.650002000000001</v>
      </c>
      <c r="E1107" s="5">
        <f t="shared" si="51"/>
        <v>1.5190983812531449</v>
      </c>
      <c r="F1107" s="5">
        <f t="shared" si="51"/>
        <v>1.563931952814549</v>
      </c>
      <c r="G1107" s="5">
        <f t="shared" si="52"/>
        <v>1.3298628123195897</v>
      </c>
      <c r="H1107" s="5">
        <f t="shared" si="53"/>
        <v>-0.20380668013616798</v>
      </c>
      <c r="I1107" s="5"/>
    </row>
    <row r="1108" spans="1:9">
      <c r="A1108" s="4">
        <v>43056</v>
      </c>
      <c r="B1108" s="9">
        <v>1107</v>
      </c>
      <c r="C1108" s="5">
        <v>82.400002000000001</v>
      </c>
      <c r="D1108" s="5">
        <v>44.630001</v>
      </c>
      <c r="E1108" s="5">
        <f t="shared" si="51"/>
        <v>1.4742688261233849</v>
      </c>
      <c r="F1108" s="5">
        <f t="shared" si="51"/>
        <v>1.4259074275153742</v>
      </c>
      <c r="G1108" s="5">
        <f t="shared" si="52"/>
        <v>2.8049746134731777</v>
      </c>
      <c r="H1108" s="5">
        <f t="shared" si="53"/>
        <v>1.475111801153588</v>
      </c>
      <c r="I1108" s="5"/>
    </row>
    <row r="1109" spans="1:9">
      <c r="A1109" s="4">
        <v>43059</v>
      </c>
      <c r="B1109" s="9">
        <v>1108</v>
      </c>
      <c r="C1109" s="5">
        <v>82.529999000000004</v>
      </c>
      <c r="D1109" s="5">
        <v>44.619999</v>
      </c>
      <c r="E1109" s="5">
        <f t="shared" si="51"/>
        <v>1.4815535062503902</v>
      </c>
      <c r="F1109" s="5">
        <f t="shared" si="51"/>
        <v>1.4245539765853827</v>
      </c>
      <c r="G1109" s="5">
        <f t="shared" si="52"/>
        <v>2.9572810212336833</v>
      </c>
      <c r="H1109" s="5">
        <f t="shared" si="53"/>
        <v>0.15230640776050564</v>
      </c>
      <c r="I1109" s="5"/>
    </row>
    <row r="1110" spans="1:9">
      <c r="A1110" s="4">
        <v>43060</v>
      </c>
      <c r="B1110" s="9">
        <v>1109</v>
      </c>
      <c r="C1110" s="5">
        <v>83.720000999999996</v>
      </c>
      <c r="D1110" s="5">
        <v>44.939999</v>
      </c>
      <c r="E1110" s="5">
        <f t="shared" si="51"/>
        <v>1.5482379983578716</v>
      </c>
      <c r="F1110" s="5">
        <f t="shared" si="51"/>
        <v>1.4678557459912323</v>
      </c>
      <c r="G1110" s="5">
        <f t="shared" si="52"/>
        <v>3.4335247245563778</v>
      </c>
      <c r="H1110" s="5">
        <f t="shared" si="53"/>
        <v>0.4762437033226945</v>
      </c>
      <c r="I1110" s="5"/>
    </row>
    <row r="1111" spans="1:9">
      <c r="A1111" s="4">
        <v>43061</v>
      </c>
      <c r="B1111" s="9">
        <v>1110</v>
      </c>
      <c r="C1111" s="5">
        <v>83.110000999999997</v>
      </c>
      <c r="D1111" s="5">
        <v>44.650002000000001</v>
      </c>
      <c r="E1111" s="5">
        <f t="shared" si="51"/>
        <v>1.5140552489292456</v>
      </c>
      <c r="F1111" s="5">
        <f t="shared" si="51"/>
        <v>1.4286139234212694</v>
      </c>
      <c r="G1111" s="5">
        <f t="shared" si="52"/>
        <v>3.4703614894361436</v>
      </c>
      <c r="H1111" s="5">
        <f t="shared" si="53"/>
        <v>3.6836764879765838E-2</v>
      </c>
      <c r="I1111" s="5"/>
    </row>
    <row r="1112" spans="1:9">
      <c r="A1112" s="4">
        <v>43063</v>
      </c>
      <c r="B1112" s="9">
        <v>1111</v>
      </c>
      <c r="C1112" s="5">
        <v>83.260002</v>
      </c>
      <c r="D1112" s="5">
        <v>44.75</v>
      </c>
      <c r="E1112" s="5">
        <f t="shared" si="51"/>
        <v>1.522460899088333</v>
      </c>
      <c r="F1112" s="5">
        <f t="shared" si="51"/>
        <v>1.4421454557245386</v>
      </c>
      <c r="G1112" s="5">
        <f t="shared" si="52"/>
        <v>3.3973174827138592</v>
      </c>
      <c r="H1112" s="5">
        <f t="shared" si="53"/>
        <v>-7.3044006722284394E-2</v>
      </c>
      <c r="I1112" s="5"/>
    </row>
    <row r="1113" spans="1:9">
      <c r="A1113" s="4">
        <v>43066</v>
      </c>
      <c r="B1113" s="9">
        <v>1112</v>
      </c>
      <c r="C1113" s="5">
        <v>83.870002999999997</v>
      </c>
      <c r="D1113" s="5">
        <v>44.490001999999997</v>
      </c>
      <c r="E1113" s="5">
        <f t="shared" si="51"/>
        <v>1.5566437045542532</v>
      </c>
      <c r="F1113" s="5">
        <f t="shared" si="51"/>
        <v>1.4069630387183443</v>
      </c>
      <c r="G1113" s="5">
        <f t="shared" si="52"/>
        <v>4.587242637774807</v>
      </c>
      <c r="H1113" s="5">
        <f t="shared" si="53"/>
        <v>1.1899251550609478</v>
      </c>
      <c r="I1113" s="5"/>
    </row>
    <row r="1114" spans="1:9">
      <c r="A1114" s="4">
        <v>43067</v>
      </c>
      <c r="B1114" s="9">
        <v>1113</v>
      </c>
      <c r="C1114" s="5">
        <v>84.879997000000003</v>
      </c>
      <c r="D1114" s="5">
        <v>44.73</v>
      </c>
      <c r="E1114" s="5">
        <f t="shared" si="51"/>
        <v>1.6132410354172302</v>
      </c>
      <c r="F1114" s="5">
        <f t="shared" si="51"/>
        <v>1.4394390951366725</v>
      </c>
      <c r="G1114" s="5">
        <f t="shared" si="52"/>
        <v>5.0619223762562058</v>
      </c>
      <c r="H1114" s="5">
        <f t="shared" si="53"/>
        <v>0.47467973848139877</v>
      </c>
      <c r="I1114" s="5"/>
    </row>
    <row r="1115" spans="1:9">
      <c r="A1115" s="4">
        <v>43068</v>
      </c>
      <c r="B1115" s="9">
        <v>1114</v>
      </c>
      <c r="C1115" s="5">
        <v>83.339995999999999</v>
      </c>
      <c r="D1115" s="5">
        <v>43.950001</v>
      </c>
      <c r="E1115" s="5">
        <f t="shared" si="51"/>
        <v>1.5269435463961913</v>
      </c>
      <c r="F1115" s="5">
        <f t="shared" si="51"/>
        <v>1.3338911675279441</v>
      </c>
      <c r="G1115" s="5">
        <f t="shared" si="52"/>
        <v>5.261704993912403</v>
      </c>
      <c r="H1115" s="5">
        <f t="shared" si="53"/>
        <v>0.1997826176561972</v>
      </c>
      <c r="I1115" s="5"/>
    </row>
    <row r="1116" spans="1:9">
      <c r="A1116" s="4">
        <v>43069</v>
      </c>
      <c r="B1116" s="9">
        <v>1115</v>
      </c>
      <c r="C1116" s="5">
        <v>84.169998000000007</v>
      </c>
      <c r="D1116" s="5">
        <v>44.84</v>
      </c>
      <c r="E1116" s="5">
        <f t="shared" si="51"/>
        <v>1.5734546126113695</v>
      </c>
      <c r="F1116" s="5">
        <f t="shared" si="51"/>
        <v>1.454324078369934</v>
      </c>
      <c r="G1116" s="5">
        <f t="shared" si="52"/>
        <v>4.1065689617733625</v>
      </c>
      <c r="H1116" s="5">
        <f t="shared" si="53"/>
        <v>-1.1551360321390405</v>
      </c>
      <c r="I1116" s="5"/>
    </row>
    <row r="1117" spans="1:9">
      <c r="A1117" s="4">
        <v>43070</v>
      </c>
      <c r="B1117" s="9">
        <v>1116</v>
      </c>
      <c r="C1117" s="5">
        <v>84.260002</v>
      </c>
      <c r="D1117" s="5">
        <v>44.68</v>
      </c>
      <c r="E1117" s="5">
        <f t="shared" ref="E1117:F1180" si="54">(C1117-AVERAGE(C$2:C$1261))/_xlfn.STDEV.S(C$2:C$1261)</f>
        <v>1.5784981932336217</v>
      </c>
      <c r="F1117" s="5">
        <f t="shared" si="54"/>
        <v>1.432673193667009</v>
      </c>
      <c r="G1117" s="5">
        <f t="shared" si="52"/>
        <v>4.5534521101120191</v>
      </c>
      <c r="H1117" s="5">
        <f t="shared" si="53"/>
        <v>0.44688314833865661</v>
      </c>
      <c r="I1117" s="5"/>
    </row>
    <row r="1118" spans="1:9">
      <c r="A1118" s="4">
        <v>43073</v>
      </c>
      <c r="B1118" s="9">
        <v>1117</v>
      </c>
      <c r="C1118" s="5">
        <v>81.080001999999993</v>
      </c>
      <c r="D1118" s="5">
        <v>44.490001999999997</v>
      </c>
      <c r="E1118" s="5">
        <f t="shared" si="54"/>
        <v>1.4002995978516035</v>
      </c>
      <c r="F1118" s="5">
        <f t="shared" si="54"/>
        <v>1.4069630387183443</v>
      </c>
      <c r="G1118" s="5">
        <f t="shared" si="52"/>
        <v>1.7972416377748033</v>
      </c>
      <c r="H1118" s="5">
        <f t="shared" si="53"/>
        <v>-2.7562104723372158</v>
      </c>
      <c r="I1118" s="5"/>
    </row>
    <row r="1119" spans="1:9">
      <c r="A1119" s="4">
        <v>43074</v>
      </c>
      <c r="B1119" s="9">
        <v>1118</v>
      </c>
      <c r="C1119" s="5">
        <v>81.589995999999999</v>
      </c>
      <c r="D1119" s="5">
        <v>43.439999</v>
      </c>
      <c r="E1119" s="5">
        <f t="shared" si="54"/>
        <v>1.4288782816419361</v>
      </c>
      <c r="F1119" s="5">
        <f t="shared" si="54"/>
        <v>1.2648787019013128</v>
      </c>
      <c r="G1119" s="5">
        <f t="shared" si="52"/>
        <v>4.6492617402312106</v>
      </c>
      <c r="H1119" s="5">
        <f t="shared" si="53"/>
        <v>2.8520201024564074</v>
      </c>
      <c r="I1119" s="5"/>
    </row>
    <row r="1120" spans="1:9">
      <c r="A1120" s="4">
        <v>43075</v>
      </c>
      <c r="B1120" s="9">
        <v>1119</v>
      </c>
      <c r="C1120" s="5">
        <v>82.779999000000004</v>
      </c>
      <c r="D1120" s="5">
        <v>43.450001</v>
      </c>
      <c r="E1120" s="5">
        <f t="shared" si="54"/>
        <v>1.4955628297867123</v>
      </c>
      <c r="F1120" s="5">
        <f t="shared" si="54"/>
        <v>1.2662321528313043</v>
      </c>
      <c r="G1120" s="5">
        <f t="shared" si="52"/>
        <v>5.816955332470684</v>
      </c>
      <c r="H1120" s="5">
        <f t="shared" si="53"/>
        <v>1.1676935922394733</v>
      </c>
      <c r="I1120" s="5"/>
    </row>
    <row r="1121" spans="1:9">
      <c r="A1121" s="4">
        <v>43076</v>
      </c>
      <c r="B1121" s="9">
        <v>1120</v>
      </c>
      <c r="C1121" s="5">
        <v>82.489998</v>
      </c>
      <c r="D1121" s="5">
        <v>43.080002</v>
      </c>
      <c r="E1121" s="5">
        <f t="shared" si="54"/>
        <v>1.4793119584472842</v>
      </c>
      <c r="F1121" s="5">
        <f t="shared" si="54"/>
        <v>1.2161646172738203</v>
      </c>
      <c r="G1121" s="5">
        <f t="shared" si="52"/>
        <v>6.3522351325091364</v>
      </c>
      <c r="H1121" s="5">
        <f t="shared" si="53"/>
        <v>0.53527980003845244</v>
      </c>
      <c r="I1121" s="5"/>
    </row>
    <row r="1122" spans="1:9">
      <c r="A1122" s="4">
        <v>43077</v>
      </c>
      <c r="B1122" s="9">
        <v>1121</v>
      </c>
      <c r="C1122" s="5">
        <v>84.160004000000001</v>
      </c>
      <c r="D1122" s="5">
        <v>43.349997999999999</v>
      </c>
      <c r="E1122" s="5">
        <f t="shared" si="54"/>
        <v>1.5728945758936812</v>
      </c>
      <c r="F1122" s="5">
        <f t="shared" si="54"/>
        <v>1.2526999439378881</v>
      </c>
      <c r="G1122" s="5">
        <f t="shared" si="52"/>
        <v>7.4200164916663738</v>
      </c>
      <c r="H1122" s="5">
        <f t="shared" si="53"/>
        <v>1.0677813591572374</v>
      </c>
      <c r="I1122" s="5"/>
    </row>
    <row r="1123" spans="1:9">
      <c r="A1123" s="4">
        <v>43080</v>
      </c>
      <c r="B1123" s="9">
        <v>1122</v>
      </c>
      <c r="C1123" s="5">
        <v>85.230002999999996</v>
      </c>
      <c r="D1123" s="5">
        <v>43.66</v>
      </c>
      <c r="E1123" s="5">
        <f t="shared" si="54"/>
        <v>1.6328544245918457</v>
      </c>
      <c r="F1123" s="5">
        <f t="shared" si="54"/>
        <v>1.2946488036858632</v>
      </c>
      <c r="G1123" s="5">
        <f t="shared" si="52"/>
        <v>7.7985576807708838</v>
      </c>
      <c r="H1123" s="5">
        <f t="shared" si="53"/>
        <v>0.37854118910451007</v>
      </c>
      <c r="I1123" s="5"/>
    </row>
    <row r="1124" spans="1:9">
      <c r="A1124" s="4">
        <v>43081</v>
      </c>
      <c r="B1124" s="9">
        <v>1123</v>
      </c>
      <c r="C1124" s="5">
        <v>85.580001999999993</v>
      </c>
      <c r="D1124" s="5">
        <v>43.330002</v>
      </c>
      <c r="E1124" s="5">
        <f t="shared" si="54"/>
        <v>1.6524674215054025</v>
      </c>
      <c r="F1124" s="5">
        <f t="shared" si="54"/>
        <v>1.2499941246221402</v>
      </c>
      <c r="G1124" s="5">
        <f t="shared" si="52"/>
        <v>8.8846154632299914</v>
      </c>
      <c r="H1124" s="5">
        <f t="shared" si="53"/>
        <v>1.0860577824591076</v>
      </c>
      <c r="I1124" s="5"/>
    </row>
    <row r="1125" spans="1:9">
      <c r="A1125" s="4">
        <v>43082</v>
      </c>
      <c r="B1125" s="9">
        <v>1124</v>
      </c>
      <c r="C1125" s="5">
        <v>85.349997999999999</v>
      </c>
      <c r="D1125" s="5">
        <v>43.34</v>
      </c>
      <c r="E1125" s="5">
        <f t="shared" si="54"/>
        <v>1.6395786197028099</v>
      </c>
      <c r="F1125" s="5">
        <f t="shared" si="54"/>
        <v>1.2513470342800146</v>
      </c>
      <c r="G1125" s="5">
        <f t="shared" si="52"/>
        <v>8.632310977448185</v>
      </c>
      <c r="H1125" s="5">
        <f t="shared" si="53"/>
        <v>-0.25230448578180642</v>
      </c>
      <c r="I1125" s="5"/>
    </row>
    <row r="1126" spans="1:9">
      <c r="A1126" s="4">
        <v>43083</v>
      </c>
      <c r="B1126" s="9">
        <v>1125</v>
      </c>
      <c r="C1126" s="5">
        <v>84.690002000000007</v>
      </c>
      <c r="D1126" s="5">
        <v>43.259998000000003</v>
      </c>
      <c r="E1126" s="5">
        <f t="shared" si="54"/>
        <v>1.6025942297160962</v>
      </c>
      <c r="F1126" s="5">
        <f t="shared" si="54"/>
        <v>1.2405213212924935</v>
      </c>
      <c r="G1126" s="5">
        <f t="shared" si="52"/>
        <v>8.150759012606855</v>
      </c>
      <c r="H1126" s="5">
        <f t="shared" si="53"/>
        <v>-0.48155196484133</v>
      </c>
      <c r="I1126" s="5"/>
    </row>
    <row r="1127" spans="1:9">
      <c r="A1127" s="4">
        <v>43084</v>
      </c>
      <c r="B1127" s="9">
        <v>1126</v>
      </c>
      <c r="C1127" s="5">
        <v>86.849997999999999</v>
      </c>
      <c r="D1127" s="5">
        <v>44.560001</v>
      </c>
      <c r="E1127" s="5">
        <f t="shared" si="54"/>
        <v>1.7236345609207429</v>
      </c>
      <c r="F1127" s="5">
        <f t="shared" si="54"/>
        <v>1.4164351654578446</v>
      </c>
      <c r="G1127" s="5">
        <f t="shared" si="52"/>
        <v>7.4111052408713078</v>
      </c>
      <c r="H1127" s="5">
        <f t="shared" si="53"/>
        <v>-0.73965377173554714</v>
      </c>
      <c r="I1127" s="5"/>
    </row>
    <row r="1128" spans="1:9">
      <c r="A1128" s="4">
        <v>43087</v>
      </c>
      <c r="B1128" s="9">
        <v>1127</v>
      </c>
      <c r="C1128" s="5">
        <v>86.379997000000003</v>
      </c>
      <c r="D1128" s="5">
        <v>46.259998000000003</v>
      </c>
      <c r="E1128" s="5">
        <f t="shared" si="54"/>
        <v>1.6972969766351633</v>
      </c>
      <c r="F1128" s="5">
        <f t="shared" si="54"/>
        <v>1.6464754094723324</v>
      </c>
      <c r="G1128" s="5">
        <f t="shared" si="52"/>
        <v>3.1492699812572198</v>
      </c>
      <c r="H1128" s="5">
        <f t="shared" si="53"/>
        <v>-4.261835259614088</v>
      </c>
      <c r="I1128" s="5"/>
    </row>
    <row r="1129" spans="1:9">
      <c r="A1129" s="4">
        <v>43088</v>
      </c>
      <c r="B1129" s="9">
        <v>1128</v>
      </c>
      <c r="C1129" s="5">
        <v>85.830001999999993</v>
      </c>
      <c r="D1129" s="5">
        <v>47.040000999999997</v>
      </c>
      <c r="E1129" s="5">
        <f t="shared" si="54"/>
        <v>1.6664767450417246</v>
      </c>
      <c r="F1129" s="5">
        <f t="shared" si="54"/>
        <v>1.7520238783531779</v>
      </c>
      <c r="G1129" s="5">
        <f t="shared" si="52"/>
        <v>0.85948244162229059</v>
      </c>
      <c r="H1129" s="5">
        <f t="shared" si="53"/>
        <v>-2.2897875396349292</v>
      </c>
      <c r="I1129" s="5"/>
    </row>
    <row r="1130" spans="1:9">
      <c r="A1130" s="4">
        <v>43089</v>
      </c>
      <c r="B1130" s="9">
        <v>1129</v>
      </c>
      <c r="C1130" s="5">
        <v>85.519997000000004</v>
      </c>
      <c r="D1130" s="5">
        <v>47.560001</v>
      </c>
      <c r="E1130" s="5">
        <f t="shared" si="54"/>
        <v>1.649104903670215</v>
      </c>
      <c r="F1130" s="5">
        <f t="shared" si="54"/>
        <v>1.8223892536376838</v>
      </c>
      <c r="G1130" s="5">
        <f t="shared" si="52"/>
        <v>-0.61037979047831925</v>
      </c>
      <c r="H1130" s="5">
        <f t="shared" si="53"/>
        <v>-1.4698622321006098</v>
      </c>
      <c r="I1130" s="5"/>
    </row>
    <row r="1131" spans="1:9">
      <c r="A1131" s="4">
        <v>43090</v>
      </c>
      <c r="B1131" s="9">
        <v>1130</v>
      </c>
      <c r="C1131" s="5">
        <v>85.5</v>
      </c>
      <c r="D1131" s="5">
        <v>46.759998000000003</v>
      </c>
      <c r="E1131" s="5">
        <f t="shared" si="54"/>
        <v>1.6479843258991915</v>
      </c>
      <c r="F1131" s="5">
        <f t="shared" si="54"/>
        <v>1.7141344241689722</v>
      </c>
      <c r="G1131" s="5">
        <f t="shared" si="52"/>
        <v>1.1540256426989401</v>
      </c>
      <c r="H1131" s="5">
        <f t="shared" si="53"/>
        <v>1.7644054331772594</v>
      </c>
      <c r="I1131" s="5"/>
    </row>
    <row r="1132" spans="1:9">
      <c r="A1132" s="4">
        <v>43091</v>
      </c>
      <c r="B1132" s="9">
        <v>1131</v>
      </c>
      <c r="C1132" s="5">
        <v>85.510002</v>
      </c>
      <c r="D1132" s="5">
        <v>46.700001</v>
      </c>
      <c r="E1132" s="5">
        <f t="shared" si="54"/>
        <v>1.6485448109152328</v>
      </c>
      <c r="F1132" s="5">
        <f t="shared" si="54"/>
        <v>1.7060157483594633</v>
      </c>
      <c r="G1132" s="5">
        <f t="shared" si="52"/>
        <v>1.2978506318419107</v>
      </c>
      <c r="H1132" s="5">
        <f t="shared" si="53"/>
        <v>0.14382498914297059</v>
      </c>
      <c r="I1132" s="5"/>
    </row>
    <row r="1133" spans="1:9">
      <c r="A1133" s="4">
        <v>43095</v>
      </c>
      <c r="B1133" s="9">
        <v>1132</v>
      </c>
      <c r="C1133" s="5">
        <v>85.400002000000001</v>
      </c>
      <c r="D1133" s="5">
        <v>46.080002</v>
      </c>
      <c r="E1133" s="5">
        <f t="shared" si="54"/>
        <v>1.642380708559251</v>
      </c>
      <c r="F1133" s="5">
        <f t="shared" si="54"/>
        <v>1.6221187054536592</v>
      </c>
      <c r="G1133" s="5">
        <f t="shared" si="52"/>
        <v>2.5707551011594774</v>
      </c>
      <c r="H1133" s="5">
        <f t="shared" si="53"/>
        <v>1.2729044693175666</v>
      </c>
      <c r="I1133" s="5"/>
    </row>
    <row r="1134" spans="1:9">
      <c r="A1134" s="4">
        <v>43096</v>
      </c>
      <c r="B1134" s="9">
        <v>1133</v>
      </c>
      <c r="C1134" s="5">
        <v>85.709998999999996</v>
      </c>
      <c r="D1134" s="5">
        <v>46.110000999999997</v>
      </c>
      <c r="E1134" s="5">
        <f t="shared" si="54"/>
        <v>1.6597521016324077</v>
      </c>
      <c r="F1134" s="5">
        <f t="shared" si="54"/>
        <v>1.6261781110174278</v>
      </c>
      <c r="G1134" s="5">
        <f t="shared" si="52"/>
        <v>2.813839491340687</v>
      </c>
      <c r="H1134" s="5">
        <f t="shared" si="53"/>
        <v>0.24308439018120964</v>
      </c>
      <c r="I1134" s="5"/>
    </row>
    <row r="1135" spans="1:9">
      <c r="A1135" s="4">
        <v>43097</v>
      </c>
      <c r="B1135" s="9">
        <v>1134</v>
      </c>
      <c r="C1135" s="5">
        <v>85.720000999999996</v>
      </c>
      <c r="D1135" s="5">
        <v>46.220001000000003</v>
      </c>
      <c r="E1135" s="5">
        <f t="shared" si="54"/>
        <v>1.6603125866484489</v>
      </c>
      <c r="F1135" s="5">
        <f t="shared" si="54"/>
        <v>1.6410630942506894</v>
      </c>
      <c r="G1135" s="5">
        <f t="shared" si="52"/>
        <v>2.5784870768578401</v>
      </c>
      <c r="H1135" s="5">
        <f t="shared" si="53"/>
        <v>-0.23535241448284694</v>
      </c>
      <c r="I1135" s="5"/>
    </row>
    <row r="1136" spans="1:9">
      <c r="A1136" s="4">
        <v>43098</v>
      </c>
      <c r="B1136" s="9">
        <v>1135</v>
      </c>
      <c r="C1136" s="5">
        <v>85.540001000000004</v>
      </c>
      <c r="D1136" s="5">
        <v>46.16</v>
      </c>
      <c r="E1136" s="5">
        <f t="shared" si="54"/>
        <v>1.6502258737022975</v>
      </c>
      <c r="F1136" s="5">
        <f t="shared" si="54"/>
        <v>1.6329438771690623</v>
      </c>
      <c r="G1136" s="5">
        <f t="shared" si="52"/>
        <v>2.5323189879795365</v>
      </c>
      <c r="H1136" s="5">
        <f t="shared" si="53"/>
        <v>-4.6168088878303593E-2</v>
      </c>
      <c r="I1136" s="5"/>
    </row>
    <row r="1137" spans="1:9">
      <c r="A1137" s="4">
        <v>43102</v>
      </c>
      <c r="B1137" s="9">
        <v>1136</v>
      </c>
      <c r="C1137" s="5">
        <v>85.949996999999996</v>
      </c>
      <c r="D1137" s="5">
        <v>46.849997999999999</v>
      </c>
      <c r="E1137" s="5">
        <f t="shared" si="54"/>
        <v>1.6732009401526888</v>
      </c>
      <c r="F1137" s="5">
        <f t="shared" si="54"/>
        <v>1.726313046814367</v>
      </c>
      <c r="G1137" s="5">
        <f t="shared" si="52"/>
        <v>1.4032781217584613</v>
      </c>
      <c r="H1137" s="5">
        <f t="shared" si="53"/>
        <v>-1.1290408662210751</v>
      </c>
      <c r="I1137" s="5"/>
    </row>
    <row r="1138" spans="1:9">
      <c r="A1138" s="4">
        <v>43103</v>
      </c>
      <c r="B1138" s="9">
        <v>1137</v>
      </c>
      <c r="C1138" s="5">
        <v>86.349997999999999</v>
      </c>
      <c r="D1138" s="5">
        <v>45.259998000000003</v>
      </c>
      <c r="E1138" s="5">
        <f t="shared" si="54"/>
        <v>1.6956159138480986</v>
      </c>
      <c r="F1138" s="5">
        <f t="shared" si="54"/>
        <v>1.5111573800790528</v>
      </c>
      <c r="G1138" s="5">
        <f t="shared" si="52"/>
        <v>5.3497656583737694</v>
      </c>
      <c r="H1138" s="5">
        <f t="shared" si="53"/>
        <v>3.946487536615308</v>
      </c>
      <c r="I1138" s="5"/>
    </row>
    <row r="1139" spans="1:9">
      <c r="A1139" s="4">
        <v>43104</v>
      </c>
      <c r="B1139" s="9">
        <v>1138</v>
      </c>
      <c r="C1139" s="5">
        <v>87.110000999999997</v>
      </c>
      <c r="D1139" s="5">
        <v>44.43</v>
      </c>
      <c r="E1139" s="5">
        <f t="shared" si="54"/>
        <v>1.7382044255104001</v>
      </c>
      <c r="F1139" s="5">
        <f t="shared" si="54"/>
        <v>1.3988436863186891</v>
      </c>
      <c r="G1139" s="5">
        <f t="shared" si="52"/>
        <v>7.9610747793911543</v>
      </c>
      <c r="H1139" s="5">
        <f t="shared" si="53"/>
        <v>2.6113091210173849</v>
      </c>
      <c r="I1139" s="5"/>
    </row>
    <row r="1140" spans="1:9">
      <c r="A1140" s="4">
        <v>43105</v>
      </c>
      <c r="B1140" s="9">
        <v>1139</v>
      </c>
      <c r="C1140" s="5">
        <v>88.190002000000007</v>
      </c>
      <c r="D1140" s="5">
        <v>44.740001999999997</v>
      </c>
      <c r="E1140" s="5">
        <f t="shared" si="54"/>
        <v>1.7987247592246067</v>
      </c>
      <c r="F1140" s="5">
        <f t="shared" si="54"/>
        <v>1.4407925460666642</v>
      </c>
      <c r="G1140" s="5">
        <f t="shared" si="52"/>
        <v>8.3496179684956786</v>
      </c>
      <c r="H1140" s="5">
        <f t="shared" si="53"/>
        <v>0.38854318910452434</v>
      </c>
      <c r="I1140" s="5"/>
    </row>
    <row r="1141" spans="1:9">
      <c r="A1141" s="4">
        <v>43108</v>
      </c>
      <c r="B1141" s="9">
        <v>1140</v>
      </c>
      <c r="C1141" s="5">
        <v>88.279999000000004</v>
      </c>
      <c r="D1141" s="5">
        <v>44.740001999999997</v>
      </c>
      <c r="E1141" s="5">
        <f t="shared" si="54"/>
        <v>1.8037679475857999</v>
      </c>
      <c r="F1141" s="5">
        <f t="shared" si="54"/>
        <v>1.4407925460666642</v>
      </c>
      <c r="G1141" s="5">
        <f t="shared" si="52"/>
        <v>8.4396149684956754</v>
      </c>
      <c r="H1141" s="5">
        <f t="shared" si="53"/>
        <v>8.9996999999996774E-2</v>
      </c>
      <c r="I1141" s="5"/>
    </row>
    <row r="1142" spans="1:9">
      <c r="A1142" s="4">
        <v>43109</v>
      </c>
      <c r="B1142" s="9">
        <v>1141</v>
      </c>
      <c r="C1142" s="5">
        <v>88.220000999999996</v>
      </c>
      <c r="D1142" s="5">
        <v>43.619999</v>
      </c>
      <c r="E1142" s="5">
        <f t="shared" si="54"/>
        <v>1.8004058220116705</v>
      </c>
      <c r="F1142" s="5">
        <f t="shared" si="54"/>
        <v>1.2892359471921031</v>
      </c>
      <c r="G1142" s="5">
        <f t="shared" si="52"/>
        <v>10.877777698350229</v>
      </c>
      <c r="H1142" s="5">
        <f t="shared" si="53"/>
        <v>2.4381627298545538</v>
      </c>
      <c r="I1142" s="5"/>
    </row>
    <row r="1143" spans="1:9">
      <c r="A1143" s="4">
        <v>43110</v>
      </c>
      <c r="B1143" s="9">
        <v>1142</v>
      </c>
      <c r="C1143" s="5">
        <v>87.82</v>
      </c>
      <c r="D1143" s="5">
        <v>42.5</v>
      </c>
      <c r="E1143" s="5">
        <f t="shared" si="54"/>
        <v>1.7779908483162608</v>
      </c>
      <c r="F1143" s="5">
        <f t="shared" si="54"/>
        <v>1.1376798895896594</v>
      </c>
      <c r="G1143" s="5">
        <f t="shared" si="52"/>
        <v>12.975928506226097</v>
      </c>
      <c r="H1143" s="5">
        <f t="shared" si="53"/>
        <v>2.0981508078758679</v>
      </c>
      <c r="I1143" s="5"/>
    </row>
    <row r="1144" spans="1:9">
      <c r="A1144" s="4">
        <v>43111</v>
      </c>
      <c r="B1144" s="9">
        <v>1143</v>
      </c>
      <c r="C1144" s="5">
        <v>88.080001999999993</v>
      </c>
      <c r="D1144" s="5">
        <v>43.41</v>
      </c>
      <c r="E1144" s="5">
        <f t="shared" si="54"/>
        <v>1.7925606568686241</v>
      </c>
      <c r="F1144" s="5">
        <f t="shared" si="54"/>
        <v>1.2608192963375433</v>
      </c>
      <c r="G1144" s="5">
        <f t="shared" si="52"/>
        <v>11.206180350050019</v>
      </c>
      <c r="H1144" s="5">
        <f t="shared" si="53"/>
        <v>-1.7697481561760782</v>
      </c>
      <c r="I1144" s="5"/>
    </row>
    <row r="1145" spans="1:9">
      <c r="A1145" s="4">
        <v>43112</v>
      </c>
      <c r="B1145" s="9">
        <v>1144</v>
      </c>
      <c r="C1145" s="5">
        <v>89.599997999999999</v>
      </c>
      <c r="D1145" s="5">
        <v>43.240001999999997</v>
      </c>
      <c r="E1145" s="5">
        <f t="shared" si="54"/>
        <v>1.8777371198202868</v>
      </c>
      <c r="F1145" s="5">
        <f t="shared" si="54"/>
        <v>1.2378155019767445</v>
      </c>
      <c r="G1145" s="5">
        <f t="shared" si="52"/>
        <v>13.105355984170501</v>
      </c>
      <c r="H1145" s="5">
        <f t="shared" si="53"/>
        <v>1.899175634120482</v>
      </c>
      <c r="I1145" s="5"/>
    </row>
    <row r="1146" spans="1:9">
      <c r="A1146" s="4">
        <v>43116</v>
      </c>
      <c r="B1146" s="9">
        <v>1145</v>
      </c>
      <c r="C1146" s="5">
        <v>88.349997999999999</v>
      </c>
      <c r="D1146" s="5">
        <v>43.139999000000003</v>
      </c>
      <c r="E1146" s="5">
        <f t="shared" si="54"/>
        <v>1.8076905021386758</v>
      </c>
      <c r="F1146" s="5">
        <f t="shared" si="54"/>
        <v>1.2242832930833294</v>
      </c>
      <c r="G1146" s="5">
        <f t="shared" si="52"/>
        <v>12.078412143366165</v>
      </c>
      <c r="H1146" s="5">
        <f t="shared" si="53"/>
        <v>-1.0269438408043357</v>
      </c>
      <c r="I1146" s="5"/>
    </row>
    <row r="1147" spans="1:9">
      <c r="A1147" s="4">
        <v>43117</v>
      </c>
      <c r="B1147" s="9">
        <v>1146</v>
      </c>
      <c r="C1147" s="5">
        <v>90.139999000000003</v>
      </c>
      <c r="D1147" s="5">
        <v>44.389999000000003</v>
      </c>
      <c r="E1147" s="5">
        <f t="shared" si="54"/>
        <v>1.907997314696037</v>
      </c>
      <c r="F1147" s="5">
        <f t="shared" si="54"/>
        <v>1.3934308298249289</v>
      </c>
      <c r="G1147" s="5">
        <f t="shared" si="52"/>
        <v>11.080294796970477</v>
      </c>
      <c r="H1147" s="5">
        <f t="shared" si="53"/>
        <v>-0.99811734639568783</v>
      </c>
      <c r="I1147" s="5"/>
    </row>
    <row r="1148" spans="1:9">
      <c r="A1148" s="4">
        <v>43118</v>
      </c>
      <c r="B1148" s="9">
        <v>1147</v>
      </c>
      <c r="C1148" s="5">
        <v>90.099997999999999</v>
      </c>
      <c r="D1148" s="5">
        <v>44.48</v>
      </c>
      <c r="E1148" s="5">
        <f t="shared" si="54"/>
        <v>1.905755766892931</v>
      </c>
      <c r="F1148" s="5">
        <f t="shared" si="54"/>
        <v>1.4056095877883525</v>
      </c>
      <c r="G1148" s="5">
        <f t="shared" si="52"/>
        <v>10.83954704553534</v>
      </c>
      <c r="H1148" s="5">
        <f t="shared" si="53"/>
        <v>-0.24074775143513705</v>
      </c>
      <c r="I1148" s="5"/>
    </row>
    <row r="1149" spans="1:9">
      <c r="A1149" s="4">
        <v>43119</v>
      </c>
      <c r="B1149" s="9">
        <v>1148</v>
      </c>
      <c r="C1149" s="5">
        <v>90</v>
      </c>
      <c r="D1149" s="5">
        <v>44.82</v>
      </c>
      <c r="E1149" s="5">
        <f t="shared" si="54"/>
        <v>1.9001521495529905</v>
      </c>
      <c r="F1149" s="5">
        <f t="shared" si="54"/>
        <v>1.4516177177820682</v>
      </c>
      <c r="G1149" s="5">
        <f t="shared" si="52"/>
        <v>9.9811808553156993</v>
      </c>
      <c r="H1149" s="5">
        <f t="shared" si="53"/>
        <v>-0.85836619021964111</v>
      </c>
      <c r="I1149" s="5"/>
    </row>
    <row r="1150" spans="1:9">
      <c r="A1150" s="4">
        <v>43122</v>
      </c>
      <c r="B1150" s="9">
        <v>1149</v>
      </c>
      <c r="C1150" s="5">
        <v>91.610000999999997</v>
      </c>
      <c r="D1150" s="5">
        <v>45.75</v>
      </c>
      <c r="E1150" s="5">
        <f t="shared" si="54"/>
        <v>1.9903722491641993</v>
      </c>
      <c r="F1150" s="5">
        <f t="shared" si="54"/>
        <v>1.5774634851178182</v>
      </c>
      <c r="G1150" s="5">
        <f t="shared" si="52"/>
        <v>9.5168218055973028</v>
      </c>
      <c r="H1150" s="5">
        <f t="shared" si="53"/>
        <v>-0.46435904971839648</v>
      </c>
      <c r="I1150" s="5"/>
    </row>
    <row r="1151" spans="1:9">
      <c r="A1151" s="4">
        <v>43123</v>
      </c>
      <c r="B1151" s="9">
        <v>1150</v>
      </c>
      <c r="C1151" s="5">
        <v>91.900002000000001</v>
      </c>
      <c r="D1151" s="5">
        <v>46.060001</v>
      </c>
      <c r="E1151" s="5">
        <f t="shared" si="54"/>
        <v>2.0066231205036273</v>
      </c>
      <c r="F1151" s="5">
        <f t="shared" si="54"/>
        <v>1.6194122095477643</v>
      </c>
      <c r="G1151" s="5">
        <f t="shared" si="52"/>
        <v>9.1153672251965077</v>
      </c>
      <c r="H1151" s="5">
        <f t="shared" si="53"/>
        <v>-0.40145458040079518</v>
      </c>
      <c r="I1151" s="5"/>
    </row>
    <row r="1152" spans="1:9">
      <c r="A1152" s="4">
        <v>43124</v>
      </c>
      <c r="B1152" s="9">
        <v>1151</v>
      </c>
      <c r="C1152" s="5">
        <v>91.82</v>
      </c>
      <c r="D1152" s="5">
        <v>45.509998000000003</v>
      </c>
      <c r="E1152" s="5">
        <f t="shared" si="54"/>
        <v>2.0021400248974155</v>
      </c>
      <c r="F1152" s="5">
        <f t="shared" si="54"/>
        <v>1.5449868874273727</v>
      </c>
      <c r="G1152" s="5">
        <f t="shared" si="52"/>
        <v>10.262143989094625</v>
      </c>
      <c r="H1152" s="5">
        <f t="shared" si="53"/>
        <v>1.1467767638981172</v>
      </c>
      <c r="I1152" s="5"/>
    </row>
    <row r="1153" spans="1:9">
      <c r="A1153" s="4">
        <v>43125</v>
      </c>
      <c r="B1153" s="9">
        <v>1152</v>
      </c>
      <c r="C1153" s="5">
        <v>92.330001999999993</v>
      </c>
      <c r="D1153" s="5">
        <v>45.299999</v>
      </c>
      <c r="E1153" s="5">
        <f t="shared" si="54"/>
        <v>2.0307191569861009</v>
      </c>
      <c r="F1153" s="5">
        <f t="shared" si="54"/>
        <v>1.5165702365728129</v>
      </c>
      <c r="G1153" s="5">
        <f t="shared" si="52"/>
        <v>11.240547640794418</v>
      </c>
      <c r="H1153" s="5">
        <f t="shared" si="53"/>
        <v>0.97840365169979293</v>
      </c>
      <c r="I1153" s="5"/>
    </row>
    <row r="1154" spans="1:9">
      <c r="A1154" s="4">
        <v>43126</v>
      </c>
      <c r="B1154" s="9">
        <v>1153</v>
      </c>
      <c r="C1154" s="5">
        <v>94.059997999999993</v>
      </c>
      <c r="D1154" s="5">
        <v>50.080002</v>
      </c>
      <c r="E1154" s="5">
        <f t="shared" si="54"/>
        <v>2.127663451708274</v>
      </c>
      <c r="F1154" s="5">
        <f t="shared" si="54"/>
        <v>2.163390823026778</v>
      </c>
      <c r="G1154" s="5">
        <f t="shared" si="52"/>
        <v>2.3087723926932853</v>
      </c>
      <c r="H1154" s="5">
        <f t="shared" si="53"/>
        <v>-8.9317752481011325</v>
      </c>
      <c r="I1154" s="5"/>
    </row>
    <row r="1155" spans="1:9">
      <c r="A1155" s="4">
        <v>43129</v>
      </c>
      <c r="B1155" s="9">
        <v>1154</v>
      </c>
      <c r="C1155" s="5">
        <v>93.919998000000007</v>
      </c>
      <c r="D1155" s="5">
        <v>49.98</v>
      </c>
      <c r="E1155" s="5">
        <f t="shared" si="54"/>
        <v>2.1198182305279341</v>
      </c>
      <c r="F1155" s="5">
        <f t="shared" si="54"/>
        <v>2.1498587494513908</v>
      </c>
      <c r="G1155" s="5">
        <f t="shared" ref="G1155:G1218" si="55">C1155-($K$4+$J$4*D1155)</f>
        <v>2.391826321394305</v>
      </c>
      <c r="H1155" s="5">
        <f t="shared" si="53"/>
        <v>8.3053928701019686E-2</v>
      </c>
      <c r="I1155" s="5"/>
    </row>
    <row r="1156" spans="1:9">
      <c r="A1156" s="4">
        <v>43130</v>
      </c>
      <c r="B1156" s="9">
        <v>1155</v>
      </c>
      <c r="C1156" s="5">
        <v>92.739998</v>
      </c>
      <c r="D1156" s="5">
        <v>48.790000999999997</v>
      </c>
      <c r="E1156" s="5">
        <f t="shared" si="54"/>
        <v>2.053694223436493</v>
      </c>
      <c r="F1156" s="5">
        <f t="shared" si="54"/>
        <v>1.9888304297914172</v>
      </c>
      <c r="G1156" s="5">
        <f t="shared" si="55"/>
        <v>3.8661127566683291</v>
      </c>
      <c r="H1156" s="5">
        <f t="shared" ref="H1156:H1219" si="56">G1156-G1155</f>
        <v>1.4742864352740241</v>
      </c>
      <c r="I1156" s="5"/>
    </row>
    <row r="1157" spans="1:9">
      <c r="A1157" s="4">
        <v>43131</v>
      </c>
      <c r="B1157" s="9">
        <v>1156</v>
      </c>
      <c r="C1157" s="5">
        <v>95.010002</v>
      </c>
      <c r="D1157" s="5">
        <v>48.139999000000003</v>
      </c>
      <c r="E1157" s="5">
        <f t="shared" si="54"/>
        <v>2.1808991052954751</v>
      </c>
      <c r="F1157" s="5">
        <f t="shared" si="54"/>
        <v>1.9008734400497276</v>
      </c>
      <c r="G1157" s="5">
        <f t="shared" si="55"/>
        <v>7.5859427577834282</v>
      </c>
      <c r="H1157" s="5">
        <f t="shared" si="56"/>
        <v>3.7198300011150991</v>
      </c>
      <c r="I1157" s="5"/>
    </row>
    <row r="1158" spans="1:9">
      <c r="A1158" s="4">
        <v>43132</v>
      </c>
      <c r="B1158" s="9">
        <v>1157</v>
      </c>
      <c r="C1158" s="5">
        <v>94.260002</v>
      </c>
      <c r="D1158" s="5">
        <v>47.650002000000001</v>
      </c>
      <c r="E1158" s="5">
        <f t="shared" si="54"/>
        <v>2.1388711346865086</v>
      </c>
      <c r="F1158" s="5">
        <f t="shared" si="54"/>
        <v>1.8345680116011085</v>
      </c>
      <c r="G1158" s="5">
        <f t="shared" si="55"/>
        <v>7.9288784580865155</v>
      </c>
      <c r="H1158" s="5">
        <f t="shared" si="56"/>
        <v>0.34293570030308729</v>
      </c>
      <c r="I1158" s="5"/>
    </row>
    <row r="1159" spans="1:9">
      <c r="A1159" s="4">
        <v>43133</v>
      </c>
      <c r="B1159" s="9">
        <v>1158</v>
      </c>
      <c r="C1159" s="5">
        <v>91.779999000000004</v>
      </c>
      <c r="D1159" s="5">
        <v>46.150002000000001</v>
      </c>
      <c r="E1159" s="5">
        <f t="shared" si="54"/>
        <v>1.9998984770943105</v>
      </c>
      <c r="F1159" s="5">
        <f t="shared" si="54"/>
        <v>1.6315909675111888</v>
      </c>
      <c r="G1159" s="5">
        <f t="shared" si="55"/>
        <v>8.7946174737613205</v>
      </c>
      <c r="H1159" s="5">
        <f t="shared" si="56"/>
        <v>0.86573901567480505</v>
      </c>
      <c r="I1159" s="5"/>
    </row>
    <row r="1160" spans="1:9">
      <c r="A1160" s="4">
        <v>43136</v>
      </c>
      <c r="B1160" s="9">
        <v>1159</v>
      </c>
      <c r="C1160" s="5">
        <v>88</v>
      </c>
      <c r="D1160" s="5">
        <v>44.52</v>
      </c>
      <c r="E1160" s="5">
        <f t="shared" si="54"/>
        <v>1.7880775612624131</v>
      </c>
      <c r="F1160" s="5">
        <f t="shared" si="54"/>
        <v>1.4110223089640845</v>
      </c>
      <c r="G1160" s="5">
        <f t="shared" si="55"/>
        <v>8.6503292584506539</v>
      </c>
      <c r="H1160" s="5">
        <f t="shared" si="56"/>
        <v>-0.1442882153106666</v>
      </c>
      <c r="I1160" s="5"/>
    </row>
    <row r="1161" spans="1:9">
      <c r="A1161" s="4">
        <v>43137</v>
      </c>
      <c r="B1161" s="9">
        <v>1160</v>
      </c>
      <c r="C1161" s="5">
        <v>91.330001999999993</v>
      </c>
      <c r="D1161" s="5">
        <v>44.91</v>
      </c>
      <c r="E1161" s="5">
        <f t="shared" si="54"/>
        <v>1.9746818628408123</v>
      </c>
      <c r="F1161" s="5">
        <f t="shared" si="54"/>
        <v>1.4637963404274628</v>
      </c>
      <c r="G1161" s="5">
        <f t="shared" si="55"/>
        <v>11.110438334375218</v>
      </c>
      <c r="H1161" s="5">
        <f t="shared" si="56"/>
        <v>2.4601090759245636</v>
      </c>
      <c r="I1161" s="5"/>
    </row>
    <row r="1162" spans="1:9">
      <c r="A1162" s="4">
        <v>43138</v>
      </c>
      <c r="B1162" s="9">
        <v>1161</v>
      </c>
      <c r="C1162" s="5">
        <v>89.610000999999997</v>
      </c>
      <c r="D1162" s="5">
        <v>45.200001</v>
      </c>
      <c r="E1162" s="5">
        <f t="shared" si="54"/>
        <v>1.8782976608736219</v>
      </c>
      <c r="F1162" s="5">
        <f t="shared" si="54"/>
        <v>1.5030387042695439</v>
      </c>
      <c r="G1162" s="5">
        <f t="shared" si="55"/>
        <v>8.7435916475167375</v>
      </c>
      <c r="H1162" s="5">
        <f t="shared" si="56"/>
        <v>-2.3668466868584801</v>
      </c>
      <c r="I1162" s="5"/>
    </row>
    <row r="1163" spans="1:9">
      <c r="A1163" s="4">
        <v>43139</v>
      </c>
      <c r="B1163" s="9">
        <v>1162</v>
      </c>
      <c r="C1163" s="5">
        <v>85.010002</v>
      </c>
      <c r="D1163" s="5">
        <v>42.75</v>
      </c>
      <c r="E1163" s="5">
        <f t="shared" si="54"/>
        <v>1.6205261638425883</v>
      </c>
      <c r="F1163" s="5">
        <f t="shared" si="54"/>
        <v>1.1715093969379793</v>
      </c>
      <c r="G1163" s="5">
        <f t="shared" si="55"/>
        <v>9.6083068369469657</v>
      </c>
      <c r="H1163" s="5">
        <f t="shared" si="56"/>
        <v>0.86471518943022829</v>
      </c>
      <c r="I1163" s="5"/>
    </row>
    <row r="1164" spans="1:9">
      <c r="A1164" s="4">
        <v>43140</v>
      </c>
      <c r="B1164" s="9">
        <v>1163</v>
      </c>
      <c r="C1164" s="5">
        <v>88.18</v>
      </c>
      <c r="D1164" s="5">
        <v>43.950001</v>
      </c>
      <c r="E1164" s="5">
        <f t="shared" si="54"/>
        <v>1.7981642742085655</v>
      </c>
      <c r="F1164" s="5">
        <f t="shared" si="54"/>
        <v>1.3338911675279441</v>
      </c>
      <c r="G1164" s="5">
        <f t="shared" si="55"/>
        <v>10.101708993912411</v>
      </c>
      <c r="H1164" s="5">
        <f t="shared" si="56"/>
        <v>0.49340215696544476</v>
      </c>
      <c r="I1164" s="5"/>
    </row>
    <row r="1165" spans="1:9">
      <c r="A1165" s="4">
        <v>43143</v>
      </c>
      <c r="B1165" s="9">
        <v>1164</v>
      </c>
      <c r="C1165" s="5">
        <v>89.129997000000003</v>
      </c>
      <c r="D1165" s="5">
        <v>44.830002</v>
      </c>
      <c r="E1165" s="5">
        <f t="shared" si="54"/>
        <v>1.851399535534707</v>
      </c>
      <c r="F1165" s="5">
        <f t="shared" si="54"/>
        <v>1.4529711687120597</v>
      </c>
      <c r="G1165" s="5">
        <f t="shared" si="55"/>
        <v>9.0888684475551713</v>
      </c>
      <c r="H1165" s="5">
        <f t="shared" si="56"/>
        <v>-1.0128405463572392</v>
      </c>
      <c r="I1165" s="5"/>
    </row>
    <row r="1166" spans="1:9">
      <c r="A1166" s="4">
        <v>43144</v>
      </c>
      <c r="B1166" s="9">
        <v>1165</v>
      </c>
      <c r="C1166" s="5">
        <v>89.830001999999993</v>
      </c>
      <c r="D1166" s="5">
        <v>44.459999000000003</v>
      </c>
      <c r="E1166" s="5">
        <f t="shared" si="54"/>
        <v>1.8906259216228793</v>
      </c>
      <c r="F1166" s="5">
        <f t="shared" si="54"/>
        <v>1.4029030918824585</v>
      </c>
      <c r="G1166" s="5">
        <f t="shared" si="55"/>
        <v>10.614163169572308</v>
      </c>
      <c r="H1166" s="5">
        <f t="shared" si="56"/>
        <v>1.5252947220171365</v>
      </c>
      <c r="I1166" s="5"/>
    </row>
    <row r="1167" spans="1:9">
      <c r="A1167" s="4">
        <v>43145</v>
      </c>
      <c r="B1167" s="9">
        <v>1166</v>
      </c>
      <c r="C1167" s="5">
        <v>90.809997999999993</v>
      </c>
      <c r="D1167" s="5">
        <v>45.380001</v>
      </c>
      <c r="E1167" s="5">
        <f t="shared" si="54"/>
        <v>1.9455422457360856</v>
      </c>
      <c r="F1167" s="5">
        <f t="shared" si="54"/>
        <v>1.5273959495603342</v>
      </c>
      <c r="G1167" s="5">
        <f t="shared" si="55"/>
        <v>9.5420996056357552</v>
      </c>
      <c r="H1167" s="5">
        <f t="shared" si="56"/>
        <v>-1.0720635639365526</v>
      </c>
      <c r="I1167" s="5"/>
    </row>
    <row r="1168" spans="1:9">
      <c r="A1168" s="4">
        <v>43146</v>
      </c>
      <c r="B1168" s="9">
        <v>1167</v>
      </c>
      <c r="C1168" s="5">
        <v>92.660004000000001</v>
      </c>
      <c r="D1168" s="5">
        <v>45.919998</v>
      </c>
      <c r="E1168" s="5">
        <f t="shared" si="54"/>
        <v>2.0492115761286351</v>
      </c>
      <c r="F1168" s="5">
        <f t="shared" si="54"/>
        <v>1.6004672794786168</v>
      </c>
      <c r="G1168" s="5">
        <f t="shared" si="55"/>
        <v>10.187645171476859</v>
      </c>
      <c r="H1168" s="5">
        <f t="shared" si="56"/>
        <v>0.64554556584110401</v>
      </c>
      <c r="I1168" s="5"/>
    </row>
    <row r="1169" spans="1:9">
      <c r="A1169" s="4">
        <v>43147</v>
      </c>
      <c r="B1169" s="9">
        <v>1168</v>
      </c>
      <c r="C1169" s="5">
        <v>92</v>
      </c>
      <c r="D1169" s="5">
        <v>45.560001</v>
      </c>
      <c r="E1169" s="5">
        <f t="shared" si="54"/>
        <v>2.0122267378435681</v>
      </c>
      <c r="F1169" s="5">
        <f t="shared" si="54"/>
        <v>1.5517531948511245</v>
      </c>
      <c r="G1169" s="5">
        <f t="shared" si="55"/>
        <v>10.330612563754784</v>
      </c>
      <c r="H1169" s="5">
        <f t="shared" si="56"/>
        <v>0.14296739227792443</v>
      </c>
      <c r="I1169" s="5"/>
    </row>
    <row r="1170" spans="1:9">
      <c r="A1170" s="4">
        <v>43151</v>
      </c>
      <c r="B1170" s="9">
        <v>1169</v>
      </c>
      <c r="C1170" s="5">
        <v>92.720000999999996</v>
      </c>
      <c r="D1170" s="5">
        <v>46.32</v>
      </c>
      <c r="E1170" s="5">
        <f t="shared" si="54"/>
        <v>2.0525736456654697</v>
      </c>
      <c r="F1170" s="5">
        <f t="shared" si="54"/>
        <v>1.6545947618719876</v>
      </c>
      <c r="G1170" s="5">
        <f t="shared" si="55"/>
        <v>9.3554398396408658</v>
      </c>
      <c r="H1170" s="5">
        <f t="shared" si="56"/>
        <v>-0.97517272411391787</v>
      </c>
      <c r="I1170" s="5"/>
    </row>
    <row r="1171" spans="1:9">
      <c r="A1171" s="4">
        <v>43152</v>
      </c>
      <c r="B1171" s="9">
        <v>1170</v>
      </c>
      <c r="C1171" s="5">
        <v>91.489998</v>
      </c>
      <c r="D1171" s="5">
        <v>45.939999</v>
      </c>
      <c r="E1171" s="5">
        <f t="shared" si="54"/>
        <v>1.9836476057548824</v>
      </c>
      <c r="F1171" s="5">
        <f t="shared" si="54"/>
        <v>1.6031737753845119</v>
      </c>
      <c r="G1171" s="5">
        <f t="shared" si="55"/>
        <v>8.9730270474398282</v>
      </c>
      <c r="H1171" s="5">
        <f t="shared" si="56"/>
        <v>-0.38241279220103763</v>
      </c>
      <c r="I1171" s="5"/>
    </row>
    <row r="1172" spans="1:9">
      <c r="A1172" s="4">
        <v>43153</v>
      </c>
      <c r="B1172" s="9">
        <v>1171</v>
      </c>
      <c r="C1172" s="5">
        <v>91.730002999999996</v>
      </c>
      <c r="D1172" s="5">
        <v>45.799999</v>
      </c>
      <c r="E1172" s="5">
        <f t="shared" si="54"/>
        <v>1.9970968365362221</v>
      </c>
      <c r="F1172" s="5">
        <f t="shared" si="54"/>
        <v>1.5842292512694527</v>
      </c>
      <c r="G1172" s="5">
        <f t="shared" si="55"/>
        <v>9.5253013022361444</v>
      </c>
      <c r="H1172" s="5">
        <f t="shared" si="56"/>
        <v>0.5522742547963162</v>
      </c>
      <c r="I1172" s="5"/>
    </row>
    <row r="1173" spans="1:9">
      <c r="A1173" s="4">
        <v>43154</v>
      </c>
      <c r="B1173" s="9">
        <v>1172</v>
      </c>
      <c r="C1173" s="5">
        <v>94.059997999999993</v>
      </c>
      <c r="D1173" s="5">
        <v>47.73</v>
      </c>
      <c r="E1173" s="5">
        <f t="shared" si="54"/>
        <v>2.127663451708274</v>
      </c>
      <c r="F1173" s="5">
        <f t="shared" si="54"/>
        <v>1.8453931833165116</v>
      </c>
      <c r="G1173" s="5">
        <f t="shared" si="55"/>
        <v>7.5504393449065361</v>
      </c>
      <c r="H1173" s="5">
        <f t="shared" si="56"/>
        <v>-1.9748619573296082</v>
      </c>
      <c r="I1173" s="5"/>
    </row>
    <row r="1174" spans="1:9">
      <c r="A1174" s="4">
        <v>43157</v>
      </c>
      <c r="B1174" s="9">
        <v>1173</v>
      </c>
      <c r="C1174" s="5">
        <v>95.419998000000007</v>
      </c>
      <c r="D1174" s="5">
        <v>49.110000999999997</v>
      </c>
      <c r="E1174" s="5">
        <f t="shared" si="54"/>
        <v>2.2038741717458672</v>
      </c>
      <c r="F1174" s="5">
        <f t="shared" si="54"/>
        <v>2.032132199197267</v>
      </c>
      <c r="G1174" s="5">
        <f t="shared" si="55"/>
        <v>5.8323544599910377</v>
      </c>
      <c r="H1174" s="5">
        <f t="shared" si="56"/>
        <v>-1.7180848849154984</v>
      </c>
      <c r="I1174" s="5"/>
    </row>
    <row r="1175" spans="1:9">
      <c r="A1175" s="4">
        <v>43158</v>
      </c>
      <c r="B1175" s="9">
        <v>1174</v>
      </c>
      <c r="C1175" s="5">
        <v>94.199996999999996</v>
      </c>
      <c r="D1175" s="5">
        <v>49.91</v>
      </c>
      <c r="E1175" s="5">
        <f t="shared" si="54"/>
        <v>2.1355086168513204</v>
      </c>
      <c r="F1175" s="5">
        <f t="shared" si="54"/>
        <v>2.1403864873938612</v>
      </c>
      <c r="G1175" s="5">
        <f t="shared" si="55"/>
        <v>2.8279599487924543</v>
      </c>
      <c r="H1175" s="5">
        <f t="shared" si="56"/>
        <v>-3.0043945111985835</v>
      </c>
      <c r="I1175" s="5"/>
    </row>
    <row r="1176" spans="1:9">
      <c r="A1176" s="4">
        <v>43159</v>
      </c>
      <c r="B1176" s="9">
        <v>1175</v>
      </c>
      <c r="C1176" s="5">
        <v>93.769997000000004</v>
      </c>
      <c r="D1176" s="5">
        <v>49.290000999999997</v>
      </c>
      <c r="E1176" s="5">
        <f t="shared" si="54"/>
        <v>2.1114125803688464</v>
      </c>
      <c r="F1176" s="5">
        <f t="shared" si="54"/>
        <v>2.056489444488057</v>
      </c>
      <c r="G1176" s="5">
        <f t="shared" si="55"/>
        <v>3.7808644181100561</v>
      </c>
      <c r="H1176" s="5">
        <f t="shared" si="56"/>
        <v>0.95290446931760187</v>
      </c>
      <c r="I1176" s="5"/>
    </row>
    <row r="1177" spans="1:9">
      <c r="A1177" s="4">
        <v>43160</v>
      </c>
      <c r="B1177" s="9">
        <v>1176</v>
      </c>
      <c r="C1177" s="5">
        <v>92.849997999999999</v>
      </c>
      <c r="D1177" s="5">
        <v>47.84</v>
      </c>
      <c r="E1177" s="5">
        <f t="shared" si="54"/>
        <v>2.059858325792475</v>
      </c>
      <c r="F1177" s="5">
        <f t="shared" si="54"/>
        <v>1.8602781665497732</v>
      </c>
      <c r="G1177" s="5">
        <f t="shared" si="55"/>
        <v>6.0950849304236954</v>
      </c>
      <c r="H1177" s="5">
        <f t="shared" si="56"/>
        <v>2.3142205123136392</v>
      </c>
      <c r="I1177" s="5"/>
    </row>
    <row r="1178" spans="1:9">
      <c r="A1178" s="4">
        <v>43161</v>
      </c>
      <c r="B1178" s="9">
        <v>1177</v>
      </c>
      <c r="C1178" s="5">
        <v>93.050003000000004</v>
      </c>
      <c r="D1178" s="5">
        <v>48.98</v>
      </c>
      <c r="E1178" s="5">
        <f t="shared" si="54"/>
        <v>2.0710660648080035</v>
      </c>
      <c r="F1178" s="5">
        <f t="shared" si="54"/>
        <v>2.0145407200581111</v>
      </c>
      <c r="G1178" s="5">
        <f t="shared" si="55"/>
        <v>3.7523259985108552</v>
      </c>
      <c r="H1178" s="5">
        <f t="shared" si="56"/>
        <v>-2.3427589319128401</v>
      </c>
      <c r="I1178" s="5"/>
    </row>
    <row r="1179" spans="1:9">
      <c r="A1179" s="4">
        <v>43164</v>
      </c>
      <c r="B1179" s="9">
        <v>1178</v>
      </c>
      <c r="C1179" s="5">
        <v>93.639999000000003</v>
      </c>
      <c r="D1179" s="5">
        <v>49.75</v>
      </c>
      <c r="E1179" s="5">
        <f t="shared" si="54"/>
        <v>2.1041278442045472</v>
      </c>
      <c r="F1179" s="5">
        <f t="shared" si="54"/>
        <v>2.1187356026909367</v>
      </c>
      <c r="G1179" s="5">
        <f t="shared" si="55"/>
        <v>2.624841097131096</v>
      </c>
      <c r="H1179" s="5">
        <f t="shared" si="56"/>
        <v>-1.1274849013797592</v>
      </c>
      <c r="I1179" s="5"/>
    </row>
    <row r="1180" spans="1:9">
      <c r="A1180" s="4">
        <v>43165</v>
      </c>
      <c r="B1180" s="9">
        <v>1179</v>
      </c>
      <c r="C1180" s="5">
        <v>93.32</v>
      </c>
      <c r="D1180" s="5">
        <v>50.709999000000003</v>
      </c>
      <c r="E1180" s="5">
        <f t="shared" si="54"/>
        <v>2.0861959661153486</v>
      </c>
      <c r="F1180" s="5">
        <f t="shared" si="54"/>
        <v>2.2486407755904563</v>
      </c>
      <c r="G1180" s="5">
        <f t="shared" si="55"/>
        <v>0.16356943759387832</v>
      </c>
      <c r="H1180" s="5">
        <f t="shared" si="56"/>
        <v>-2.4612716595372177</v>
      </c>
      <c r="I1180" s="5"/>
    </row>
    <row r="1181" spans="1:9">
      <c r="A1181" s="4">
        <v>43166</v>
      </c>
      <c r="B1181" s="9">
        <v>1180</v>
      </c>
      <c r="C1181" s="5">
        <v>93.860000999999997</v>
      </c>
      <c r="D1181" s="5">
        <v>51.32</v>
      </c>
      <c r="E1181" s="5">
        <f t="shared" ref="E1181:F1244" si="57">(C1181-AVERAGE(C$2:C$1261))/_xlfn.STDEV.S(C$2:C$1261)</f>
        <v>2.1164561609910986</v>
      </c>
      <c r="F1181" s="5">
        <f t="shared" si="57"/>
        <v>2.3311849088383858</v>
      </c>
      <c r="G1181" s="5">
        <f t="shared" si="55"/>
        <v>-0.65703354594187147</v>
      </c>
      <c r="H1181" s="5">
        <f t="shared" si="56"/>
        <v>-0.82060298353574979</v>
      </c>
      <c r="I1181" s="5"/>
    </row>
    <row r="1182" spans="1:9">
      <c r="A1182" s="4">
        <v>43167</v>
      </c>
      <c r="B1182" s="9">
        <v>1181</v>
      </c>
      <c r="C1182" s="5">
        <v>94.43</v>
      </c>
      <c r="D1182" s="5">
        <v>50.740001999999997</v>
      </c>
      <c r="E1182" s="5">
        <f t="shared" si="57"/>
        <v>2.14839736261662</v>
      </c>
      <c r="F1182" s="5">
        <f t="shared" si="57"/>
        <v>2.2527007224263422</v>
      </c>
      <c r="G1182" s="5">
        <f t="shared" si="55"/>
        <v>1.2066479057963875</v>
      </c>
      <c r="H1182" s="5">
        <f t="shared" si="56"/>
        <v>1.8636814517382589</v>
      </c>
      <c r="I1182" s="5"/>
    </row>
    <row r="1183" spans="1:9">
      <c r="A1183" s="4">
        <v>43168</v>
      </c>
      <c r="B1183" s="9">
        <v>1182</v>
      </c>
      <c r="C1183" s="5">
        <v>96.540001000000004</v>
      </c>
      <c r="D1183" s="5">
        <v>52.189999</v>
      </c>
      <c r="E1183" s="5">
        <f t="shared" si="57"/>
        <v>2.2666361093004728</v>
      </c>
      <c r="F1183" s="5">
        <f t="shared" si="57"/>
        <v>2.4489114590925096</v>
      </c>
      <c r="G1183" s="5">
        <f t="shared" si="55"/>
        <v>8.2438315461402567E-2</v>
      </c>
      <c r="H1183" s="5">
        <f t="shared" si="56"/>
        <v>-1.1242095903349849</v>
      </c>
      <c r="I1183" s="5"/>
    </row>
    <row r="1184" spans="1:9">
      <c r="A1184" s="4">
        <v>43171</v>
      </c>
      <c r="B1184" s="9">
        <v>1183</v>
      </c>
      <c r="C1184" s="5">
        <v>96.769997000000004</v>
      </c>
      <c r="D1184" s="5">
        <v>51.52</v>
      </c>
      <c r="E1184" s="5">
        <f t="shared" si="57"/>
        <v>2.2795244628047127</v>
      </c>
      <c r="F1184" s="5">
        <f t="shared" si="57"/>
        <v>2.3582485147170424</v>
      </c>
      <c r="G1184" s="5">
        <f t="shared" si="55"/>
        <v>1.8068635186348132</v>
      </c>
      <c r="H1184" s="5">
        <f t="shared" si="56"/>
        <v>1.7244252031734106</v>
      </c>
      <c r="I1184" s="5"/>
    </row>
    <row r="1185" spans="1:9">
      <c r="A1185" s="4">
        <v>43172</v>
      </c>
      <c r="B1185" s="9">
        <v>1184</v>
      </c>
      <c r="C1185" s="5">
        <v>94.410004000000001</v>
      </c>
      <c r="D1185" s="5">
        <v>51.779998999999997</v>
      </c>
      <c r="E1185" s="5">
        <f t="shared" si="57"/>
        <v>2.1472768408828902</v>
      </c>
      <c r="F1185" s="5">
        <f t="shared" si="57"/>
        <v>2.3934310670412646</v>
      </c>
      <c r="G1185" s="5">
        <f t="shared" si="55"/>
        <v>-1.1330558669207988</v>
      </c>
      <c r="H1185" s="5">
        <f t="shared" si="56"/>
        <v>-2.9399193855556121</v>
      </c>
      <c r="I1185" s="5"/>
    </row>
    <row r="1186" spans="1:9">
      <c r="A1186" s="4">
        <v>43173</v>
      </c>
      <c r="B1186" s="9">
        <v>1185</v>
      </c>
      <c r="C1186" s="5">
        <v>93.849997999999999</v>
      </c>
      <c r="D1186" s="5">
        <v>51.860000999999997</v>
      </c>
      <c r="E1186" s="5">
        <f t="shared" si="57"/>
        <v>2.1158956199377634</v>
      </c>
      <c r="F1186" s="5">
        <f t="shared" si="57"/>
        <v>2.4042567800287857</v>
      </c>
      <c r="G1186" s="5">
        <f t="shared" si="55"/>
        <v>-1.8715059020794911</v>
      </c>
      <c r="H1186" s="5">
        <f t="shared" si="56"/>
        <v>-0.73845003515869223</v>
      </c>
      <c r="I1186" s="5"/>
    </row>
    <row r="1187" spans="1:9">
      <c r="A1187" s="4">
        <v>43174</v>
      </c>
      <c r="B1187" s="9">
        <v>1186</v>
      </c>
      <c r="C1187" s="5">
        <v>94.18</v>
      </c>
      <c r="D1187" s="5">
        <v>50.880001</v>
      </c>
      <c r="E1187" s="5">
        <f t="shared" si="57"/>
        <v>2.1343880390802976</v>
      </c>
      <c r="F1187" s="5">
        <f t="shared" si="57"/>
        <v>2.2716451112233722</v>
      </c>
      <c r="G1187" s="5">
        <f t="shared" si="55"/>
        <v>0.64438088149472605</v>
      </c>
      <c r="H1187" s="5">
        <f t="shared" si="56"/>
        <v>2.5158867835742171</v>
      </c>
      <c r="I1187" s="5"/>
    </row>
    <row r="1188" spans="1:9">
      <c r="A1188" s="4">
        <v>43175</v>
      </c>
      <c r="B1188" s="9">
        <v>1187</v>
      </c>
      <c r="C1188" s="5">
        <v>94.599997999999999</v>
      </c>
      <c r="D1188" s="5">
        <v>51.169998</v>
      </c>
      <c r="E1188" s="5">
        <f t="shared" si="57"/>
        <v>2.15792359054673</v>
      </c>
      <c r="F1188" s="5">
        <f t="shared" si="57"/>
        <v>2.3108869337933351</v>
      </c>
      <c r="G1188" s="5">
        <f t="shared" si="55"/>
        <v>0.41754211661495333</v>
      </c>
      <c r="H1188" s="5">
        <f t="shared" si="56"/>
        <v>-0.22683876487977273</v>
      </c>
      <c r="I1188" s="5"/>
    </row>
    <row r="1189" spans="1:9">
      <c r="A1189" s="4">
        <v>43178</v>
      </c>
      <c r="B1189" s="9">
        <v>1188</v>
      </c>
      <c r="C1189" s="5">
        <v>92.889999000000003</v>
      </c>
      <c r="D1189" s="5">
        <v>50.830002</v>
      </c>
      <c r="E1189" s="5">
        <f t="shared" si="57"/>
        <v>2.0620998735955807</v>
      </c>
      <c r="F1189" s="5">
        <f t="shared" si="57"/>
        <v>2.2648793450717375</v>
      </c>
      <c r="G1189" s="5">
        <f t="shared" si="55"/>
        <v>-0.53409761514411969</v>
      </c>
      <c r="H1189" s="5">
        <f t="shared" si="56"/>
        <v>-0.95163973175907302</v>
      </c>
      <c r="I1189" s="5"/>
    </row>
    <row r="1190" spans="1:9">
      <c r="A1190" s="4">
        <v>43179</v>
      </c>
      <c r="B1190" s="9">
        <v>1189</v>
      </c>
      <c r="C1190" s="5">
        <v>93.129997000000003</v>
      </c>
      <c r="D1190" s="5">
        <v>51.549999</v>
      </c>
      <c r="E1190" s="5">
        <f t="shared" si="57"/>
        <v>2.0755487121158618</v>
      </c>
      <c r="F1190" s="5">
        <f t="shared" si="57"/>
        <v>2.3623079202808106</v>
      </c>
      <c r="G1190" s="5">
        <f t="shared" si="55"/>
        <v>-1.9000490911840018</v>
      </c>
      <c r="H1190" s="5">
        <f t="shared" si="56"/>
        <v>-1.3659514760398821</v>
      </c>
      <c r="I1190" s="5"/>
    </row>
    <row r="1191" spans="1:9">
      <c r="A1191" s="4">
        <v>43180</v>
      </c>
      <c r="B1191" s="9">
        <v>1190</v>
      </c>
      <c r="C1191" s="5">
        <v>92.480002999999996</v>
      </c>
      <c r="D1191" s="5">
        <v>51.560001</v>
      </c>
      <c r="E1191" s="5">
        <f t="shared" si="57"/>
        <v>2.0391248071451886</v>
      </c>
      <c r="F1191" s="5">
        <f t="shared" si="57"/>
        <v>2.3636613712108026</v>
      </c>
      <c r="G1191" s="5">
        <f t="shared" si="55"/>
        <v>-2.5723524989445394</v>
      </c>
      <c r="H1191" s="5">
        <f t="shared" si="56"/>
        <v>-0.67230340776053765</v>
      </c>
      <c r="I1191" s="5"/>
    </row>
    <row r="1192" spans="1:9">
      <c r="A1192" s="4">
        <v>43181</v>
      </c>
      <c r="B1192" s="9">
        <v>1191</v>
      </c>
      <c r="C1192" s="5">
        <v>89.790001000000004</v>
      </c>
      <c r="D1192" s="5">
        <v>50.830002</v>
      </c>
      <c r="E1192" s="5">
        <f t="shared" si="57"/>
        <v>1.8883843738197743</v>
      </c>
      <c r="F1192" s="5">
        <f t="shared" si="57"/>
        <v>2.2648793450717375</v>
      </c>
      <c r="G1192" s="5">
        <f t="shared" si="55"/>
        <v>-3.6340956151441191</v>
      </c>
      <c r="H1192" s="5">
        <f t="shared" si="56"/>
        <v>-1.0617431161995796</v>
      </c>
      <c r="I1192" s="5"/>
    </row>
    <row r="1193" spans="1:9">
      <c r="A1193" s="4">
        <v>43182</v>
      </c>
      <c r="B1193" s="9">
        <v>1192</v>
      </c>
      <c r="C1193" s="5">
        <v>87.18</v>
      </c>
      <c r="D1193" s="5">
        <v>49.360000999999997</v>
      </c>
      <c r="E1193" s="5">
        <f t="shared" si="57"/>
        <v>1.7421269800632768</v>
      </c>
      <c r="F1193" s="5">
        <f t="shared" si="57"/>
        <v>2.0659617065455866</v>
      </c>
      <c r="G1193" s="5">
        <f t="shared" si="55"/>
        <v>-2.9652672092881005</v>
      </c>
      <c r="H1193" s="5">
        <f t="shared" si="56"/>
        <v>0.66882840585601855</v>
      </c>
      <c r="I1193" s="5"/>
    </row>
    <row r="1194" spans="1:9">
      <c r="A1194" s="4">
        <v>43185</v>
      </c>
      <c r="B1194" s="9">
        <v>1193</v>
      </c>
      <c r="C1194" s="5">
        <v>93.779999000000004</v>
      </c>
      <c r="D1194" s="5">
        <v>52.48</v>
      </c>
      <c r="E1194" s="5">
        <f t="shared" si="57"/>
        <v>2.1119730653848876</v>
      </c>
      <c r="F1194" s="5">
        <f t="shared" si="57"/>
        <v>2.4881538229345899</v>
      </c>
      <c r="G1194" s="5">
        <f t="shared" si="55"/>
        <v>-3.3244093713970528</v>
      </c>
      <c r="H1194" s="5">
        <f t="shared" si="56"/>
        <v>-0.35914216210895233</v>
      </c>
      <c r="I1194" s="5"/>
    </row>
    <row r="1195" spans="1:9">
      <c r="A1195" s="4">
        <v>43186</v>
      </c>
      <c r="B1195" s="9">
        <v>1194</v>
      </c>
      <c r="C1195" s="5">
        <v>89.470000999999996</v>
      </c>
      <c r="D1195" s="5">
        <v>51.189999</v>
      </c>
      <c r="E1195" s="5">
        <f t="shared" si="57"/>
        <v>1.8704524396932816</v>
      </c>
      <c r="F1195" s="5">
        <f t="shared" si="57"/>
        <v>2.31359342969923</v>
      </c>
      <c r="G1195" s="5">
        <f t="shared" si="55"/>
        <v>-4.7570670074220516</v>
      </c>
      <c r="H1195" s="5">
        <f t="shared" si="56"/>
        <v>-1.4326576360249987</v>
      </c>
      <c r="I1195" s="5"/>
    </row>
    <row r="1196" spans="1:9">
      <c r="A1196" s="4">
        <v>43187</v>
      </c>
      <c r="B1196" s="9">
        <v>1195</v>
      </c>
      <c r="C1196" s="5">
        <v>89.389999000000003</v>
      </c>
      <c r="D1196" s="5">
        <v>49.599997999999999</v>
      </c>
      <c r="E1196" s="5">
        <f t="shared" si="57"/>
        <v>1.8659693440870704</v>
      </c>
      <c r="F1196" s="5">
        <f t="shared" si="57"/>
        <v>2.098437627645886</v>
      </c>
      <c r="G1196" s="5">
        <f t="shared" si="55"/>
        <v>-1.2905802403120532</v>
      </c>
      <c r="H1196" s="5">
        <f t="shared" si="56"/>
        <v>3.4664867671099984</v>
      </c>
      <c r="I1196" s="5"/>
    </row>
    <row r="1197" spans="1:9">
      <c r="A1197" s="4">
        <v>43188</v>
      </c>
      <c r="B1197" s="9">
        <v>1196</v>
      </c>
      <c r="C1197" s="5">
        <v>91.269997000000004</v>
      </c>
      <c r="D1197" s="5">
        <v>52.080002</v>
      </c>
      <c r="E1197" s="5">
        <f t="shared" si="57"/>
        <v>1.971319345005625</v>
      </c>
      <c r="F1197" s="5">
        <f t="shared" si="57"/>
        <v>2.4340268818133373</v>
      </c>
      <c r="G1197" s="5">
        <f t="shared" si="55"/>
        <v>-4.9422179615398107</v>
      </c>
      <c r="H1197" s="5">
        <f t="shared" si="56"/>
        <v>-3.6516377212277575</v>
      </c>
      <c r="I1197" s="5"/>
    </row>
    <row r="1198" spans="1:9">
      <c r="A1198" s="4">
        <v>43192</v>
      </c>
      <c r="B1198" s="9">
        <v>1197</v>
      </c>
      <c r="C1198" s="5">
        <v>88.519997000000004</v>
      </c>
      <c r="D1198" s="5">
        <v>48.919998</v>
      </c>
      <c r="E1198" s="5">
        <f t="shared" si="57"/>
        <v>1.8172167861060811</v>
      </c>
      <c r="F1198" s="5">
        <f t="shared" si="57"/>
        <v>2.0064213676584557</v>
      </c>
      <c r="G1198" s="5">
        <f t="shared" si="55"/>
        <v>-0.64384585987279763</v>
      </c>
      <c r="H1198" s="5">
        <f t="shared" si="56"/>
        <v>4.2983721016670131</v>
      </c>
      <c r="I1198" s="5"/>
    </row>
    <row r="1199" spans="1:9">
      <c r="A1199" s="4">
        <v>43193</v>
      </c>
      <c r="B1199" s="9">
        <v>1198</v>
      </c>
      <c r="C1199" s="5">
        <v>89.709998999999996</v>
      </c>
      <c r="D1199" s="5">
        <v>49.75</v>
      </c>
      <c r="E1199" s="5">
        <f t="shared" si="57"/>
        <v>1.8839012782135625</v>
      </c>
      <c r="F1199" s="5">
        <f t="shared" si="57"/>
        <v>2.1187356026909367</v>
      </c>
      <c r="G1199" s="5">
        <f t="shared" si="55"/>
        <v>-1.3051589028689108</v>
      </c>
      <c r="H1199" s="5">
        <f t="shared" si="56"/>
        <v>-0.66131304299611315</v>
      </c>
      <c r="I1199" s="5"/>
    </row>
    <row r="1200" spans="1:9">
      <c r="A1200" s="4">
        <v>43194</v>
      </c>
      <c r="B1200" s="9">
        <v>1199</v>
      </c>
      <c r="C1200" s="5">
        <v>92.330001999999993</v>
      </c>
      <c r="D1200" s="5">
        <v>49.990001999999997</v>
      </c>
      <c r="E1200" s="5">
        <f t="shared" si="57"/>
        <v>2.0307191569861009</v>
      </c>
      <c r="F1200" s="5">
        <f t="shared" si="57"/>
        <v>2.1512122003813823</v>
      </c>
      <c r="G1200" s="5">
        <f t="shared" si="55"/>
        <v>0.77952091363378884</v>
      </c>
      <c r="H1200" s="5">
        <f t="shared" si="56"/>
        <v>2.0846798165026996</v>
      </c>
      <c r="I1200" s="5"/>
    </row>
    <row r="1201" spans="1:9">
      <c r="A1201" s="4">
        <v>43195</v>
      </c>
      <c r="B1201" s="9">
        <v>1200</v>
      </c>
      <c r="C1201" s="5">
        <v>92.379997000000003</v>
      </c>
      <c r="D1201" s="5">
        <v>50.380001</v>
      </c>
      <c r="E1201" s="5">
        <f t="shared" si="57"/>
        <v>2.0335207415068952</v>
      </c>
      <c r="F1201" s="5">
        <f t="shared" si="57"/>
        <v>2.2039860965267324</v>
      </c>
      <c r="G1201" s="5">
        <f t="shared" si="55"/>
        <v>-4.0374779947001116E-2</v>
      </c>
      <c r="H1201" s="5">
        <f t="shared" si="56"/>
        <v>-0.81989569358078995</v>
      </c>
      <c r="I1201" s="5"/>
    </row>
    <row r="1202" spans="1:9">
      <c r="A1202" s="4">
        <v>43196</v>
      </c>
      <c r="B1202" s="9">
        <v>1201</v>
      </c>
      <c r="C1202" s="5">
        <v>90.230002999999996</v>
      </c>
      <c r="D1202" s="5">
        <v>48.790000999999997</v>
      </c>
      <c r="E1202" s="5">
        <f t="shared" si="57"/>
        <v>1.9130408953182891</v>
      </c>
      <c r="F1202" s="5">
        <f t="shared" si="57"/>
        <v>1.9888304297914172</v>
      </c>
      <c r="G1202" s="5">
        <f t="shared" si="55"/>
        <v>1.3561177566683256</v>
      </c>
      <c r="H1202" s="5">
        <f t="shared" si="56"/>
        <v>1.3964925366153267</v>
      </c>
      <c r="I1202" s="5"/>
    </row>
    <row r="1203" spans="1:9">
      <c r="A1203" s="4">
        <v>43199</v>
      </c>
      <c r="B1203" s="9">
        <v>1202</v>
      </c>
      <c r="C1203" s="5">
        <v>90.769997000000004</v>
      </c>
      <c r="D1203" s="5">
        <v>49.549999</v>
      </c>
      <c r="E1203" s="5">
        <f t="shared" si="57"/>
        <v>1.9433006979329805</v>
      </c>
      <c r="F1203" s="5">
        <f t="shared" si="57"/>
        <v>2.0916718614942513</v>
      </c>
      <c r="G1203" s="5">
        <f t="shared" si="55"/>
        <v>0.20094026304910528</v>
      </c>
      <c r="H1203" s="5">
        <f t="shared" si="56"/>
        <v>-1.1551774936192203</v>
      </c>
      <c r="I1203" s="5"/>
    </row>
    <row r="1204" spans="1:9">
      <c r="A1204" s="4">
        <v>43200</v>
      </c>
      <c r="B1204" s="9">
        <v>1203</v>
      </c>
      <c r="C1204" s="5">
        <v>92.879997000000003</v>
      </c>
      <c r="D1204" s="5">
        <v>51.27</v>
      </c>
      <c r="E1204" s="5">
        <f t="shared" si="57"/>
        <v>2.0615393885795394</v>
      </c>
      <c r="F1204" s="5">
        <f t="shared" si="57"/>
        <v>2.3244190073687223</v>
      </c>
      <c r="G1204" s="5">
        <f t="shared" si="55"/>
        <v>-1.5255128120860491</v>
      </c>
      <c r="H1204" s="5">
        <f t="shared" si="56"/>
        <v>-1.7264530751351543</v>
      </c>
      <c r="I1204" s="5"/>
    </row>
    <row r="1205" spans="1:9">
      <c r="A1205" s="4">
        <v>43201</v>
      </c>
      <c r="B1205" s="9">
        <v>1204</v>
      </c>
      <c r="C1205" s="5">
        <v>91.860000999999997</v>
      </c>
      <c r="D1205" s="5">
        <v>51.099997999999999</v>
      </c>
      <c r="E1205" s="5">
        <f t="shared" si="57"/>
        <v>2.0043815727005216</v>
      </c>
      <c r="F1205" s="5">
        <f t="shared" si="57"/>
        <v>2.3014146717358055</v>
      </c>
      <c r="G1205" s="5">
        <f t="shared" si="55"/>
        <v>-2.1663202559868893</v>
      </c>
      <c r="H1205" s="5">
        <f t="shared" si="56"/>
        <v>-0.64080744390084021</v>
      </c>
      <c r="I1205" s="5"/>
    </row>
    <row r="1206" spans="1:9">
      <c r="A1206" s="4">
        <v>43202</v>
      </c>
      <c r="B1206" s="9">
        <v>1205</v>
      </c>
      <c r="C1206" s="5">
        <v>93.580001999999993</v>
      </c>
      <c r="D1206" s="5">
        <v>52.720001000000003</v>
      </c>
      <c r="E1206" s="5">
        <f t="shared" si="57"/>
        <v>2.1007657746677117</v>
      </c>
      <c r="F1206" s="5">
        <f t="shared" si="57"/>
        <v>2.5206302853070071</v>
      </c>
      <c r="G1206" s="5">
        <f t="shared" si="55"/>
        <v>-4.0597273243997307</v>
      </c>
      <c r="H1206" s="5">
        <f t="shared" si="56"/>
        <v>-1.8934070684128415</v>
      </c>
      <c r="I1206" s="5"/>
    </row>
    <row r="1207" spans="1:9">
      <c r="A1207" s="4">
        <v>43203</v>
      </c>
      <c r="B1207" s="9">
        <v>1206</v>
      </c>
      <c r="C1207" s="5">
        <v>93.080001999999993</v>
      </c>
      <c r="D1207" s="5">
        <v>51.860000999999997</v>
      </c>
      <c r="E1207" s="5">
        <f t="shared" si="57"/>
        <v>2.0727471275950675</v>
      </c>
      <c r="F1207" s="5">
        <f t="shared" si="57"/>
        <v>2.4042567800287857</v>
      </c>
      <c r="G1207" s="5">
        <f t="shared" si="55"/>
        <v>-2.6415019020794972</v>
      </c>
      <c r="H1207" s="5">
        <f t="shared" si="56"/>
        <v>1.4182254223202335</v>
      </c>
      <c r="I1207" s="5"/>
    </row>
    <row r="1208" spans="1:9">
      <c r="A1208" s="4">
        <v>43206</v>
      </c>
      <c r="B1208" s="9">
        <v>1207</v>
      </c>
      <c r="C1208" s="5">
        <v>94.169998000000007</v>
      </c>
      <c r="D1208" s="5">
        <v>52.400002000000001</v>
      </c>
      <c r="E1208" s="5">
        <f t="shared" si="57"/>
        <v>2.1338275540642564</v>
      </c>
      <c r="F1208" s="5">
        <f t="shared" si="57"/>
        <v>2.477328651219187</v>
      </c>
      <c r="G1208" s="5">
        <f t="shared" si="55"/>
        <v>-2.7559752582171058</v>
      </c>
      <c r="H1208" s="5">
        <f t="shared" si="56"/>
        <v>-0.11447335613760856</v>
      </c>
      <c r="I1208" s="5"/>
    </row>
    <row r="1209" spans="1:9">
      <c r="A1209" s="4">
        <v>43207</v>
      </c>
      <c r="B1209" s="9">
        <v>1208</v>
      </c>
      <c r="C1209" s="5">
        <v>96.07</v>
      </c>
      <c r="D1209" s="5">
        <v>53.540000999999997</v>
      </c>
      <c r="E1209" s="5">
        <f t="shared" si="57"/>
        <v>2.2402985250148926</v>
      </c>
      <c r="F1209" s="5">
        <f t="shared" si="57"/>
        <v>2.6315910694094957</v>
      </c>
      <c r="G1209" s="5">
        <f t="shared" si="55"/>
        <v>-3.3987349596353056</v>
      </c>
      <c r="H1209" s="5">
        <f t="shared" si="56"/>
        <v>-0.64275970141819982</v>
      </c>
      <c r="I1209" s="5"/>
    </row>
    <row r="1210" spans="1:9">
      <c r="A1210" s="4">
        <v>43208</v>
      </c>
      <c r="B1210" s="9">
        <v>1209</v>
      </c>
      <c r="C1210" s="5">
        <v>96.440002000000007</v>
      </c>
      <c r="D1210" s="5">
        <v>53.610000999999997</v>
      </c>
      <c r="E1210" s="5">
        <f t="shared" si="57"/>
        <v>2.2610324359232381</v>
      </c>
      <c r="F1210" s="5">
        <f t="shared" si="57"/>
        <v>2.6410633314670253</v>
      </c>
      <c r="G1210" s="5">
        <f t="shared" si="55"/>
        <v>-3.1848675870334517</v>
      </c>
      <c r="H1210" s="5">
        <f t="shared" si="56"/>
        <v>0.21386737260185384</v>
      </c>
      <c r="I1210" s="5"/>
    </row>
    <row r="1211" spans="1:9">
      <c r="A1211" s="4">
        <v>43209</v>
      </c>
      <c r="B1211" s="9">
        <v>1210</v>
      </c>
      <c r="C1211" s="5">
        <v>96.110000999999997</v>
      </c>
      <c r="D1211" s="5">
        <v>52.220001000000003</v>
      </c>
      <c r="E1211" s="5">
        <f t="shared" si="57"/>
        <v>2.2425400728179983</v>
      </c>
      <c r="F1211" s="5">
        <f t="shared" si="57"/>
        <v>2.4529712706103672</v>
      </c>
      <c r="G1211" s="5">
        <f t="shared" si="55"/>
        <v>-0.41448098584145043</v>
      </c>
      <c r="H1211" s="5">
        <f t="shared" si="56"/>
        <v>2.7703866011920013</v>
      </c>
      <c r="I1211" s="5"/>
    </row>
    <row r="1212" spans="1:9">
      <c r="A1212" s="4">
        <v>43210</v>
      </c>
      <c r="B1212" s="9">
        <v>1211</v>
      </c>
      <c r="C1212" s="5">
        <v>95</v>
      </c>
      <c r="D1212" s="5">
        <v>51.529998999999997</v>
      </c>
      <c r="E1212" s="5">
        <f t="shared" si="57"/>
        <v>2.1803386202794339</v>
      </c>
      <c r="F1212" s="5">
        <f t="shared" si="57"/>
        <v>2.3596015596929449</v>
      </c>
      <c r="G1212" s="5">
        <f t="shared" si="55"/>
        <v>1.4563802358338762E-2</v>
      </c>
      <c r="H1212" s="5">
        <f t="shared" si="56"/>
        <v>0.4290447881997892</v>
      </c>
      <c r="I1212" s="5"/>
    </row>
    <row r="1213" spans="1:9">
      <c r="A1213" s="4">
        <v>43213</v>
      </c>
      <c r="B1213" s="9">
        <v>1212</v>
      </c>
      <c r="C1213" s="5">
        <v>95.349997999999999</v>
      </c>
      <c r="D1213" s="5">
        <v>51.099997999999999</v>
      </c>
      <c r="E1213" s="5">
        <f t="shared" si="57"/>
        <v>2.1999515611556966</v>
      </c>
      <c r="F1213" s="5">
        <f t="shared" si="57"/>
        <v>2.3014146717358055</v>
      </c>
      <c r="G1213" s="5">
        <f t="shared" si="55"/>
        <v>1.3236767440131132</v>
      </c>
      <c r="H1213" s="5">
        <f t="shared" si="56"/>
        <v>1.3091129416547744</v>
      </c>
      <c r="I1213" s="5"/>
    </row>
    <row r="1214" spans="1:9">
      <c r="A1214" s="4">
        <v>43214</v>
      </c>
      <c r="B1214" s="9">
        <v>1213</v>
      </c>
      <c r="C1214" s="5">
        <v>93.120002999999997</v>
      </c>
      <c r="D1214" s="5">
        <v>51.450001</v>
      </c>
      <c r="E1214" s="5">
        <f t="shared" si="57"/>
        <v>2.0749886753981737</v>
      </c>
      <c r="F1214" s="5">
        <f t="shared" si="57"/>
        <v>2.3487763879775416</v>
      </c>
      <c r="G1214" s="5">
        <f t="shared" si="55"/>
        <v>-1.6869980844617203</v>
      </c>
      <c r="H1214" s="5">
        <f t="shared" si="56"/>
        <v>-3.0106748284748335</v>
      </c>
      <c r="I1214" s="5"/>
    </row>
    <row r="1215" spans="1:9">
      <c r="A1215" s="4">
        <v>43215</v>
      </c>
      <c r="B1215" s="9">
        <v>1214</v>
      </c>
      <c r="C1215" s="5">
        <v>92.309997999999993</v>
      </c>
      <c r="D1215" s="5">
        <v>51.380001</v>
      </c>
      <c r="E1215" s="5">
        <f t="shared" si="57"/>
        <v>2.0295981869540185</v>
      </c>
      <c r="F1215" s="5">
        <f t="shared" si="57"/>
        <v>2.339304125920012</v>
      </c>
      <c r="G1215" s="5">
        <f t="shared" si="55"/>
        <v>-2.3408684570635643</v>
      </c>
      <c r="H1215" s="5">
        <f t="shared" si="56"/>
        <v>-0.653870372601844</v>
      </c>
      <c r="I1215" s="5"/>
    </row>
    <row r="1216" spans="1:9">
      <c r="A1216" s="4">
        <v>43216</v>
      </c>
      <c r="B1216" s="9">
        <v>1215</v>
      </c>
      <c r="C1216" s="5">
        <v>94.260002</v>
      </c>
      <c r="D1216" s="5">
        <v>53.049999</v>
      </c>
      <c r="E1216" s="5">
        <f t="shared" si="57"/>
        <v>2.1388711346865086</v>
      </c>
      <c r="F1216" s="5">
        <f t="shared" si="57"/>
        <v>2.5652849643707301</v>
      </c>
      <c r="G1216" s="5">
        <f t="shared" si="55"/>
        <v>-4.1157861068588346</v>
      </c>
      <c r="H1216" s="5">
        <f t="shared" si="56"/>
        <v>-1.7749176497952703</v>
      </c>
      <c r="I1216" s="5"/>
    </row>
    <row r="1217" spans="1:9">
      <c r="A1217" s="4">
        <v>43217</v>
      </c>
      <c r="B1217" s="9">
        <v>1216</v>
      </c>
      <c r="C1217" s="5">
        <v>95.82</v>
      </c>
      <c r="D1217" s="5">
        <v>52.73</v>
      </c>
      <c r="E1217" s="5">
        <f t="shared" si="57"/>
        <v>2.2262892014785702</v>
      </c>
      <c r="F1217" s="5">
        <f t="shared" si="57"/>
        <v>2.5219833302829096</v>
      </c>
      <c r="G1217" s="5">
        <f t="shared" si="55"/>
        <v>-1.8420320406762016</v>
      </c>
      <c r="H1217" s="5">
        <f t="shared" si="56"/>
        <v>2.273754066182633</v>
      </c>
      <c r="I1217" s="5"/>
    </row>
    <row r="1218" spans="1:9">
      <c r="A1218" s="4">
        <v>43220</v>
      </c>
      <c r="B1218" s="9">
        <v>1217</v>
      </c>
      <c r="C1218" s="5">
        <v>93.519997000000004</v>
      </c>
      <c r="D1218" s="5">
        <v>51.619999</v>
      </c>
      <c r="E1218" s="5">
        <f t="shared" si="57"/>
        <v>2.0974032568325245</v>
      </c>
      <c r="F1218" s="5">
        <f t="shared" si="57"/>
        <v>2.3717801823383402</v>
      </c>
      <c r="G1218" s="5">
        <f t="shared" si="55"/>
        <v>-1.6661837185821611</v>
      </c>
      <c r="H1218" s="5">
        <f t="shared" si="56"/>
        <v>0.17584832209404055</v>
      </c>
      <c r="I1218" s="5"/>
    </row>
    <row r="1219" spans="1:9">
      <c r="A1219" s="4">
        <v>43221</v>
      </c>
      <c r="B1219" s="9">
        <v>1218</v>
      </c>
      <c r="C1219" s="5">
        <v>95</v>
      </c>
      <c r="D1219" s="5">
        <v>53.330002</v>
      </c>
      <c r="E1219" s="5">
        <f t="shared" si="57"/>
        <v>2.1803386202794339</v>
      </c>
      <c r="F1219" s="5">
        <f t="shared" si="57"/>
        <v>2.603174418554937</v>
      </c>
      <c r="G1219" s="5">
        <f t="shared" ref="G1219:G1261" si="58">C1219-($K$4+$J$4*D1219)</f>
        <v>-4.0003333079355059</v>
      </c>
      <c r="H1219" s="5">
        <f t="shared" si="56"/>
        <v>-2.3341495893533448</v>
      </c>
      <c r="I1219" s="5"/>
    </row>
    <row r="1220" spans="1:9">
      <c r="A1220" s="4">
        <v>43222</v>
      </c>
      <c r="B1220" s="9">
        <v>1219</v>
      </c>
      <c r="C1220" s="5">
        <v>93.510002</v>
      </c>
      <c r="D1220" s="5">
        <v>52.310001</v>
      </c>
      <c r="E1220" s="5">
        <f t="shared" si="57"/>
        <v>2.096843164077542</v>
      </c>
      <c r="F1220" s="5">
        <f t="shared" si="57"/>
        <v>2.4651498932557621</v>
      </c>
      <c r="G1220" s="5">
        <f t="shared" si="58"/>
        <v>-3.2152245067819507</v>
      </c>
      <c r="H1220" s="5">
        <f t="shared" ref="H1220:H1261" si="59">G1220-G1219</f>
        <v>0.78510880115355519</v>
      </c>
      <c r="I1220" s="5"/>
    </row>
    <row r="1221" spans="1:9">
      <c r="A1221" s="4">
        <v>43223</v>
      </c>
      <c r="B1221" s="9">
        <v>1220</v>
      </c>
      <c r="C1221" s="5">
        <v>94.07</v>
      </c>
      <c r="D1221" s="5">
        <v>52.279998999999997</v>
      </c>
      <c r="E1221" s="5">
        <f t="shared" si="57"/>
        <v>2.1282239367243152</v>
      </c>
      <c r="F1221" s="5">
        <f t="shared" si="57"/>
        <v>2.4610900817379044</v>
      </c>
      <c r="G1221" s="5">
        <f t="shared" si="58"/>
        <v>-2.588307205479083</v>
      </c>
      <c r="H1221" s="5">
        <f t="shared" si="59"/>
        <v>0.62691730130286771</v>
      </c>
      <c r="I1221" s="5"/>
    </row>
    <row r="1222" spans="1:9">
      <c r="A1222" s="4">
        <v>43224</v>
      </c>
      <c r="B1222" s="9">
        <v>1221</v>
      </c>
      <c r="C1222" s="5">
        <v>95.160004000000001</v>
      </c>
      <c r="D1222" s="5">
        <v>52.779998999999997</v>
      </c>
      <c r="E1222" s="5">
        <f t="shared" si="57"/>
        <v>2.1893048114918567</v>
      </c>
      <c r="F1222" s="5">
        <f t="shared" si="57"/>
        <v>2.5287490964345443</v>
      </c>
      <c r="G1222" s="5">
        <f t="shared" si="58"/>
        <v>-2.6135505440373521</v>
      </c>
      <c r="H1222" s="5">
        <f t="shared" si="59"/>
        <v>-2.5243338558269102E-2</v>
      </c>
      <c r="I1222" s="5"/>
    </row>
    <row r="1223" spans="1:9">
      <c r="A1223" s="4">
        <v>43227</v>
      </c>
      <c r="B1223" s="9">
        <v>1222</v>
      </c>
      <c r="C1223" s="5">
        <v>96.220000999999996</v>
      </c>
      <c r="D1223" s="5">
        <v>53.330002</v>
      </c>
      <c r="E1223" s="5">
        <f t="shared" si="57"/>
        <v>2.2487041751739802</v>
      </c>
      <c r="F1223" s="5">
        <f t="shared" si="57"/>
        <v>2.603174418554937</v>
      </c>
      <c r="G1223" s="5">
        <f t="shared" si="58"/>
        <v>-2.7803323079355096</v>
      </c>
      <c r="H1223" s="5">
        <f t="shared" si="59"/>
        <v>-0.16678176389815746</v>
      </c>
      <c r="I1223" s="5"/>
    </row>
    <row r="1224" spans="1:9">
      <c r="A1224" s="4">
        <v>43228</v>
      </c>
      <c r="B1224" s="9">
        <v>1223</v>
      </c>
      <c r="C1224" s="5">
        <v>95.809997999999993</v>
      </c>
      <c r="D1224" s="5">
        <v>53.630001</v>
      </c>
      <c r="E1224" s="5">
        <f t="shared" si="57"/>
        <v>2.225728716462529</v>
      </c>
      <c r="F1224" s="5">
        <f t="shared" si="57"/>
        <v>2.6437696920548914</v>
      </c>
      <c r="G1224" s="5">
        <f t="shared" si="58"/>
        <v>-3.8594814805757807</v>
      </c>
      <c r="H1224" s="5">
        <f t="shared" si="59"/>
        <v>-1.0791491726402711</v>
      </c>
      <c r="I1224" s="5"/>
    </row>
    <row r="1225" spans="1:9">
      <c r="A1225" s="4">
        <v>43229</v>
      </c>
      <c r="B1225" s="9">
        <v>1224</v>
      </c>
      <c r="C1225" s="5">
        <v>96.940002000000007</v>
      </c>
      <c r="D1225" s="5">
        <v>54.34</v>
      </c>
      <c r="E1225" s="5">
        <f t="shared" si="57"/>
        <v>2.2890510829958828</v>
      </c>
      <c r="F1225" s="5">
        <f t="shared" si="57"/>
        <v>2.7398453576060908</v>
      </c>
      <c r="G1225" s="5">
        <f t="shared" si="58"/>
        <v>-4.3131264708338648</v>
      </c>
      <c r="H1225" s="5">
        <f t="shared" si="59"/>
        <v>-0.45364499025808414</v>
      </c>
      <c r="I1225" s="5"/>
    </row>
    <row r="1226" spans="1:9">
      <c r="A1226" s="4">
        <v>43230</v>
      </c>
      <c r="B1226" s="9">
        <v>1225</v>
      </c>
      <c r="C1226" s="5">
        <v>97.910004000000001</v>
      </c>
      <c r="D1226" s="5">
        <v>54.98</v>
      </c>
      <c r="E1226" s="5">
        <f t="shared" si="57"/>
        <v>2.3434073703914007</v>
      </c>
      <c r="F1226" s="5">
        <f t="shared" si="57"/>
        <v>2.826448896417789</v>
      </c>
      <c r="G1226" s="5">
        <f t="shared" si="58"/>
        <v>-4.7706410641884389</v>
      </c>
      <c r="H1226" s="5">
        <f t="shared" si="59"/>
        <v>-0.45751459335457412</v>
      </c>
      <c r="I1226" s="5"/>
    </row>
    <row r="1227" spans="1:9">
      <c r="A1227" s="4">
        <v>43231</v>
      </c>
      <c r="B1227" s="9">
        <v>1226</v>
      </c>
      <c r="C1227" s="5">
        <v>97.699996999999996</v>
      </c>
      <c r="D1227" s="5">
        <v>54.669998</v>
      </c>
      <c r="E1227" s="5">
        <f t="shared" si="57"/>
        <v>2.3316391463598305</v>
      </c>
      <c r="F1227" s="5">
        <f t="shared" si="57"/>
        <v>2.7845000366698138</v>
      </c>
      <c r="G1227" s="5">
        <f t="shared" si="58"/>
        <v>-4.2891902532929578</v>
      </c>
      <c r="H1227" s="5">
        <f t="shared" si="59"/>
        <v>0.48145081089548114</v>
      </c>
      <c r="I1227" s="5"/>
    </row>
    <row r="1228" spans="1:9">
      <c r="A1228" s="4">
        <v>43234</v>
      </c>
      <c r="B1228" s="9">
        <v>1227</v>
      </c>
      <c r="C1228" s="5">
        <v>98.029999000000004</v>
      </c>
      <c r="D1228" s="5">
        <v>54.900002000000001</v>
      </c>
      <c r="E1228" s="5">
        <f t="shared" si="57"/>
        <v>2.3501315655023647</v>
      </c>
      <c r="F1228" s="5">
        <f t="shared" si="57"/>
        <v>2.8156237247023861</v>
      </c>
      <c r="G1228" s="5">
        <f t="shared" si="58"/>
        <v>-4.4722109510084636</v>
      </c>
      <c r="H1228" s="5">
        <f t="shared" si="59"/>
        <v>-0.18302069771550578</v>
      </c>
      <c r="I1228" s="5"/>
    </row>
    <row r="1229" spans="1:9">
      <c r="A1229" s="4">
        <v>43235</v>
      </c>
      <c r="B1229" s="9">
        <v>1228</v>
      </c>
      <c r="C1229" s="5">
        <v>97.32</v>
      </c>
      <c r="D1229" s="5">
        <v>53.919998</v>
      </c>
      <c r="E1229" s="5">
        <f t="shared" si="57"/>
        <v>2.3103451426965034</v>
      </c>
      <c r="F1229" s="5">
        <f t="shared" si="57"/>
        <v>2.6830115146248543</v>
      </c>
      <c r="G1229" s="5">
        <f t="shared" si="58"/>
        <v>-2.9963162454555459</v>
      </c>
      <c r="H1229" s="5">
        <f t="shared" si="59"/>
        <v>1.4758947055529177</v>
      </c>
      <c r="I1229" s="5"/>
    </row>
    <row r="1230" spans="1:9">
      <c r="A1230" s="4">
        <v>43236</v>
      </c>
      <c r="B1230" s="9">
        <v>1229</v>
      </c>
      <c r="C1230" s="5">
        <v>97.150002000000001</v>
      </c>
      <c r="D1230" s="5">
        <v>54.639999000000003</v>
      </c>
      <c r="E1230" s="5">
        <f t="shared" si="57"/>
        <v>2.3008189147663929</v>
      </c>
      <c r="F1230" s="5">
        <f t="shared" si="57"/>
        <v>2.7804406311060452</v>
      </c>
      <c r="G1230" s="5">
        <f t="shared" si="58"/>
        <v>-4.7722726434741389</v>
      </c>
      <c r="H1230" s="5">
        <f t="shared" si="59"/>
        <v>-1.7759563980185931</v>
      </c>
      <c r="I1230" s="5"/>
    </row>
    <row r="1231" spans="1:9">
      <c r="A1231" s="4">
        <v>43237</v>
      </c>
      <c r="B1231" s="9">
        <v>1230</v>
      </c>
      <c r="C1231" s="5">
        <v>96.18</v>
      </c>
      <c r="D1231" s="5">
        <v>54.810001</v>
      </c>
      <c r="E1231" s="5">
        <f t="shared" si="57"/>
        <v>2.246462627370875</v>
      </c>
      <c r="F1231" s="5">
        <f t="shared" si="57"/>
        <v>2.8034449667389612</v>
      </c>
      <c r="G1231" s="5">
        <f t="shared" si="58"/>
        <v>-6.1214631995732987</v>
      </c>
      <c r="H1231" s="5">
        <f t="shared" si="59"/>
        <v>-1.3491905560991597</v>
      </c>
      <c r="I1231" s="5"/>
    </row>
    <row r="1232" spans="1:9">
      <c r="A1232" s="4">
        <v>43238</v>
      </c>
      <c r="B1232" s="9">
        <v>1231</v>
      </c>
      <c r="C1232" s="5">
        <v>96.360000999999997</v>
      </c>
      <c r="D1232" s="5">
        <v>53.5</v>
      </c>
      <c r="E1232" s="5">
        <f t="shared" si="57"/>
        <v>2.2565493963543206</v>
      </c>
      <c r="F1232" s="5">
        <f t="shared" si="57"/>
        <v>2.6261782129157356</v>
      </c>
      <c r="G1232" s="5">
        <f t="shared" si="58"/>
        <v>-3.0195119420559564</v>
      </c>
      <c r="H1232" s="5">
        <f t="shared" si="59"/>
        <v>3.1019512575173422</v>
      </c>
      <c r="I1232" s="5"/>
    </row>
    <row r="1233" spans="1:9">
      <c r="A1233" s="4">
        <v>43241</v>
      </c>
      <c r="B1233" s="9">
        <v>1232</v>
      </c>
      <c r="C1233" s="5">
        <v>97.599997999999999</v>
      </c>
      <c r="D1233" s="5">
        <v>54.32</v>
      </c>
      <c r="E1233" s="5">
        <f t="shared" si="57"/>
        <v>2.3260354729825963</v>
      </c>
      <c r="F1233" s="5">
        <f t="shared" si="57"/>
        <v>2.7371389970182247</v>
      </c>
      <c r="G1233" s="5">
        <f t="shared" si="58"/>
        <v>-3.6085205772915288</v>
      </c>
      <c r="H1233" s="5">
        <f t="shared" si="59"/>
        <v>-0.58900863523557234</v>
      </c>
      <c r="I1233" s="5"/>
    </row>
    <row r="1234" spans="1:9">
      <c r="A1234" s="4">
        <v>43242</v>
      </c>
      <c r="B1234" s="9">
        <v>1233</v>
      </c>
      <c r="C1234" s="5">
        <v>97.5</v>
      </c>
      <c r="D1234" s="5">
        <v>54.450001</v>
      </c>
      <c r="E1234" s="5">
        <f t="shared" si="57"/>
        <v>2.3204318556426555</v>
      </c>
      <c r="F1234" s="5">
        <f t="shared" si="57"/>
        <v>2.7547304761573805</v>
      </c>
      <c r="G1234" s="5">
        <f t="shared" si="58"/>
        <v>-3.9984851158113486</v>
      </c>
      <c r="H1234" s="5">
        <f t="shared" si="59"/>
        <v>-0.38996453851981983</v>
      </c>
      <c r="I1234" s="5"/>
    </row>
    <row r="1235" spans="1:9">
      <c r="A1235" s="4">
        <v>43243</v>
      </c>
      <c r="B1235" s="9">
        <v>1234</v>
      </c>
      <c r="C1235" s="5">
        <v>98.660004000000001</v>
      </c>
      <c r="D1235" s="5">
        <v>55.209999000000003</v>
      </c>
      <c r="E1235" s="5">
        <f t="shared" si="57"/>
        <v>2.3854353410003672</v>
      </c>
      <c r="F1235" s="5">
        <f t="shared" si="57"/>
        <v>2.8575719078602146</v>
      </c>
      <c r="G1235" s="5">
        <f t="shared" si="58"/>
        <v>-4.5336526094305754</v>
      </c>
      <c r="H1235" s="5">
        <f t="shared" si="59"/>
        <v>-0.53516749361922678</v>
      </c>
      <c r="I1235" s="5"/>
    </row>
    <row r="1236" spans="1:9">
      <c r="A1236" s="4">
        <v>43244</v>
      </c>
      <c r="B1236" s="9">
        <v>1235</v>
      </c>
      <c r="C1236" s="5">
        <v>98.309997999999993</v>
      </c>
      <c r="D1236" s="5">
        <v>54.75</v>
      </c>
      <c r="E1236" s="5">
        <f t="shared" si="57"/>
        <v>2.3658219518257506</v>
      </c>
      <c r="F1236" s="5">
        <f t="shared" si="57"/>
        <v>2.7953257496573349</v>
      </c>
      <c r="G1236" s="5">
        <f t="shared" si="58"/>
        <v>-3.8576332884516518</v>
      </c>
      <c r="H1236" s="5">
        <f t="shared" si="59"/>
        <v>0.67601932097892359</v>
      </c>
      <c r="I1236" s="5"/>
    </row>
    <row r="1237" spans="1:9">
      <c r="A1237" s="4">
        <v>43245</v>
      </c>
      <c r="B1237" s="9">
        <v>1236</v>
      </c>
      <c r="C1237" s="5">
        <v>98.360000999999997</v>
      </c>
      <c r="D1237" s="5">
        <v>55.439999</v>
      </c>
      <c r="E1237" s="5">
        <f t="shared" si="57"/>
        <v>2.368623984644898</v>
      </c>
      <c r="F1237" s="5">
        <f t="shared" si="57"/>
        <v>2.8886950546206687</v>
      </c>
      <c r="G1237" s="5">
        <f t="shared" si="58"/>
        <v>-5.3466693851673739</v>
      </c>
      <c r="H1237" s="5">
        <f t="shared" si="59"/>
        <v>-1.4890360967157221</v>
      </c>
      <c r="I1237" s="5"/>
    </row>
    <row r="1238" spans="1:9">
      <c r="A1238" s="4">
        <v>43249</v>
      </c>
      <c r="B1238" s="9">
        <v>1237</v>
      </c>
      <c r="C1238" s="5">
        <v>98.010002</v>
      </c>
      <c r="D1238" s="5">
        <v>55.32</v>
      </c>
      <c r="E1238" s="5">
        <f t="shared" si="57"/>
        <v>2.349010987731341</v>
      </c>
      <c r="F1238" s="5">
        <f t="shared" si="57"/>
        <v>2.8724570264115044</v>
      </c>
      <c r="G1238" s="5">
        <f t="shared" si="58"/>
        <v>-5.4290112544080813</v>
      </c>
      <c r="H1238" s="5">
        <f t="shared" si="59"/>
        <v>-8.234186924070741E-2</v>
      </c>
      <c r="I1238" s="5"/>
    </row>
    <row r="1239" spans="1:9">
      <c r="A1239" s="4">
        <v>43250</v>
      </c>
      <c r="B1239" s="9">
        <v>1238</v>
      </c>
      <c r="C1239" s="5">
        <v>98.949996999999996</v>
      </c>
      <c r="D1239" s="5">
        <v>55.68</v>
      </c>
      <c r="E1239" s="5">
        <f t="shared" si="57"/>
        <v>2.4016857640414417</v>
      </c>
      <c r="F1239" s="5">
        <f t="shared" si="57"/>
        <v>2.921171516993085</v>
      </c>
      <c r="G1239" s="5">
        <f t="shared" si="58"/>
        <v>-5.2919943381700421</v>
      </c>
      <c r="H1239" s="5">
        <f t="shared" si="59"/>
        <v>0.13701691623803924</v>
      </c>
      <c r="I1239" s="5"/>
    </row>
    <row r="1240" spans="1:9">
      <c r="A1240" s="4">
        <v>43251</v>
      </c>
      <c r="B1240" s="9">
        <v>1239</v>
      </c>
      <c r="C1240" s="5">
        <v>98.839995999999999</v>
      </c>
      <c r="D1240" s="5">
        <v>55.200001</v>
      </c>
      <c r="E1240" s="5">
        <f t="shared" si="57"/>
        <v>2.3955216056481659</v>
      </c>
      <c r="F1240" s="5">
        <f t="shared" si="57"/>
        <v>2.8562189982023405</v>
      </c>
      <c r="G1240" s="5">
        <f t="shared" si="58"/>
        <v>-4.3313601236487642</v>
      </c>
      <c r="H1240" s="5">
        <f t="shared" si="59"/>
        <v>0.96063421452127784</v>
      </c>
      <c r="I1240" s="5"/>
    </row>
    <row r="1241" spans="1:9">
      <c r="A1241" s="4">
        <v>43252</v>
      </c>
      <c r="B1241" s="9">
        <v>1240</v>
      </c>
      <c r="C1241" s="5">
        <v>100.790001</v>
      </c>
      <c r="D1241" s="5">
        <v>57.080002</v>
      </c>
      <c r="E1241" s="5">
        <f t="shared" si="57"/>
        <v>2.5047946094179498</v>
      </c>
      <c r="F1241" s="5">
        <f t="shared" si="57"/>
        <v>3.1106170287797354</v>
      </c>
      <c r="G1241" s="5">
        <f t="shared" si="58"/>
        <v>-6.5746873471225484</v>
      </c>
      <c r="H1241" s="5">
        <f t="shared" si="59"/>
        <v>-2.2433272234737842</v>
      </c>
      <c r="I1241" s="5"/>
    </row>
    <row r="1242" spans="1:9">
      <c r="A1242" s="4">
        <v>43255</v>
      </c>
      <c r="B1242" s="9">
        <v>1241</v>
      </c>
      <c r="C1242" s="5">
        <v>101.66999800000001</v>
      </c>
      <c r="D1242" s="5">
        <v>56.830002</v>
      </c>
      <c r="E1242" s="5">
        <f t="shared" si="57"/>
        <v>2.5541072601539216</v>
      </c>
      <c r="F1242" s="5">
        <f t="shared" si="57"/>
        <v>3.0767875214314158</v>
      </c>
      <c r="G1242" s="5">
        <f t="shared" si="58"/>
        <v>-5.1370666778434071</v>
      </c>
      <c r="H1242" s="5">
        <f t="shared" si="59"/>
        <v>1.4376206692791413</v>
      </c>
      <c r="I1242" s="5"/>
    </row>
    <row r="1243" spans="1:9">
      <c r="A1243" s="4">
        <v>43256</v>
      </c>
      <c r="B1243" s="9">
        <v>1242</v>
      </c>
      <c r="C1243" s="5">
        <v>102.19000200000001</v>
      </c>
      <c r="D1243" s="5">
        <v>56.529998999999997</v>
      </c>
      <c r="E1243" s="5">
        <f t="shared" si="57"/>
        <v>2.5832468772586483</v>
      </c>
      <c r="F1243" s="5">
        <f t="shared" si="57"/>
        <v>3.0361917066593431</v>
      </c>
      <c r="G1243" s="5">
        <f t="shared" si="58"/>
        <v>-3.9479075832244206</v>
      </c>
      <c r="H1243" s="5">
        <f t="shared" si="59"/>
        <v>1.1891590946189865</v>
      </c>
      <c r="I1243" s="5"/>
    </row>
    <row r="1244" spans="1:9">
      <c r="A1244" s="4">
        <v>43257</v>
      </c>
      <c r="B1244" s="9">
        <v>1243</v>
      </c>
      <c r="C1244" s="5">
        <v>102.489998</v>
      </c>
      <c r="D1244" s="5">
        <v>57.029998999999997</v>
      </c>
      <c r="E1244" s="5">
        <f t="shared" si="57"/>
        <v>2.600057841353058</v>
      </c>
      <c r="F1244" s="5">
        <f t="shared" si="57"/>
        <v>3.1038507213559829</v>
      </c>
      <c r="G1244" s="5">
        <f t="shared" si="58"/>
        <v>-4.7631589217827042</v>
      </c>
      <c r="H1244" s="5">
        <f t="shared" si="59"/>
        <v>-0.81525133855828358</v>
      </c>
      <c r="I1244" s="5"/>
    </row>
    <row r="1245" spans="1:9">
      <c r="A1245" s="4">
        <v>43258</v>
      </c>
      <c r="B1245" s="9">
        <v>1244</v>
      </c>
      <c r="C1245" s="5">
        <v>100.879997</v>
      </c>
      <c r="D1245" s="5">
        <v>55.880001</v>
      </c>
      <c r="E1245" s="5">
        <f t="shared" ref="E1245:F1261" si="60">(C1245-AVERAGE(C$2:C$1261))/_xlfn.STDEV.S(C$2:C$1261)</f>
        <v>2.5098377417418489</v>
      </c>
      <c r="F1245" s="5">
        <f t="shared" si="60"/>
        <v>2.9482352581897704</v>
      </c>
      <c r="G1245" s="5">
        <f t="shared" si="58"/>
        <v>-3.8080955040880156</v>
      </c>
      <c r="H1245" s="5">
        <f t="shared" si="59"/>
        <v>0.95506341769468861</v>
      </c>
      <c r="I1245" s="5"/>
    </row>
    <row r="1246" spans="1:9">
      <c r="A1246" s="4">
        <v>43259</v>
      </c>
      <c r="B1246" s="9">
        <v>1245</v>
      </c>
      <c r="C1246" s="5">
        <v>101.629997</v>
      </c>
      <c r="D1246" s="5">
        <v>55.049999</v>
      </c>
      <c r="E1246" s="5">
        <f t="shared" si="60"/>
        <v>2.5518657123508155</v>
      </c>
      <c r="F1246" s="5">
        <f t="shared" si="60"/>
        <v>2.8359210231572898</v>
      </c>
      <c r="G1246" s="5">
        <f t="shared" si="58"/>
        <v>-1.2067804610919382</v>
      </c>
      <c r="H1246" s="5">
        <f t="shared" si="59"/>
        <v>2.6013150429960774</v>
      </c>
      <c r="I1246" s="5"/>
    </row>
    <row r="1247" spans="1:9">
      <c r="A1247" s="4">
        <v>43262</v>
      </c>
      <c r="B1247" s="9">
        <v>1246</v>
      </c>
      <c r="C1247" s="5">
        <v>101.050003</v>
      </c>
      <c r="D1247" s="5">
        <v>54.52</v>
      </c>
      <c r="E1247" s="5">
        <f t="shared" si="60"/>
        <v>2.519364417970313</v>
      </c>
      <c r="F1247" s="5">
        <f t="shared" si="60"/>
        <v>2.7642026028968814</v>
      </c>
      <c r="G1247" s="5">
        <f t="shared" si="58"/>
        <v>-0.60461451271484634</v>
      </c>
      <c r="H1247" s="5">
        <f t="shared" si="59"/>
        <v>0.60216594837709181</v>
      </c>
      <c r="I1247" s="5"/>
    </row>
    <row r="1248" spans="1:9">
      <c r="A1248" s="4">
        <v>43263</v>
      </c>
      <c r="B1248" s="9">
        <v>1247</v>
      </c>
      <c r="C1248" s="5">
        <v>101.30999799999999</v>
      </c>
      <c r="D1248" s="5">
        <v>54.82</v>
      </c>
      <c r="E1248" s="5">
        <f t="shared" si="60"/>
        <v>2.5339338342616169</v>
      </c>
      <c r="F1248" s="5">
        <f t="shared" si="60"/>
        <v>2.8047980117148645</v>
      </c>
      <c r="G1248" s="5">
        <f t="shared" si="58"/>
        <v>-1.0137679158498116</v>
      </c>
      <c r="H1248" s="5">
        <f t="shared" si="59"/>
        <v>-0.40915340313496529</v>
      </c>
      <c r="I1248" s="5"/>
    </row>
    <row r="1249" spans="1:9">
      <c r="A1249" s="4">
        <v>43264</v>
      </c>
      <c r="B1249" s="9">
        <v>1248</v>
      </c>
      <c r="C1249" s="5">
        <v>100.849998</v>
      </c>
      <c r="D1249" s="5">
        <v>55.029998999999997</v>
      </c>
      <c r="E1249" s="5">
        <f t="shared" si="60"/>
        <v>2.5081566789547844</v>
      </c>
      <c r="F1249" s="5">
        <f t="shared" si="60"/>
        <v>2.8332146625694237</v>
      </c>
      <c r="G1249" s="5">
        <f t="shared" si="58"/>
        <v>-1.9421695675495982</v>
      </c>
      <c r="H1249" s="5">
        <f t="shared" si="59"/>
        <v>-0.92840165169978661</v>
      </c>
      <c r="I1249" s="5"/>
    </row>
    <row r="1250" spans="1:9">
      <c r="A1250" s="4">
        <v>43265</v>
      </c>
      <c r="B1250" s="9">
        <v>1249</v>
      </c>
      <c r="C1250" s="5">
        <v>101.41999800000001</v>
      </c>
      <c r="D1250" s="5">
        <v>55.540000999999997</v>
      </c>
      <c r="E1250" s="5">
        <f t="shared" si="60"/>
        <v>2.5400979366175993</v>
      </c>
      <c r="F1250" s="5">
        <f t="shared" si="60"/>
        <v>2.902227128196055</v>
      </c>
      <c r="G1250" s="5">
        <f t="shared" si="58"/>
        <v>-2.5097263138683701</v>
      </c>
      <c r="H1250" s="5">
        <f t="shared" si="59"/>
        <v>-0.56755674631877184</v>
      </c>
      <c r="I1250" s="5"/>
    </row>
    <row r="1251" spans="1:9">
      <c r="A1251" s="4">
        <v>43266</v>
      </c>
      <c r="B1251" s="9">
        <v>1250</v>
      </c>
      <c r="C1251" s="5">
        <v>100.129997</v>
      </c>
      <c r="D1251" s="5">
        <v>55.110000999999997</v>
      </c>
      <c r="E1251" s="5">
        <f t="shared" si="60"/>
        <v>2.4678097711328824</v>
      </c>
      <c r="F1251" s="5">
        <f t="shared" si="60"/>
        <v>2.8440403755569448</v>
      </c>
      <c r="G1251" s="5">
        <f t="shared" si="58"/>
        <v>-2.8406146027082571</v>
      </c>
      <c r="H1251" s="5">
        <f t="shared" si="59"/>
        <v>-0.33088828883988697</v>
      </c>
      <c r="I1251" s="5"/>
    </row>
    <row r="1252" spans="1:9">
      <c r="A1252" s="4">
        <v>43269</v>
      </c>
      <c r="B1252" s="9">
        <v>1251</v>
      </c>
      <c r="C1252" s="5">
        <v>100.860001</v>
      </c>
      <c r="D1252" s="5">
        <v>53.220001000000003</v>
      </c>
      <c r="E1252" s="5">
        <f t="shared" si="60"/>
        <v>2.5087172200081196</v>
      </c>
      <c r="F1252" s="5">
        <f t="shared" si="60"/>
        <v>2.5882893000036469</v>
      </c>
      <c r="G1252" s="5">
        <f t="shared" si="58"/>
        <v>2.1050243370419963</v>
      </c>
      <c r="H1252" s="5">
        <f t="shared" si="59"/>
        <v>4.9456389397502534</v>
      </c>
      <c r="I1252" s="5"/>
    </row>
    <row r="1253" spans="1:9">
      <c r="A1253" s="4">
        <v>43270</v>
      </c>
      <c r="B1253" s="9">
        <v>1252</v>
      </c>
      <c r="C1253" s="5">
        <v>100.860001</v>
      </c>
      <c r="D1253" s="5">
        <v>52.93</v>
      </c>
      <c r="E1253" s="5">
        <f t="shared" si="60"/>
        <v>2.5087172200081196</v>
      </c>
      <c r="F1253" s="5">
        <f t="shared" si="60"/>
        <v>2.5490469361615662</v>
      </c>
      <c r="G1253" s="5">
        <f t="shared" si="58"/>
        <v>2.7518700239004801</v>
      </c>
      <c r="H1253" s="5">
        <f t="shared" si="59"/>
        <v>0.64684568685848376</v>
      </c>
      <c r="I1253" s="5"/>
    </row>
    <row r="1254" spans="1:9">
      <c r="A1254" s="4">
        <v>43271</v>
      </c>
      <c r="B1254" s="9">
        <v>1253</v>
      </c>
      <c r="C1254" s="5">
        <v>101.870003</v>
      </c>
      <c r="D1254" s="5">
        <v>53.459999000000003</v>
      </c>
      <c r="E1254" s="5">
        <f t="shared" si="60"/>
        <v>2.5653149991694493</v>
      </c>
      <c r="F1254" s="5">
        <f t="shared" si="60"/>
        <v>2.6207653564219755</v>
      </c>
      <c r="G1254" s="5">
        <f t="shared" si="58"/>
        <v>2.5797120755233607</v>
      </c>
      <c r="H1254" s="5">
        <f t="shared" si="59"/>
        <v>-0.1721579483771194</v>
      </c>
      <c r="I1254" s="5"/>
    </row>
    <row r="1255" spans="1:9">
      <c r="A1255" s="4">
        <v>43272</v>
      </c>
      <c r="B1255" s="9">
        <v>1254</v>
      </c>
      <c r="C1255" s="5">
        <v>101.139999</v>
      </c>
      <c r="D1255" s="5">
        <v>52.189999</v>
      </c>
      <c r="E1255" s="5">
        <f t="shared" si="60"/>
        <v>2.5244075502942125</v>
      </c>
      <c r="F1255" s="5">
        <f t="shared" si="60"/>
        <v>2.4489114590925096</v>
      </c>
      <c r="G1255" s="5">
        <f t="shared" si="58"/>
        <v>4.6824363154614019</v>
      </c>
      <c r="H1255" s="5">
        <f t="shared" si="59"/>
        <v>2.1027242399380413</v>
      </c>
      <c r="I1255" s="5"/>
    </row>
    <row r="1256" spans="1:9">
      <c r="A1256" s="4">
        <v>43273</v>
      </c>
      <c r="B1256" s="9">
        <v>1255</v>
      </c>
      <c r="C1256" s="5">
        <v>100.410004</v>
      </c>
      <c r="D1256" s="5">
        <v>52.5</v>
      </c>
      <c r="E1256" s="5">
        <f t="shared" si="60"/>
        <v>2.4835006057546223</v>
      </c>
      <c r="F1256" s="5">
        <f t="shared" si="60"/>
        <v>2.490860183522456</v>
      </c>
      <c r="G1256" s="5">
        <f t="shared" si="58"/>
        <v>3.2609857350606006</v>
      </c>
      <c r="H1256" s="5">
        <f t="shared" si="59"/>
        <v>-1.4214505804008013</v>
      </c>
      <c r="I1256" s="5"/>
    </row>
    <row r="1257" spans="1:9">
      <c r="A1257" s="4">
        <v>43276</v>
      </c>
      <c r="B1257" s="9">
        <v>1256</v>
      </c>
      <c r="C1257" s="5">
        <v>98.389999000000003</v>
      </c>
      <c r="D1257" s="5">
        <v>50.709999000000003</v>
      </c>
      <c r="E1257" s="5">
        <f t="shared" si="60"/>
        <v>2.3703049913946685</v>
      </c>
      <c r="F1257" s="5">
        <f t="shared" si="60"/>
        <v>2.2486407755904563</v>
      </c>
      <c r="G1257" s="5">
        <f t="shared" si="58"/>
        <v>5.2335684375938882</v>
      </c>
      <c r="H1257" s="5">
        <f t="shared" si="59"/>
        <v>1.9725827025332876</v>
      </c>
      <c r="I1257" s="5"/>
    </row>
    <row r="1258" spans="1:9">
      <c r="A1258" s="4">
        <v>43277</v>
      </c>
      <c r="B1258" s="9">
        <v>1257</v>
      </c>
      <c r="C1258" s="5">
        <v>99.080001999999993</v>
      </c>
      <c r="D1258" s="5">
        <v>49.669998</v>
      </c>
      <c r="E1258" s="5">
        <f t="shared" si="60"/>
        <v>2.4089708924667996</v>
      </c>
      <c r="F1258" s="5">
        <f t="shared" si="60"/>
        <v>2.1079098897034156</v>
      </c>
      <c r="G1258" s="5">
        <f t="shared" si="58"/>
        <v>8.2432881322897771</v>
      </c>
      <c r="H1258" s="5">
        <f t="shared" si="59"/>
        <v>3.0097196946958888</v>
      </c>
      <c r="I1258" s="5"/>
    </row>
    <row r="1259" spans="1:9">
      <c r="A1259" s="4">
        <v>43278</v>
      </c>
      <c r="B1259" s="9">
        <v>1258</v>
      </c>
      <c r="C1259" s="5">
        <v>97.540001000000004</v>
      </c>
      <c r="D1259" s="5">
        <v>48.759998000000003</v>
      </c>
      <c r="E1259" s="5">
        <f t="shared" si="60"/>
        <v>2.3226734034457617</v>
      </c>
      <c r="F1259" s="5">
        <f t="shared" si="60"/>
        <v>1.9847704829555315</v>
      </c>
      <c r="G1259" s="5">
        <f t="shared" si="58"/>
        <v>8.7330372884658374</v>
      </c>
      <c r="H1259" s="5">
        <f t="shared" si="59"/>
        <v>0.4897491561760603</v>
      </c>
      <c r="I1259" s="5"/>
    </row>
    <row r="1260" spans="1:9">
      <c r="A1260" s="4">
        <v>43279</v>
      </c>
      <c r="B1260" s="9">
        <v>1259</v>
      </c>
      <c r="C1260" s="5">
        <v>98.629997000000003</v>
      </c>
      <c r="D1260" s="5">
        <v>49.25</v>
      </c>
      <c r="E1260" s="5">
        <f t="shared" si="60"/>
        <v>2.3837538299149497</v>
      </c>
      <c r="F1260" s="5">
        <f t="shared" si="60"/>
        <v>2.0510765879942969</v>
      </c>
      <c r="G1260" s="5">
        <f t="shared" si="58"/>
        <v>8.7300864356893726</v>
      </c>
      <c r="H1260" s="5">
        <f t="shared" si="59"/>
        <v>-2.9508527764647852E-3</v>
      </c>
      <c r="I1260" s="5"/>
    </row>
    <row r="1261" spans="1:9">
      <c r="A1261" s="4">
        <v>43280</v>
      </c>
      <c r="B1261" s="9">
        <v>1260</v>
      </c>
      <c r="C1261" s="5">
        <v>98.610000999999997</v>
      </c>
      <c r="D1261" s="5">
        <v>49.709999000000003</v>
      </c>
      <c r="E1261" s="5">
        <f t="shared" si="60"/>
        <v>2.3826333081812199</v>
      </c>
      <c r="F1261" s="5">
        <f t="shared" si="60"/>
        <v>2.1133227461971766</v>
      </c>
      <c r="G1261" s="5">
        <f t="shared" si="58"/>
        <v>7.6840651147104353</v>
      </c>
      <c r="H1261" s="5">
        <f t="shared" si="59"/>
        <v>-1.0460213209789373</v>
      </c>
      <c r="I1261" s="5"/>
    </row>
  </sheetData>
  <mergeCells count="5">
    <mergeCell ref="J13:K13"/>
    <mergeCell ref="M13:N13"/>
    <mergeCell ref="M3:N3"/>
    <mergeCell ref="J3:K3"/>
    <mergeCell ref="J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FEEF-C1D1-5249-B09C-112DA21292A5}">
  <dimension ref="A1:N1261"/>
  <sheetViews>
    <sheetView workbookViewId="0">
      <selection activeCell="J3" sqref="J3:N11"/>
    </sheetView>
  </sheetViews>
  <sheetFormatPr baseColWidth="10" defaultRowHeight="16"/>
  <cols>
    <col min="1" max="6" width="10.83203125" style="10"/>
    <col min="7" max="9" width="11.5" style="19" customWidth="1"/>
    <col min="11" max="11" width="13.6640625" bestFit="1" customWidth="1"/>
    <col min="12" max="12" width="14.6640625" bestFit="1" customWidth="1"/>
    <col min="14" max="14" width="12.6640625" bestFit="1" customWidth="1"/>
    <col min="15" max="16384" width="10.83203125" style="10"/>
  </cols>
  <sheetData>
    <row r="1" spans="1:14">
      <c r="A1" s="10" t="s">
        <v>0</v>
      </c>
      <c r="B1" s="10" t="s">
        <v>12</v>
      </c>
      <c r="C1" s="3" t="s">
        <v>2</v>
      </c>
      <c r="D1" s="3" t="s">
        <v>3</v>
      </c>
      <c r="E1" s="10" t="s">
        <v>22</v>
      </c>
      <c r="F1" s="10" t="s">
        <v>23</v>
      </c>
      <c r="G1" s="3" t="s">
        <v>26</v>
      </c>
      <c r="H1" s="3"/>
      <c r="I1" s="3"/>
    </row>
    <row r="2" spans="1:14">
      <c r="A2" s="4">
        <v>41456</v>
      </c>
      <c r="B2" s="9">
        <v>1</v>
      </c>
      <c r="C2" s="5">
        <v>28.059999000000001</v>
      </c>
      <c r="D2" s="5">
        <v>23.889999</v>
      </c>
      <c r="E2" s="6">
        <f t="shared" ref="E2:E19" si="0">(C2-AVERAGE(C$2:C$1261))/_xlfn.STDEV.S(C$2:C$1261)</f>
        <v>0.25737169540501009</v>
      </c>
      <c r="F2" s="6">
        <f t="shared" ref="F2:F19" si="1">(D2-AVERAGE(D$2:D$1261))/_xlfn.STDEV.S(D$2:D$1261)</f>
        <v>-1.3805887727373045</v>
      </c>
      <c r="G2" s="20">
        <f>C2-($K$4+$J$4*D2)</f>
        <v>4.2157214844246873</v>
      </c>
      <c r="H2" s="20" t="s">
        <v>27</v>
      </c>
      <c r="I2" s="20"/>
    </row>
    <row r="3" spans="1:14">
      <c r="A3" s="4">
        <v>41457</v>
      </c>
      <c r="B3" s="9">
        <v>2</v>
      </c>
      <c r="C3" s="5">
        <v>27.700001</v>
      </c>
      <c r="D3" s="5">
        <v>23.719999000000001</v>
      </c>
      <c r="E3" s="6">
        <f t="shared" si="0"/>
        <v>0.21573286512631196</v>
      </c>
      <c r="F3" s="6">
        <f t="shared" si="1"/>
        <v>-1.403592837734162</v>
      </c>
      <c r="G3" s="20">
        <f>C3-($K$4+$J$4*D3)</f>
        <v>3.888891127302351</v>
      </c>
      <c r="H3" s="20">
        <f>G3-G2</f>
        <v>-0.32683035712233632</v>
      </c>
      <c r="I3" s="20"/>
      <c r="J3" s="33" t="s">
        <v>24</v>
      </c>
      <c r="K3" s="33"/>
      <c r="L3" s="19"/>
      <c r="M3" s="33" t="s">
        <v>25</v>
      </c>
      <c r="N3" s="33"/>
    </row>
    <row r="4" spans="1:14">
      <c r="A4" s="4">
        <v>41458</v>
      </c>
      <c r="B4" s="9">
        <v>3</v>
      </c>
      <c r="C4" s="5">
        <v>27.49</v>
      </c>
      <c r="D4" s="5">
        <v>23.76</v>
      </c>
      <c r="E4" s="6">
        <f t="shared" si="0"/>
        <v>0.19144329685827452</v>
      </c>
      <c r="F4" s="6">
        <f t="shared" si="1"/>
        <v>-1.3981799812404012</v>
      </c>
      <c r="G4" s="20">
        <f t="shared" ref="G4:G67" si="2">C4-($K$4+$J$4*D4)</f>
        <v>3.671085780933236</v>
      </c>
      <c r="H4" s="20">
        <f t="shared" ref="H4:H67" si="3">G4-G3</f>
        <v>-0.21780534636911497</v>
      </c>
      <c r="I4" s="20"/>
      <c r="J4" s="20">
        <f t="array" ref="J4:K8">LINEST(C2:C1261,D2:D1261,1,1)</f>
        <v>0.19510378163332059</v>
      </c>
      <c r="K4" s="20">
        <v>19.183248367459065</v>
      </c>
      <c r="L4" s="19"/>
      <c r="M4" s="20">
        <f t="array" ref="M4:N8">LINEST(D2:D1261,C2:C1261,1,1)</f>
        <v>0.14254474898069114</v>
      </c>
      <c r="N4" s="20">
        <v>30.409927778085745</v>
      </c>
    </row>
    <row r="5" spans="1:14">
      <c r="A5" s="4">
        <v>41460</v>
      </c>
      <c r="B5" s="9">
        <v>4</v>
      </c>
      <c r="C5" s="5">
        <v>27.549999</v>
      </c>
      <c r="D5" s="5">
        <v>24.059999000000001</v>
      </c>
      <c r="E5" s="6">
        <f t="shared" si="0"/>
        <v>0.198383024795351</v>
      </c>
      <c r="F5" s="6">
        <f t="shared" si="1"/>
        <v>-1.3575847077404468</v>
      </c>
      <c r="G5" s="20">
        <f t="shared" si="2"/>
        <v>3.6725538415470211</v>
      </c>
      <c r="H5" s="20">
        <f t="shared" si="3"/>
        <v>1.4680606137851271E-3</v>
      </c>
      <c r="I5" s="20"/>
      <c r="J5" s="20">
        <v>3.2523124254972231E-2</v>
      </c>
      <c r="K5" s="20">
        <v>1.1345259809934667</v>
      </c>
      <c r="L5" s="19"/>
      <c r="M5" s="20">
        <v>2.3761715658109472E-2</v>
      </c>
      <c r="N5" s="20">
        <v>0.64731724118057077</v>
      </c>
    </row>
    <row r="6" spans="1:14">
      <c r="A6" s="4">
        <v>41463</v>
      </c>
      <c r="B6" s="9">
        <v>5</v>
      </c>
      <c r="C6" s="5">
        <v>28</v>
      </c>
      <c r="D6" s="5">
        <v>23.190000999999999</v>
      </c>
      <c r="E6" s="6">
        <f t="shared" si="0"/>
        <v>0.25043196746793361</v>
      </c>
      <c r="F6" s="6">
        <f t="shared" si="1"/>
        <v>-1.4753111226765416</v>
      </c>
      <c r="G6" s="20">
        <f t="shared" si="2"/>
        <v>4.2922947413604504</v>
      </c>
      <c r="H6" s="20">
        <f t="shared" si="3"/>
        <v>0.61974089981342928</v>
      </c>
      <c r="I6" s="20"/>
      <c r="J6" s="20">
        <v>2.7811019578102725E-2</v>
      </c>
      <c r="K6" s="20">
        <v>8.5280445182077056</v>
      </c>
      <c r="L6" s="19"/>
      <c r="M6" s="20">
        <v>2.7811019578104605E-2</v>
      </c>
      <c r="N6" s="20">
        <v>7.2894074604899624</v>
      </c>
    </row>
    <row r="7" spans="1:14">
      <c r="A7" s="4">
        <v>41464</v>
      </c>
      <c r="B7" s="9">
        <v>6</v>
      </c>
      <c r="C7" s="5">
        <v>28.34</v>
      </c>
      <c r="D7" s="5">
        <v>23.139999</v>
      </c>
      <c r="E7" s="6">
        <f t="shared" si="0"/>
        <v>0.28975774787437292</v>
      </c>
      <c r="F7" s="6">
        <f t="shared" si="1"/>
        <v>-1.4820772947822642</v>
      </c>
      <c r="G7" s="20">
        <f t="shared" si="2"/>
        <v>4.6420503206496768</v>
      </c>
      <c r="H7" s="20">
        <f t="shared" si="3"/>
        <v>0.3497555792892264</v>
      </c>
      <c r="I7" s="20"/>
      <c r="J7" s="20">
        <v>35.987100588272831</v>
      </c>
      <c r="K7" s="9">
        <v>1258</v>
      </c>
      <c r="L7" s="19"/>
      <c r="M7" s="20">
        <v>35.987100588275339</v>
      </c>
      <c r="N7" s="9">
        <v>1258</v>
      </c>
    </row>
    <row r="8" spans="1:14">
      <c r="A8" s="4">
        <v>41465</v>
      </c>
      <c r="B8" s="9">
        <v>7</v>
      </c>
      <c r="C8" s="5">
        <v>29.49</v>
      </c>
      <c r="D8" s="5">
        <v>23.25</v>
      </c>
      <c r="E8" s="6">
        <f t="shared" si="0"/>
        <v>0.42277141689615272</v>
      </c>
      <c r="F8" s="6">
        <f t="shared" si="1"/>
        <v>-1.4671921762309741</v>
      </c>
      <c r="G8" s="20">
        <f t="shared" si="2"/>
        <v>5.7705887095662298</v>
      </c>
      <c r="H8" s="20">
        <f t="shared" si="3"/>
        <v>1.128538388916553</v>
      </c>
      <c r="I8" s="20"/>
      <c r="J8" s="20">
        <v>2617.2534164381796</v>
      </c>
      <c r="K8" s="20">
        <v>91491.249477101883</v>
      </c>
      <c r="L8" s="19"/>
      <c r="M8" s="20">
        <v>1912.1911843114503</v>
      </c>
      <c r="N8" s="20">
        <v>66844.410095308776</v>
      </c>
    </row>
    <row r="9" spans="1:14">
      <c r="A9" s="4">
        <v>41466</v>
      </c>
      <c r="B9" s="9">
        <v>8</v>
      </c>
      <c r="C9" s="5">
        <v>30.389999</v>
      </c>
      <c r="D9" s="5">
        <v>23.99</v>
      </c>
      <c r="E9" s="6">
        <f t="shared" si="0"/>
        <v>0.52686895524913802</v>
      </c>
      <c r="F9" s="6">
        <f t="shared" si="1"/>
        <v>-1.3670568344799474</v>
      </c>
      <c r="G9" s="20">
        <f t="shared" si="2"/>
        <v>6.5262109111575732</v>
      </c>
      <c r="H9" s="20">
        <f t="shared" si="3"/>
        <v>0.75562220159134341</v>
      </c>
      <c r="I9" s="20"/>
      <c r="J9" s="19"/>
      <c r="K9" s="19"/>
      <c r="L9" s="19"/>
      <c r="M9" s="19"/>
      <c r="N9" s="19"/>
    </row>
    <row r="10" spans="1:14">
      <c r="A10" s="4">
        <v>41467</v>
      </c>
      <c r="B10" s="9">
        <v>9</v>
      </c>
      <c r="C10" s="5">
        <v>30.75</v>
      </c>
      <c r="D10" s="5">
        <v>23.9</v>
      </c>
      <c r="E10" s="6">
        <f t="shared" si="0"/>
        <v>0.56850813252001609</v>
      </c>
      <c r="F10" s="6">
        <f t="shared" si="1"/>
        <v>-1.3792354571253425</v>
      </c>
      <c r="G10" s="20">
        <f t="shared" si="2"/>
        <v>6.9037712515045726</v>
      </c>
      <c r="H10" s="20">
        <f t="shared" si="3"/>
        <v>0.37756034034699937</v>
      </c>
      <c r="I10" s="20"/>
      <c r="J10" s="19" t="s">
        <v>10</v>
      </c>
      <c r="K10" s="20">
        <f>J4/J5</f>
        <v>5.9989249527124553</v>
      </c>
      <c r="L10" s="19"/>
      <c r="M10" s="19" t="s">
        <v>10</v>
      </c>
      <c r="N10" s="20">
        <f>M4/M5</f>
        <v>5.9989249527124535</v>
      </c>
    </row>
    <row r="11" spans="1:14">
      <c r="A11" s="4">
        <v>41470</v>
      </c>
      <c r="B11" s="9">
        <v>10</v>
      </c>
      <c r="C11" s="5">
        <v>30.780000999999999</v>
      </c>
      <c r="D11" s="5">
        <v>23.940000999999999</v>
      </c>
      <c r="E11" s="6">
        <f t="shared" si="0"/>
        <v>0.57197816998464412</v>
      </c>
      <c r="F11" s="6">
        <f t="shared" si="1"/>
        <v>-1.3738226006315819</v>
      </c>
      <c r="G11" s="20">
        <f t="shared" si="2"/>
        <v>6.9259679051354581</v>
      </c>
      <c r="H11" s="20">
        <f t="shared" si="3"/>
        <v>2.2196653630885521E-2</v>
      </c>
      <c r="I11" s="20"/>
      <c r="J11" s="19" t="s">
        <v>11</v>
      </c>
      <c r="K11" s="8">
        <f>_xlfn.T.INV.2T(0.025,COUNT(C2:C1261)-2)</f>
        <v>2.2440890406970224</v>
      </c>
      <c r="L11" s="19"/>
      <c r="M11" s="19" t="s">
        <v>11</v>
      </c>
      <c r="N11" s="8">
        <f>_xlfn.T.INV.2T(0.025,COUNT(D2:D1261)-2)</f>
        <v>2.2440890406970224</v>
      </c>
    </row>
    <row r="12" spans="1:14">
      <c r="A12" s="4">
        <v>41471</v>
      </c>
      <c r="B12" s="9">
        <v>11</v>
      </c>
      <c r="C12" s="5">
        <v>29.559999000000001</v>
      </c>
      <c r="D12" s="5">
        <v>24.25</v>
      </c>
      <c r="E12" s="6">
        <f t="shared" si="0"/>
        <v>0.43086778543341875</v>
      </c>
      <c r="F12" s="6">
        <f t="shared" si="1"/>
        <v>-1.3318741468376945</v>
      </c>
      <c r="G12" s="20">
        <f t="shared" si="2"/>
        <v>5.6454839279329114</v>
      </c>
      <c r="H12" s="20">
        <f t="shared" si="3"/>
        <v>-1.2804839772025467</v>
      </c>
      <c r="I12" s="20"/>
    </row>
    <row r="13" spans="1:14">
      <c r="A13" s="4">
        <v>41472</v>
      </c>
      <c r="B13" s="9">
        <v>12</v>
      </c>
      <c r="C13" s="5">
        <v>31.059999000000001</v>
      </c>
      <c r="D13" s="5">
        <v>24.15</v>
      </c>
      <c r="E13" s="6">
        <f t="shared" si="0"/>
        <v>0.60436387546182735</v>
      </c>
      <c r="F13" s="6">
        <f t="shared" si="1"/>
        <v>-1.3454059497770225</v>
      </c>
      <c r="G13" s="20">
        <f t="shared" si="2"/>
        <v>7.1649943060962435</v>
      </c>
      <c r="H13" s="20">
        <f t="shared" si="3"/>
        <v>1.5195103781633321</v>
      </c>
      <c r="I13" s="20"/>
      <c r="J13" s="33" t="s">
        <v>16</v>
      </c>
      <c r="K13" s="33"/>
      <c r="L13" s="19"/>
      <c r="M13" s="33" t="s">
        <v>21</v>
      </c>
      <c r="N13" s="33"/>
    </row>
    <row r="14" spans="1:14">
      <c r="A14" s="4">
        <v>41473</v>
      </c>
      <c r="B14" s="9">
        <v>13</v>
      </c>
      <c r="C14" s="5">
        <v>30.860001</v>
      </c>
      <c r="D14" s="5">
        <v>23.24</v>
      </c>
      <c r="E14" s="6">
        <f t="shared" si="0"/>
        <v>0.58123129478615954</v>
      </c>
      <c r="F14" s="6">
        <f t="shared" si="1"/>
        <v>-1.4685453565249071</v>
      </c>
      <c r="G14" s="20">
        <f t="shared" si="2"/>
        <v>7.1425407473825651</v>
      </c>
      <c r="H14" s="20">
        <f t="shared" si="3"/>
        <v>-2.245355871367849E-2</v>
      </c>
      <c r="I14" s="20"/>
      <c r="J14" s="11">
        <f t="array" ref="J14:K18">LINEST(E2:E1261,B2:B1261,1,1)</f>
        <v>-3.6180856422392668E-5</v>
      </c>
      <c r="K14" s="11">
        <v>2.2812029974319265E-2</v>
      </c>
      <c r="L14" s="19"/>
      <c r="M14" s="11">
        <f t="array" ref="M14:N18">LINEST(F2:F1261,B2:B1261,1,1)</f>
        <v>2.2977367849278054E-3</v>
      </c>
      <c r="N14" s="11">
        <v>-1.4487230428969835</v>
      </c>
    </row>
    <row r="15" spans="1:14">
      <c r="A15" s="4">
        <v>41474</v>
      </c>
      <c r="B15" s="9">
        <v>14</v>
      </c>
      <c r="C15" s="5">
        <v>31.200001</v>
      </c>
      <c r="D15" s="5">
        <v>23.040001</v>
      </c>
      <c r="E15" s="6">
        <f t="shared" si="0"/>
        <v>0.62055707519259884</v>
      </c>
      <c r="F15" s="6">
        <f t="shared" si="1"/>
        <v>-1.4956088270855334</v>
      </c>
      <c r="G15" s="20">
        <f t="shared" si="2"/>
        <v>7.5215613086054489</v>
      </c>
      <c r="H15" s="20">
        <f t="shared" si="3"/>
        <v>0.37902056122288386</v>
      </c>
      <c r="I15" s="20"/>
      <c r="J15" s="11">
        <v>7.7476473775676719E-5</v>
      </c>
      <c r="K15" s="11">
        <v>5.6394686556216191E-2</v>
      </c>
      <c r="L15" s="19"/>
      <c r="M15" s="11">
        <v>4.2506808015105721E-5</v>
      </c>
      <c r="N15" s="11">
        <v>3.0940464862376314E-2</v>
      </c>
    </row>
    <row r="16" spans="1:14">
      <c r="A16" s="4">
        <v>41477</v>
      </c>
      <c r="B16" s="9">
        <v>15</v>
      </c>
      <c r="C16" s="5">
        <v>31.459999</v>
      </c>
      <c r="D16" s="5">
        <v>22.77</v>
      </c>
      <c r="E16" s="6">
        <f t="shared" si="0"/>
        <v>0.65062949946940285</v>
      </c>
      <c r="F16" s="6">
        <f t="shared" si="1"/>
        <v>-1.5321448303397485</v>
      </c>
      <c r="G16" s="20">
        <f t="shared" si="2"/>
        <v>7.8342375247502254</v>
      </c>
      <c r="H16" s="20">
        <f t="shared" si="3"/>
        <v>0.31267621614477648</v>
      </c>
      <c r="I16" s="20"/>
      <c r="J16" s="11">
        <v>1.7332534405100684E-4</v>
      </c>
      <c r="K16" s="11">
        <v>1.0003106764586096</v>
      </c>
      <c r="L16" s="19"/>
      <c r="M16" s="11">
        <v>0.69904468763573324</v>
      </c>
      <c r="N16" s="11">
        <v>0.54881194003224709</v>
      </c>
    </row>
    <row r="17" spans="1:14">
      <c r="A17" s="4">
        <v>41478</v>
      </c>
      <c r="B17" s="9">
        <v>16</v>
      </c>
      <c r="C17" s="5">
        <v>31.450001</v>
      </c>
      <c r="D17" s="5">
        <v>22.75</v>
      </c>
      <c r="E17" s="6">
        <f t="shared" si="0"/>
        <v>0.64947309019733357</v>
      </c>
      <c r="F17" s="6">
        <f t="shared" si="1"/>
        <v>-1.5348511909276139</v>
      </c>
      <c r="G17" s="20">
        <f t="shared" si="2"/>
        <v>7.8281416003828923</v>
      </c>
      <c r="H17" s="20">
        <f t="shared" si="3"/>
        <v>-6.0959243673330832E-3</v>
      </c>
      <c r="I17" s="20"/>
      <c r="J17" s="11">
        <v>0.21808108179469968</v>
      </c>
      <c r="K17" s="9">
        <v>1258</v>
      </c>
      <c r="L17" s="19"/>
      <c r="M17" s="11">
        <v>2922.022575834636</v>
      </c>
      <c r="N17" s="9">
        <v>1258</v>
      </c>
    </row>
    <row r="18" spans="1:14">
      <c r="A18" s="4">
        <v>41479</v>
      </c>
      <c r="B18" s="9">
        <v>17</v>
      </c>
      <c r="C18" s="5">
        <v>30.860001</v>
      </c>
      <c r="D18" s="5">
        <v>22.93</v>
      </c>
      <c r="E18" s="6">
        <f t="shared" si="0"/>
        <v>0.58123129478615954</v>
      </c>
      <c r="F18" s="6">
        <f t="shared" si="1"/>
        <v>-1.5104939456368236</v>
      </c>
      <c r="G18" s="20">
        <f t="shared" si="2"/>
        <v>7.2030229196888946</v>
      </c>
      <c r="H18" s="20">
        <f t="shared" si="3"/>
        <v>-0.62511868069399767</v>
      </c>
      <c r="I18" s="20"/>
      <c r="J18" s="11">
        <v>0.21821660816021904</v>
      </c>
      <c r="K18" s="11">
        <v>1258.781783391848</v>
      </c>
      <c r="L18" s="19"/>
      <c r="M18" s="11">
        <v>880.09726173341642</v>
      </c>
      <c r="N18" s="11">
        <v>378.90273826662411</v>
      </c>
    </row>
    <row r="19" spans="1:14">
      <c r="A19" s="4">
        <v>41480</v>
      </c>
      <c r="B19" s="9">
        <v>18</v>
      </c>
      <c r="C19" s="5">
        <v>31.809999000000001</v>
      </c>
      <c r="D19" s="5">
        <v>23.059999000000001</v>
      </c>
      <c r="E19" s="6">
        <f t="shared" si="0"/>
        <v>0.69111192047603165</v>
      </c>
      <c r="F19" s="6">
        <f t="shared" si="1"/>
        <v>-1.4929027371337265</v>
      </c>
      <c r="G19" s="20">
        <f t="shared" si="2"/>
        <v>8.1276576231803439</v>
      </c>
      <c r="H19" s="20">
        <f t="shared" si="3"/>
        <v>0.92463470349144927</v>
      </c>
      <c r="I19" s="20"/>
    </row>
    <row r="20" spans="1:14">
      <c r="A20" s="4">
        <v>41481</v>
      </c>
      <c r="B20" s="9">
        <v>19</v>
      </c>
      <c r="C20" s="5">
        <v>33.419998</v>
      </c>
      <c r="D20" s="5">
        <v>23.26</v>
      </c>
      <c r="E20" s="6">
        <f t="shared" ref="E20:E66" si="4">(C20-AVERAGE(C$2:C$1261))/_xlfn.STDEV.S(C$2:C$1261)</f>
        <v>0.87733094144246349</v>
      </c>
      <c r="F20" s="6">
        <f t="shared" ref="F20:F66" si="5">(D20-AVERAGE(D$2:D$1261))/_xlfn.STDEV.S(D$2:D$1261)</f>
        <v>-1.465838995937041</v>
      </c>
      <c r="G20" s="20">
        <f t="shared" si="2"/>
        <v>9.6986356717498978</v>
      </c>
      <c r="H20" s="20">
        <f t="shared" si="3"/>
        <v>1.5709780485695539</v>
      </c>
      <c r="I20" s="20"/>
      <c r="J20" s="19" t="s">
        <v>10</v>
      </c>
      <c r="K20" s="20">
        <f>J14/J15</f>
        <v>-0.46699152218968742</v>
      </c>
      <c r="L20" s="19"/>
      <c r="M20" s="19" t="s">
        <v>10</v>
      </c>
      <c r="N20" s="20">
        <f>M14/M15</f>
        <v>54.055735827335106</v>
      </c>
    </row>
    <row r="21" spans="1:14">
      <c r="A21" s="4">
        <v>41484</v>
      </c>
      <c r="B21" s="9">
        <v>20</v>
      </c>
      <c r="C21" s="5">
        <v>31.99</v>
      </c>
      <c r="D21" s="5">
        <v>23.24</v>
      </c>
      <c r="E21" s="6">
        <f t="shared" si="4"/>
        <v>0.71193156694350046</v>
      </c>
      <c r="F21" s="6">
        <f t="shared" si="5"/>
        <v>-1.4685453565249071</v>
      </c>
      <c r="G21" s="20">
        <f t="shared" si="2"/>
        <v>8.272539747382563</v>
      </c>
      <c r="H21" s="20">
        <f t="shared" si="3"/>
        <v>-1.4260959243673348</v>
      </c>
      <c r="I21" s="20"/>
      <c r="J21" s="19" t="s">
        <v>11</v>
      </c>
      <c r="K21" s="8">
        <f>_xlfn.T.INV.2T(0.025,COUNT(C12:C1271)-2)</f>
        <v>2.2441105906598531</v>
      </c>
      <c r="L21" s="19"/>
      <c r="M21" s="19" t="s">
        <v>11</v>
      </c>
      <c r="N21" s="8">
        <f>_xlfn.T.INV.2T(0.025,COUNT(D2:D1261)-2)</f>
        <v>2.2440890406970224</v>
      </c>
    </row>
    <row r="22" spans="1:14">
      <c r="A22" s="4">
        <v>41485</v>
      </c>
      <c r="B22" s="9">
        <v>21</v>
      </c>
      <c r="C22" s="5">
        <v>32.479999999999997</v>
      </c>
      <c r="D22" s="5">
        <v>23.379999000000002</v>
      </c>
      <c r="E22" s="6">
        <f t="shared" si="4"/>
        <v>0.76860695635278042</v>
      </c>
      <c r="F22" s="6">
        <f t="shared" si="5"/>
        <v>-1.4496009677278769</v>
      </c>
      <c r="G22" s="20">
        <f t="shared" si="2"/>
        <v>8.7352254130576767</v>
      </c>
      <c r="H22" s="20">
        <f t="shared" si="3"/>
        <v>0.46268566567511371</v>
      </c>
      <c r="I22" s="20"/>
    </row>
    <row r="23" spans="1:14">
      <c r="A23" s="4">
        <v>41486</v>
      </c>
      <c r="B23" s="9">
        <v>22</v>
      </c>
      <c r="C23" s="5">
        <v>32.509998000000003</v>
      </c>
      <c r="D23" s="5">
        <v>23.34</v>
      </c>
      <c r="E23" s="6">
        <f t="shared" si="4"/>
        <v>0.77207664682522925</v>
      </c>
      <c r="F23" s="6">
        <f t="shared" si="5"/>
        <v>-1.455013553585579</v>
      </c>
      <c r="G23" s="20">
        <f t="shared" si="2"/>
        <v>8.7730273692192355</v>
      </c>
      <c r="H23" s="20">
        <f t="shared" si="3"/>
        <v>3.7801956161558792E-2</v>
      </c>
      <c r="I23" s="20"/>
      <c r="J23" s="34" t="s">
        <v>28</v>
      </c>
      <c r="K23" s="34"/>
    </row>
    <row r="24" spans="1:14">
      <c r="A24" s="4">
        <v>41487</v>
      </c>
      <c r="B24" s="9">
        <v>23</v>
      </c>
      <c r="C24" s="5">
        <v>33.720001000000003</v>
      </c>
      <c r="D24" s="5">
        <v>23.200001</v>
      </c>
      <c r="E24" s="6">
        <f t="shared" si="4"/>
        <v>0.91203050644032568</v>
      </c>
      <c r="F24" s="6">
        <f t="shared" si="5"/>
        <v>-1.4739579423826086</v>
      </c>
      <c r="G24" s="20">
        <f t="shared" si="2"/>
        <v>10.010344703544121</v>
      </c>
      <c r="H24" s="20">
        <f t="shared" si="3"/>
        <v>1.2373173343248851</v>
      </c>
      <c r="I24" s="20"/>
      <c r="J24" s="12">
        <f t="array" ref="J24:K28">LINEST(H3:H1261,G2:G1260,1,1)</f>
        <v>-3.0297177577611797E-3</v>
      </c>
      <c r="K24" s="19">
        <v>2.2090233202313931E-3</v>
      </c>
    </row>
    <row r="25" spans="1:14">
      <c r="A25" s="4">
        <v>41488</v>
      </c>
      <c r="B25" s="9">
        <v>24</v>
      </c>
      <c r="C25" s="5">
        <v>33.779998999999997</v>
      </c>
      <c r="D25" s="5">
        <v>23.219999000000001</v>
      </c>
      <c r="E25" s="6">
        <f t="shared" si="4"/>
        <v>0.91897011871334122</v>
      </c>
      <c r="F25" s="6">
        <f t="shared" si="5"/>
        <v>-1.4712518524308018</v>
      </c>
      <c r="G25" s="20">
        <f t="shared" si="2"/>
        <v>10.066441018119008</v>
      </c>
      <c r="H25" s="20">
        <f t="shared" si="3"/>
        <v>5.6096314574887174E-2</v>
      </c>
      <c r="I25" s="20"/>
      <c r="J25" s="12">
        <v>2.2555181689826206E-3</v>
      </c>
      <c r="K25" s="19">
        <v>1.9222342508096221E-2</v>
      </c>
    </row>
    <row r="26" spans="1:14">
      <c r="A26" s="4">
        <v>41491</v>
      </c>
      <c r="B26" s="9">
        <v>25</v>
      </c>
      <c r="C26" s="5">
        <v>33.5</v>
      </c>
      <c r="D26" s="5">
        <v>22.92</v>
      </c>
      <c r="E26" s="6">
        <f t="shared" si="4"/>
        <v>0.88658429757209867</v>
      </c>
      <c r="F26" s="6">
        <f t="shared" si="5"/>
        <v>-1.5118471259307562</v>
      </c>
      <c r="G26" s="20">
        <f t="shared" si="2"/>
        <v>9.8449729575052274</v>
      </c>
      <c r="H26" s="20">
        <f t="shared" si="3"/>
        <v>-0.22146806061378044</v>
      </c>
      <c r="I26" s="20"/>
      <c r="J26" s="12">
        <v>1.4333540014199249E-3</v>
      </c>
      <c r="K26" s="19">
        <v>0.68205450765307607</v>
      </c>
    </row>
    <row r="27" spans="1:14">
      <c r="A27" s="4">
        <v>41492</v>
      </c>
      <c r="B27" s="9">
        <v>26</v>
      </c>
      <c r="C27" s="5">
        <v>33.349997999999999</v>
      </c>
      <c r="D27" s="5">
        <v>22.799999</v>
      </c>
      <c r="E27" s="6">
        <f t="shared" si="4"/>
        <v>0.86923445724113768</v>
      </c>
      <c r="F27" s="6">
        <f t="shared" si="5"/>
        <v>-1.5280854247759794</v>
      </c>
      <c r="G27" s="20">
        <f t="shared" si="2"/>
        <v>9.7183836064050055</v>
      </c>
      <c r="H27" s="20">
        <f t="shared" si="3"/>
        <v>-0.12658935110022185</v>
      </c>
      <c r="I27" s="20"/>
      <c r="J27" s="12">
        <v>1.8043121978935073</v>
      </c>
      <c r="K27" s="19">
        <v>1257</v>
      </c>
    </row>
    <row r="28" spans="1:14">
      <c r="A28" s="4">
        <v>41493</v>
      </c>
      <c r="B28" s="9">
        <v>27</v>
      </c>
      <c r="C28" s="5">
        <v>32.759998000000003</v>
      </c>
      <c r="D28" s="5">
        <v>22.700001</v>
      </c>
      <c r="E28" s="6">
        <f t="shared" si="4"/>
        <v>0.80099266182996398</v>
      </c>
      <c r="F28" s="6">
        <f t="shared" si="5"/>
        <v>-1.5416169570792484</v>
      </c>
      <c r="G28" s="20">
        <f t="shared" si="2"/>
        <v>9.1478935943607809</v>
      </c>
      <c r="H28" s="20">
        <f t="shared" si="3"/>
        <v>-0.57049001204422467</v>
      </c>
      <c r="I28" s="20"/>
      <c r="J28" s="12">
        <v>0.83936305988879667</v>
      </c>
      <c r="K28" s="19">
        <v>584.75432772221916</v>
      </c>
    </row>
    <row r="29" spans="1:14" ht="17" thickBot="1">
      <c r="A29" s="4">
        <v>41494</v>
      </c>
      <c r="B29" s="9">
        <v>28</v>
      </c>
      <c r="C29" s="5">
        <v>33</v>
      </c>
      <c r="D29" s="5">
        <v>22.450001</v>
      </c>
      <c r="E29" s="6">
        <f t="shared" si="4"/>
        <v>0.8287522675626291</v>
      </c>
      <c r="F29" s="6">
        <f t="shared" si="5"/>
        <v>-1.5754464644275685</v>
      </c>
      <c r="G29" s="20">
        <f t="shared" si="2"/>
        <v>9.4366715397691081</v>
      </c>
      <c r="H29" s="20">
        <f t="shared" si="3"/>
        <v>0.28877794540832724</v>
      </c>
      <c r="I29" s="20"/>
      <c r="J29" s="1"/>
    </row>
    <row r="30" spans="1:14" ht="17" thickBot="1">
      <c r="A30" s="4">
        <v>41495</v>
      </c>
      <c r="B30" s="9">
        <v>29</v>
      </c>
      <c r="C30" s="5">
        <v>33.040000999999997</v>
      </c>
      <c r="D30" s="5">
        <v>22.51</v>
      </c>
      <c r="E30" s="6">
        <f t="shared" si="4"/>
        <v>0.8333789456274463</v>
      </c>
      <c r="F30" s="6">
        <f t="shared" si="5"/>
        <v>-1.5673275179820008</v>
      </c>
      <c r="G30" s="20">
        <f t="shared" si="2"/>
        <v>9.4649665079748857</v>
      </c>
      <c r="H30" s="20">
        <f t="shared" si="3"/>
        <v>2.8294968205777593E-2</v>
      </c>
      <c r="I30" s="20"/>
      <c r="J30" t="s">
        <v>29</v>
      </c>
      <c r="K30" s="42">
        <f>J24/J25</f>
        <v>-1.3432468864251141</v>
      </c>
    </row>
    <row r="31" spans="1:14">
      <c r="A31" s="4">
        <v>41498</v>
      </c>
      <c r="B31" s="9">
        <v>30</v>
      </c>
      <c r="C31" s="5">
        <v>32.68</v>
      </c>
      <c r="D31" s="5">
        <v>22.639999</v>
      </c>
      <c r="E31" s="6">
        <f t="shared" si="4"/>
        <v>0.79173976835656856</v>
      </c>
      <c r="F31" s="6">
        <f t="shared" si="5"/>
        <v>-1.5497363094789043</v>
      </c>
      <c r="G31" s="20">
        <f t="shared" si="2"/>
        <v>9.0796022114663373</v>
      </c>
      <c r="H31" s="20">
        <f t="shared" si="3"/>
        <v>-0.38536429650854842</v>
      </c>
      <c r="I31" s="20"/>
      <c r="J31" t="s">
        <v>30</v>
      </c>
      <c r="K31">
        <f>-1.94</f>
        <v>-1.94</v>
      </c>
    </row>
    <row r="32" spans="1:14">
      <c r="A32" s="4">
        <v>41499</v>
      </c>
      <c r="B32" s="9">
        <v>31</v>
      </c>
      <c r="C32" s="5">
        <v>33.200001</v>
      </c>
      <c r="D32" s="5">
        <v>22.52</v>
      </c>
      <c r="E32" s="6">
        <f t="shared" si="4"/>
        <v>0.85188519523047701</v>
      </c>
      <c r="F32" s="6">
        <f t="shared" si="5"/>
        <v>-1.5659743376880684</v>
      </c>
      <c r="G32" s="20">
        <f t="shared" si="2"/>
        <v>9.6230154701585562</v>
      </c>
      <c r="H32" s="20">
        <f t="shared" si="3"/>
        <v>0.5434132586922189</v>
      </c>
      <c r="I32" s="20"/>
    </row>
    <row r="33" spans="1:9">
      <c r="A33" s="4">
        <v>41500</v>
      </c>
      <c r="B33" s="9">
        <v>32</v>
      </c>
      <c r="C33" s="5">
        <v>33.700001</v>
      </c>
      <c r="D33" s="5">
        <v>22.57</v>
      </c>
      <c r="E33" s="6">
        <f t="shared" si="4"/>
        <v>0.90971722523994647</v>
      </c>
      <c r="F33" s="6">
        <f t="shared" si="5"/>
        <v>-1.5592084362184042</v>
      </c>
      <c r="G33" s="20">
        <f t="shared" si="2"/>
        <v>10.11326028107689</v>
      </c>
      <c r="H33" s="20">
        <f t="shared" si="3"/>
        <v>0.49024481091833394</v>
      </c>
      <c r="I33" s="20"/>
    </row>
    <row r="34" spans="1:9">
      <c r="A34" s="4">
        <v>41501</v>
      </c>
      <c r="B34" s="9">
        <v>33</v>
      </c>
      <c r="C34" s="5">
        <v>33</v>
      </c>
      <c r="D34" s="5">
        <v>22.030000999999999</v>
      </c>
      <c r="E34" s="6">
        <f t="shared" si="4"/>
        <v>0.8287522675626291</v>
      </c>
      <c r="F34" s="6">
        <f t="shared" si="5"/>
        <v>-1.6322800367727461</v>
      </c>
      <c r="G34" s="20">
        <f t="shared" si="2"/>
        <v>9.518615128055103</v>
      </c>
      <c r="H34" s="20">
        <f t="shared" si="3"/>
        <v>-0.59464515302178711</v>
      </c>
      <c r="I34" s="20"/>
    </row>
    <row r="35" spans="1:9">
      <c r="A35" s="4">
        <v>41502</v>
      </c>
      <c r="B35" s="9">
        <v>34</v>
      </c>
      <c r="C35" s="5">
        <v>33.119999</v>
      </c>
      <c r="D35" s="5">
        <v>21.91</v>
      </c>
      <c r="E35" s="6">
        <f t="shared" si="4"/>
        <v>0.84263183910084172</v>
      </c>
      <c r="F35" s="6">
        <f t="shared" si="5"/>
        <v>-1.6485183356179689</v>
      </c>
      <c r="G35" s="20">
        <f t="shared" si="2"/>
        <v>9.6620267769548818</v>
      </c>
      <c r="H35" s="20">
        <f t="shared" si="3"/>
        <v>0.14341164889977875</v>
      </c>
      <c r="I35" s="20"/>
    </row>
    <row r="36" spans="1:9">
      <c r="A36" s="4">
        <v>41505</v>
      </c>
      <c r="B36" s="9">
        <v>35</v>
      </c>
      <c r="C36" s="5">
        <v>32.380001</v>
      </c>
      <c r="D36" s="5">
        <v>22.280000999999999</v>
      </c>
      <c r="E36" s="6">
        <f t="shared" si="4"/>
        <v>0.75704066601494691</v>
      </c>
      <c r="F36" s="6">
        <f t="shared" si="5"/>
        <v>-1.5984505294244262</v>
      </c>
      <c r="G36" s="20">
        <f t="shared" si="2"/>
        <v>8.8498401826467727</v>
      </c>
      <c r="H36" s="20">
        <f t="shared" si="3"/>
        <v>-0.81218659430810902</v>
      </c>
      <c r="I36" s="20"/>
    </row>
    <row r="37" spans="1:9">
      <c r="A37" s="4">
        <v>41506</v>
      </c>
      <c r="B37" s="9">
        <v>36</v>
      </c>
      <c r="C37" s="5">
        <v>32.770000000000003</v>
      </c>
      <c r="D37" s="5">
        <v>22.52</v>
      </c>
      <c r="E37" s="6">
        <f t="shared" si="4"/>
        <v>0.80214953375827347</v>
      </c>
      <c r="F37" s="6">
        <f t="shared" si="5"/>
        <v>-1.5659743376880684</v>
      </c>
      <c r="G37" s="20">
        <f t="shared" si="2"/>
        <v>9.193014470158559</v>
      </c>
      <c r="H37" s="20">
        <f t="shared" si="3"/>
        <v>0.34317428751178625</v>
      </c>
      <c r="I37" s="20"/>
    </row>
    <row r="38" spans="1:9">
      <c r="A38" s="4">
        <v>41507</v>
      </c>
      <c r="B38" s="9">
        <v>37</v>
      </c>
      <c r="C38" s="5">
        <v>32.729999999999997</v>
      </c>
      <c r="D38" s="5">
        <v>22.17</v>
      </c>
      <c r="E38" s="6">
        <f t="shared" si="4"/>
        <v>0.79752297135751515</v>
      </c>
      <c r="F38" s="6">
        <f t="shared" si="5"/>
        <v>-1.6133356479757159</v>
      </c>
      <c r="G38" s="20">
        <f t="shared" si="2"/>
        <v>9.2213007937302152</v>
      </c>
      <c r="H38" s="20">
        <f t="shared" si="3"/>
        <v>2.8286323571656169E-2</v>
      </c>
      <c r="I38" s="20"/>
    </row>
    <row r="39" spans="1:9">
      <c r="A39" s="4">
        <v>41508</v>
      </c>
      <c r="B39" s="9">
        <v>38</v>
      </c>
      <c r="C39" s="5">
        <v>33.299999</v>
      </c>
      <c r="D39" s="5">
        <v>22.26</v>
      </c>
      <c r="E39" s="6">
        <f t="shared" si="4"/>
        <v>0.86345136990425075</v>
      </c>
      <c r="F39" s="6">
        <f t="shared" si="5"/>
        <v>-1.6011570253303207</v>
      </c>
      <c r="G39" s="20">
        <f t="shared" si="2"/>
        <v>9.7737404533832191</v>
      </c>
      <c r="H39" s="20">
        <f t="shared" si="3"/>
        <v>0.5524396596530039</v>
      </c>
      <c r="I39" s="20"/>
    </row>
    <row r="40" spans="1:9">
      <c r="A40" s="4">
        <v>41509</v>
      </c>
      <c r="B40" s="9">
        <v>39</v>
      </c>
      <c r="C40" s="5">
        <v>33.439999</v>
      </c>
      <c r="D40" s="5">
        <v>22.440000999999999</v>
      </c>
      <c r="E40" s="6">
        <f t="shared" si="4"/>
        <v>0.87964433830690225</v>
      </c>
      <c r="F40" s="6">
        <f t="shared" si="5"/>
        <v>-1.5767996447215014</v>
      </c>
      <c r="G40" s="20">
        <f t="shared" si="2"/>
        <v>9.8786215775854416</v>
      </c>
      <c r="H40" s="20">
        <f t="shared" si="3"/>
        <v>0.10488112420222251</v>
      </c>
      <c r="I40" s="20"/>
    </row>
    <row r="41" spans="1:9">
      <c r="A41" s="4">
        <v>41512</v>
      </c>
      <c r="B41" s="9">
        <v>40</v>
      </c>
      <c r="C41" s="5">
        <v>33.240001999999997</v>
      </c>
      <c r="D41" s="5">
        <v>22.27</v>
      </c>
      <c r="E41" s="6">
        <f t="shared" si="4"/>
        <v>0.85651187329529421</v>
      </c>
      <c r="F41" s="6">
        <f t="shared" si="5"/>
        <v>-1.5998038450363883</v>
      </c>
      <c r="G41" s="20">
        <f t="shared" si="2"/>
        <v>9.7117924155668831</v>
      </c>
      <c r="H41" s="20">
        <f t="shared" si="3"/>
        <v>-0.16682916201855846</v>
      </c>
      <c r="I41" s="20"/>
    </row>
    <row r="42" spans="1:9">
      <c r="A42" s="4">
        <v>41513</v>
      </c>
      <c r="B42" s="9">
        <v>41</v>
      </c>
      <c r="C42" s="5">
        <v>32.139999000000003</v>
      </c>
      <c r="D42" s="5">
        <v>22.190000999999999</v>
      </c>
      <c r="E42" s="6">
        <f t="shared" si="4"/>
        <v>0.72928106028228179</v>
      </c>
      <c r="F42" s="6">
        <f t="shared" si="5"/>
        <v>-1.6106291520698213</v>
      </c>
      <c r="G42" s="20">
        <f t="shared" si="2"/>
        <v>8.6273975229937747</v>
      </c>
      <c r="H42" s="20">
        <f t="shared" si="3"/>
        <v>-1.0843948925731084</v>
      </c>
      <c r="I42" s="20"/>
    </row>
    <row r="43" spans="1:9">
      <c r="A43" s="4">
        <v>41514</v>
      </c>
      <c r="B43" s="9">
        <v>42</v>
      </c>
      <c r="C43" s="5">
        <v>32.409999999999997</v>
      </c>
      <c r="D43" s="5">
        <v>22.290001</v>
      </c>
      <c r="E43" s="6">
        <f t="shared" si="4"/>
        <v>0.76051047215145462</v>
      </c>
      <c r="F43" s="6">
        <f t="shared" si="5"/>
        <v>-1.5970973491304932</v>
      </c>
      <c r="G43" s="20">
        <f t="shared" si="2"/>
        <v>8.8778881448304361</v>
      </c>
      <c r="H43" s="20">
        <f t="shared" si="3"/>
        <v>0.25049062183666138</v>
      </c>
      <c r="I43" s="20"/>
    </row>
    <row r="44" spans="1:9">
      <c r="A44" s="4">
        <v>41515</v>
      </c>
      <c r="B44" s="9">
        <v>43</v>
      </c>
      <c r="C44" s="5">
        <v>32.009998000000003</v>
      </c>
      <c r="D44" s="5">
        <v>22.059999000000001</v>
      </c>
      <c r="E44" s="6">
        <f t="shared" si="4"/>
        <v>0.71424461681575968</v>
      </c>
      <c r="F44" s="6">
        <f t="shared" si="5"/>
        <v>-1.6282207665270061</v>
      </c>
      <c r="G44" s="20">
        <f t="shared" si="2"/>
        <v>8.5227604048136669</v>
      </c>
      <c r="H44" s="20">
        <f t="shared" si="3"/>
        <v>-0.35512774001676917</v>
      </c>
      <c r="I44" s="20"/>
    </row>
    <row r="45" spans="1:9">
      <c r="A45" s="4">
        <v>41516</v>
      </c>
      <c r="B45" s="9">
        <v>44</v>
      </c>
      <c r="C45" s="5">
        <v>32</v>
      </c>
      <c r="D45" s="5">
        <v>21.98</v>
      </c>
      <c r="E45" s="6">
        <f t="shared" si="4"/>
        <v>0.71308820754368996</v>
      </c>
      <c r="F45" s="6">
        <f t="shared" si="5"/>
        <v>-1.6390460735604393</v>
      </c>
      <c r="G45" s="20">
        <f t="shared" si="2"/>
        <v>8.5283705122405493</v>
      </c>
      <c r="H45" s="20">
        <f t="shared" si="3"/>
        <v>5.6101074268823936E-3</v>
      </c>
      <c r="I45" s="20"/>
    </row>
    <row r="46" spans="1:9">
      <c r="A46" s="4">
        <v>41520</v>
      </c>
      <c r="B46" s="9">
        <v>45</v>
      </c>
      <c r="C46" s="5">
        <v>32.020000000000003</v>
      </c>
      <c r="D46" s="5">
        <v>22.07</v>
      </c>
      <c r="E46" s="6">
        <f t="shared" si="4"/>
        <v>0.71540148874406917</v>
      </c>
      <c r="F46" s="6">
        <f t="shared" si="5"/>
        <v>-1.626867450915044</v>
      </c>
      <c r="G46" s="20">
        <f t="shared" si="2"/>
        <v>8.5308111718935535</v>
      </c>
      <c r="H46" s="20">
        <f t="shared" si="3"/>
        <v>2.4406596530042179E-3</v>
      </c>
      <c r="I46" s="20"/>
    </row>
    <row r="47" spans="1:9">
      <c r="A47" s="4">
        <v>41521</v>
      </c>
      <c r="B47" s="9">
        <v>46</v>
      </c>
      <c r="C47" s="5">
        <v>32.979999999999997</v>
      </c>
      <c r="D47" s="5">
        <v>22.639999</v>
      </c>
      <c r="E47" s="6">
        <f t="shared" si="4"/>
        <v>0.82643898636224999</v>
      </c>
      <c r="F47" s="6">
        <f t="shared" si="5"/>
        <v>-1.5497363094789043</v>
      </c>
      <c r="G47" s="20">
        <f t="shared" si="2"/>
        <v>9.3796022114663344</v>
      </c>
      <c r="H47" s="20">
        <f t="shared" si="3"/>
        <v>0.8487910395727809</v>
      </c>
      <c r="I47" s="20"/>
    </row>
    <row r="48" spans="1:9">
      <c r="A48" s="4">
        <v>41522</v>
      </c>
      <c r="B48" s="9">
        <v>47</v>
      </c>
      <c r="C48" s="5">
        <v>34.669998</v>
      </c>
      <c r="D48" s="5">
        <v>22.6</v>
      </c>
      <c r="E48" s="6">
        <f t="shared" si="4"/>
        <v>1.0219110164661374</v>
      </c>
      <c r="F48" s="6">
        <f t="shared" si="5"/>
        <v>-1.5551488953366057</v>
      </c>
      <c r="G48" s="20">
        <f t="shared" si="2"/>
        <v>11.07740416762789</v>
      </c>
      <c r="H48" s="20">
        <f t="shared" si="3"/>
        <v>1.6978019561615554</v>
      </c>
      <c r="I48" s="20"/>
    </row>
    <row r="49" spans="1:9">
      <c r="A49" s="4">
        <v>41523</v>
      </c>
      <c r="B49" s="9">
        <v>48</v>
      </c>
      <c r="C49" s="5">
        <v>34.240001999999997</v>
      </c>
      <c r="D49" s="5">
        <v>22.67</v>
      </c>
      <c r="E49" s="6">
        <f t="shared" si="4"/>
        <v>0.97217593331423324</v>
      </c>
      <c r="F49" s="6">
        <f t="shared" si="5"/>
        <v>-1.5456766332790761</v>
      </c>
      <c r="G49" s="20">
        <f t="shared" si="2"/>
        <v>10.633750902913555</v>
      </c>
      <c r="H49" s="20">
        <f t="shared" si="3"/>
        <v>-0.44365326471433519</v>
      </c>
      <c r="I49" s="20"/>
    </row>
    <row r="50" spans="1:9">
      <c r="A50" s="4">
        <v>41526</v>
      </c>
      <c r="B50" s="9">
        <v>49</v>
      </c>
      <c r="C50" s="5">
        <v>35.169998</v>
      </c>
      <c r="D50" s="5">
        <v>22.91</v>
      </c>
      <c r="E50" s="6">
        <f t="shared" si="4"/>
        <v>1.0797430464756068</v>
      </c>
      <c r="F50" s="6">
        <f t="shared" si="5"/>
        <v>-1.5132003062246893</v>
      </c>
      <c r="G50" s="20">
        <f t="shared" si="2"/>
        <v>11.51692199532156</v>
      </c>
      <c r="H50" s="20">
        <f t="shared" si="3"/>
        <v>0.88317109240800562</v>
      </c>
      <c r="I50" s="20"/>
    </row>
    <row r="51" spans="1:9">
      <c r="A51" s="4">
        <v>41527</v>
      </c>
      <c r="B51" s="9">
        <v>50</v>
      </c>
      <c r="C51" s="5">
        <v>35</v>
      </c>
      <c r="D51" s="5">
        <v>22.98</v>
      </c>
      <c r="E51" s="6">
        <f t="shared" si="4"/>
        <v>1.0600803876005074</v>
      </c>
      <c r="F51" s="6">
        <f t="shared" si="5"/>
        <v>-1.5037280441671597</v>
      </c>
      <c r="G51" s="20">
        <f t="shared" si="2"/>
        <v>11.333266730607228</v>
      </c>
      <c r="H51" s="20">
        <f t="shared" si="3"/>
        <v>-0.18365526471433213</v>
      </c>
      <c r="I51" s="20"/>
    </row>
    <row r="52" spans="1:9">
      <c r="A52" s="4">
        <v>41528</v>
      </c>
      <c r="B52" s="9">
        <v>51</v>
      </c>
      <c r="C52" s="5">
        <v>34.5</v>
      </c>
      <c r="D52" s="5">
        <v>22.809999000000001</v>
      </c>
      <c r="E52" s="6">
        <f t="shared" si="4"/>
        <v>1.0022483575910377</v>
      </c>
      <c r="F52" s="6">
        <f t="shared" si="5"/>
        <v>-1.5267322444820464</v>
      </c>
      <c r="G52" s="20">
        <f t="shared" si="2"/>
        <v>10.866434568588673</v>
      </c>
      <c r="H52" s="20">
        <f t="shared" si="3"/>
        <v>-0.46683216201855515</v>
      </c>
      <c r="I52" s="20"/>
    </row>
    <row r="53" spans="1:9">
      <c r="A53" s="4">
        <v>41529</v>
      </c>
      <c r="B53" s="9">
        <v>52</v>
      </c>
      <c r="C53" s="5">
        <v>34.400002000000001</v>
      </c>
      <c r="D53" s="5">
        <v>22.629999000000002</v>
      </c>
      <c r="E53" s="6">
        <f t="shared" si="4"/>
        <v>0.99068218291726395</v>
      </c>
      <c r="F53" s="6">
        <f t="shared" si="5"/>
        <v>-1.5510894897728367</v>
      </c>
      <c r="G53" s="20">
        <f t="shared" si="2"/>
        <v>10.801555249282671</v>
      </c>
      <c r="H53" s="20">
        <f t="shared" si="3"/>
        <v>-6.4879319306001548E-2</v>
      </c>
      <c r="I53" s="20"/>
    </row>
    <row r="54" spans="1:9">
      <c r="A54" s="4">
        <v>41530</v>
      </c>
      <c r="B54" s="9">
        <v>53</v>
      </c>
      <c r="C54" s="5">
        <v>34.380001</v>
      </c>
      <c r="D54" s="5">
        <v>23.440000999999999</v>
      </c>
      <c r="E54" s="6">
        <f t="shared" si="4"/>
        <v>0.98836878605282508</v>
      </c>
      <c r="F54" s="6">
        <f t="shared" si="5"/>
        <v>-1.4414816153282217</v>
      </c>
      <c r="G54" s="20">
        <f t="shared" si="2"/>
        <v>10.62351979595212</v>
      </c>
      <c r="H54" s="20">
        <f t="shared" si="3"/>
        <v>-0.17803545333055126</v>
      </c>
      <c r="I54" s="20"/>
    </row>
    <row r="55" spans="1:9">
      <c r="A55" s="4">
        <v>41533</v>
      </c>
      <c r="B55" s="9">
        <v>54</v>
      </c>
      <c r="C55" s="5">
        <v>34.909999999999997</v>
      </c>
      <c r="D55" s="5">
        <v>23.389999</v>
      </c>
      <c r="E55" s="6">
        <f t="shared" si="4"/>
        <v>1.0496706221988024</v>
      </c>
      <c r="F55" s="6">
        <f t="shared" si="5"/>
        <v>-1.4482477874339443</v>
      </c>
      <c r="G55" s="20">
        <f t="shared" si="2"/>
        <v>11.163274375241343</v>
      </c>
      <c r="H55" s="20">
        <f t="shared" si="3"/>
        <v>0.5397545792892231</v>
      </c>
      <c r="I55" s="20"/>
    </row>
    <row r="56" spans="1:9">
      <c r="A56" s="4">
        <v>41534</v>
      </c>
      <c r="B56" s="9">
        <v>55</v>
      </c>
      <c r="C56" s="5">
        <v>35.189999</v>
      </c>
      <c r="D56" s="5">
        <v>23.74</v>
      </c>
      <c r="E56" s="6">
        <f t="shared" si="4"/>
        <v>1.0820564433400457</v>
      </c>
      <c r="F56" s="6">
        <f t="shared" si="5"/>
        <v>-1.4008863418282673</v>
      </c>
      <c r="G56" s="20">
        <f t="shared" si="2"/>
        <v>11.374986856565904</v>
      </c>
      <c r="H56" s="20">
        <f t="shared" si="3"/>
        <v>0.211712481324561</v>
      </c>
      <c r="I56" s="20"/>
    </row>
    <row r="57" spans="1:9">
      <c r="A57" s="4">
        <v>41535</v>
      </c>
      <c r="B57" s="9">
        <v>56</v>
      </c>
      <c r="C57" s="5">
        <v>36.220001000000003</v>
      </c>
      <c r="D57" s="5">
        <v>23.9</v>
      </c>
      <c r="E57" s="6">
        <f t="shared" si="4"/>
        <v>1.2011906564876733</v>
      </c>
      <c r="F57" s="6">
        <f t="shared" si="5"/>
        <v>-1.3792354571253425</v>
      </c>
      <c r="G57" s="20">
        <f t="shared" si="2"/>
        <v>12.373772251504576</v>
      </c>
      <c r="H57" s="20">
        <f t="shared" si="3"/>
        <v>0.9987853949386718</v>
      </c>
      <c r="I57" s="20"/>
    </row>
    <row r="58" spans="1:9">
      <c r="A58" s="4">
        <v>41536</v>
      </c>
      <c r="B58" s="9">
        <v>57</v>
      </c>
      <c r="C58" s="5">
        <v>37.93</v>
      </c>
      <c r="D58" s="5">
        <v>23.91</v>
      </c>
      <c r="E58" s="6">
        <f t="shared" si="4"/>
        <v>1.3989760834559988</v>
      </c>
      <c r="F58" s="6">
        <f t="shared" si="5"/>
        <v>-1.3778822768314096</v>
      </c>
      <c r="G58" s="20">
        <f t="shared" si="2"/>
        <v>14.081820213688239</v>
      </c>
      <c r="H58" s="20">
        <f t="shared" si="3"/>
        <v>1.7080479621836631</v>
      </c>
      <c r="I58" s="20"/>
    </row>
    <row r="59" spans="1:9">
      <c r="A59" s="4">
        <v>41537</v>
      </c>
      <c r="B59" s="9">
        <v>58</v>
      </c>
      <c r="C59" s="5">
        <v>36.590000000000003</v>
      </c>
      <c r="D59" s="5">
        <v>23.77</v>
      </c>
      <c r="E59" s="6">
        <f t="shared" si="4"/>
        <v>1.2439862430306208</v>
      </c>
      <c r="F59" s="6">
        <f t="shared" si="5"/>
        <v>-1.3968268009464688</v>
      </c>
      <c r="G59" s="20">
        <f t="shared" si="2"/>
        <v>12.769134743116908</v>
      </c>
      <c r="H59" s="20">
        <f t="shared" si="3"/>
        <v>-1.3126854705713313</v>
      </c>
      <c r="I59" s="20"/>
    </row>
    <row r="60" spans="1:9">
      <c r="A60" s="4">
        <v>41540</v>
      </c>
      <c r="B60" s="9">
        <v>59</v>
      </c>
      <c r="C60" s="5">
        <v>36.689999</v>
      </c>
      <c r="D60" s="5">
        <v>23.620000999999998</v>
      </c>
      <c r="E60" s="6">
        <f t="shared" si="4"/>
        <v>1.2555525333684543</v>
      </c>
      <c r="F60" s="6">
        <f t="shared" si="5"/>
        <v>-1.4171243700374314</v>
      </c>
      <c r="G60" s="20">
        <f t="shared" si="2"/>
        <v>12.898399115258123</v>
      </c>
      <c r="H60" s="20">
        <f t="shared" si="3"/>
        <v>0.12926437214121478</v>
      </c>
      <c r="I60" s="20"/>
    </row>
    <row r="61" spans="1:9">
      <c r="A61" s="4">
        <v>41541</v>
      </c>
      <c r="B61" s="9">
        <v>60</v>
      </c>
      <c r="C61" s="5">
        <v>37.479999999999997</v>
      </c>
      <c r="D61" s="5">
        <v>23.700001</v>
      </c>
      <c r="E61" s="6">
        <f t="shared" si="4"/>
        <v>1.3469272564474759</v>
      </c>
      <c r="F61" s="6">
        <f t="shared" si="5"/>
        <v>-1.4062989276859688</v>
      </c>
      <c r="G61" s="20">
        <f t="shared" si="2"/>
        <v>13.672791812727453</v>
      </c>
      <c r="H61" s="20">
        <f t="shared" si="3"/>
        <v>0.77439269746933093</v>
      </c>
      <c r="I61" s="20"/>
    </row>
    <row r="62" spans="1:9">
      <c r="A62" s="4">
        <v>41542</v>
      </c>
      <c r="B62" s="9">
        <v>61</v>
      </c>
      <c r="C62" s="5">
        <v>36.869999</v>
      </c>
      <c r="D62" s="5">
        <v>23.700001</v>
      </c>
      <c r="E62" s="6">
        <f t="shared" si="4"/>
        <v>1.2763720641718634</v>
      </c>
      <c r="F62" s="6">
        <f t="shared" si="5"/>
        <v>-1.4062989276859688</v>
      </c>
      <c r="G62" s="20">
        <f t="shared" si="2"/>
        <v>13.062790812727457</v>
      </c>
      <c r="H62" s="20">
        <f t="shared" si="3"/>
        <v>-0.61000099999999691</v>
      </c>
      <c r="I62" s="20"/>
    </row>
    <row r="63" spans="1:9">
      <c r="A63" s="4">
        <v>41543</v>
      </c>
      <c r="B63" s="9">
        <v>62</v>
      </c>
      <c r="C63" s="5">
        <v>37.360000999999997</v>
      </c>
      <c r="D63" s="5">
        <v>23.41</v>
      </c>
      <c r="E63" s="6">
        <f t="shared" si="4"/>
        <v>1.3330476849092632</v>
      </c>
      <c r="F63" s="6">
        <f t="shared" si="5"/>
        <v>-1.4455412915280494</v>
      </c>
      <c r="G63" s="20">
        <f t="shared" si="2"/>
        <v>13.609373104504897</v>
      </c>
      <c r="H63" s="20">
        <f t="shared" si="3"/>
        <v>0.54658229177744033</v>
      </c>
      <c r="I63" s="20"/>
    </row>
    <row r="64" spans="1:9">
      <c r="A64" s="4">
        <v>41544</v>
      </c>
      <c r="B64" s="9">
        <v>63</v>
      </c>
      <c r="C64" s="5">
        <v>36.799999</v>
      </c>
      <c r="D64" s="5">
        <v>22.98</v>
      </c>
      <c r="E64" s="6">
        <f t="shared" si="4"/>
        <v>1.2682755799705376</v>
      </c>
      <c r="F64" s="6">
        <f t="shared" si="5"/>
        <v>-1.5037280441671597</v>
      </c>
      <c r="G64" s="20">
        <f t="shared" si="2"/>
        <v>13.133265730607228</v>
      </c>
      <c r="H64" s="20">
        <f t="shared" si="3"/>
        <v>-0.47610737389766911</v>
      </c>
      <c r="I64" s="20"/>
    </row>
    <row r="65" spans="1:9">
      <c r="A65" s="4">
        <v>41547</v>
      </c>
      <c r="B65" s="9">
        <v>64</v>
      </c>
      <c r="C65" s="5">
        <v>36.419998</v>
      </c>
      <c r="D65" s="5">
        <v>22.92</v>
      </c>
      <c r="E65" s="6">
        <f t="shared" si="4"/>
        <v>1.2243231214992807</v>
      </c>
      <c r="F65" s="6">
        <f t="shared" si="5"/>
        <v>-1.5118471259307562</v>
      </c>
      <c r="G65" s="20">
        <f t="shared" si="2"/>
        <v>12.764970957505227</v>
      </c>
      <c r="H65" s="20">
        <f t="shared" si="3"/>
        <v>-0.36829477310200076</v>
      </c>
      <c r="I65" s="20"/>
    </row>
    <row r="66" spans="1:9">
      <c r="A66" s="4">
        <v>41548</v>
      </c>
      <c r="B66" s="9">
        <v>65</v>
      </c>
      <c r="C66" s="5">
        <v>37.840000000000003</v>
      </c>
      <c r="D66" s="5">
        <v>22.83</v>
      </c>
      <c r="E66" s="6">
        <f t="shared" si="4"/>
        <v>1.3885663180542946</v>
      </c>
      <c r="F66" s="6">
        <f t="shared" si="5"/>
        <v>-1.5240257485761519</v>
      </c>
      <c r="G66" s="20">
        <f t="shared" si="2"/>
        <v>14.20253229785223</v>
      </c>
      <c r="H66" s="20">
        <f t="shared" si="3"/>
        <v>1.4375613403470027</v>
      </c>
      <c r="I66" s="20"/>
    </row>
    <row r="67" spans="1:9">
      <c r="A67" s="4">
        <v>41549</v>
      </c>
      <c r="B67" s="9">
        <v>66</v>
      </c>
      <c r="C67" s="5">
        <v>37.75</v>
      </c>
      <c r="D67" s="5">
        <v>22.889999</v>
      </c>
      <c r="E67" s="6">
        <f t="shared" ref="E67:E130" si="6">(C67-AVERAGE(C$2:C$1261))/_xlfn.STDEV.S(C$2:C$1261)</f>
        <v>1.3781565526525899</v>
      </c>
      <c r="F67" s="6">
        <f t="shared" ref="F67:F130" si="7">(D67-AVERAGE(D$2:D$1261))/_xlfn.STDEV.S(D$2:D$1261)</f>
        <v>-1.5159068021305842</v>
      </c>
      <c r="G67" s="20">
        <f t="shared" si="2"/>
        <v>14.100826266058007</v>
      </c>
      <c r="H67" s="20">
        <f t="shared" si="3"/>
        <v>-0.10170603179422244</v>
      </c>
      <c r="I67" s="20"/>
    </row>
    <row r="68" spans="1:9">
      <c r="A68" s="4">
        <v>41550</v>
      </c>
      <c r="B68" s="9">
        <v>67</v>
      </c>
      <c r="C68" s="5">
        <v>38.380001</v>
      </c>
      <c r="D68" s="5">
        <v>22.6</v>
      </c>
      <c r="E68" s="6">
        <f t="shared" si="6"/>
        <v>1.4510250261285815</v>
      </c>
      <c r="F68" s="6">
        <f t="shared" si="7"/>
        <v>-1.5551488953366057</v>
      </c>
      <c r="G68" s="20">
        <f t="shared" ref="G68:G131" si="8">C68-($K$4+$J$4*D68)</f>
        <v>14.78740716762789</v>
      </c>
      <c r="H68" s="20">
        <f t="shared" ref="H68:H131" si="9">G68-G67</f>
        <v>0.68658090156988294</v>
      </c>
      <c r="I68" s="20"/>
    </row>
    <row r="69" spans="1:9">
      <c r="A69" s="4">
        <v>41551</v>
      </c>
      <c r="B69" s="9">
        <v>68</v>
      </c>
      <c r="C69" s="5">
        <v>38.349997999999999</v>
      </c>
      <c r="D69" s="5">
        <v>22.809999000000001</v>
      </c>
      <c r="E69" s="6">
        <f t="shared" si="6"/>
        <v>1.4475547573358332</v>
      </c>
      <c r="F69" s="6">
        <f t="shared" si="7"/>
        <v>-1.5267322444820464</v>
      </c>
      <c r="G69" s="20">
        <f t="shared" si="8"/>
        <v>14.716432568588672</v>
      </c>
      <c r="H69" s="20">
        <f t="shared" si="9"/>
        <v>-7.0974599039217878E-2</v>
      </c>
      <c r="I69" s="20"/>
    </row>
    <row r="70" spans="1:9">
      <c r="A70" s="4">
        <v>41554</v>
      </c>
      <c r="B70" s="9">
        <v>69</v>
      </c>
      <c r="C70" s="5">
        <v>37.439999</v>
      </c>
      <c r="D70" s="5">
        <v>22.83</v>
      </c>
      <c r="E70" s="6">
        <f t="shared" si="6"/>
        <v>1.3423005783826587</v>
      </c>
      <c r="F70" s="6">
        <f t="shared" si="7"/>
        <v>-1.5240257485761519</v>
      </c>
      <c r="G70" s="20">
        <f t="shared" si="8"/>
        <v>13.802531297852227</v>
      </c>
      <c r="H70" s="20">
        <f t="shared" si="9"/>
        <v>-0.91390127073644578</v>
      </c>
      <c r="I70" s="20"/>
    </row>
    <row r="71" spans="1:9">
      <c r="A71" s="4">
        <v>41555</v>
      </c>
      <c r="B71" s="9">
        <v>70</v>
      </c>
      <c r="C71" s="5">
        <v>35.540000999999997</v>
      </c>
      <c r="D71" s="5">
        <v>22.48</v>
      </c>
      <c r="E71" s="6">
        <f t="shared" si="6"/>
        <v>1.122539095674794</v>
      </c>
      <c r="F71" s="6">
        <f t="shared" si="7"/>
        <v>-1.5713870588637995</v>
      </c>
      <c r="G71" s="20">
        <f t="shared" si="8"/>
        <v>11.970819621423885</v>
      </c>
      <c r="H71" s="20">
        <f t="shared" si="9"/>
        <v>-1.8317116764283412</v>
      </c>
      <c r="I71" s="20"/>
    </row>
    <row r="72" spans="1:9">
      <c r="A72" s="4">
        <v>41556</v>
      </c>
      <c r="B72" s="9">
        <v>71</v>
      </c>
      <c r="C72" s="5">
        <v>36.159999999999997</v>
      </c>
      <c r="D72" s="5">
        <v>22.59</v>
      </c>
      <c r="E72" s="6">
        <f t="shared" si="6"/>
        <v>1.1942506972224762</v>
      </c>
      <c r="F72" s="6">
        <f t="shared" si="7"/>
        <v>-1.5565020756305388</v>
      </c>
      <c r="G72" s="20">
        <f t="shared" si="8"/>
        <v>12.56935720544422</v>
      </c>
      <c r="H72" s="20">
        <f t="shared" si="9"/>
        <v>0.59853758402033463</v>
      </c>
      <c r="I72" s="20"/>
    </row>
    <row r="73" spans="1:9">
      <c r="A73" s="4">
        <v>41557</v>
      </c>
      <c r="B73" s="9">
        <v>72</v>
      </c>
      <c r="C73" s="5">
        <v>38.529998999999997</v>
      </c>
      <c r="D73" s="5">
        <v>23.1</v>
      </c>
      <c r="E73" s="6">
        <f t="shared" si="6"/>
        <v>1.4683744038033018</v>
      </c>
      <c r="F73" s="6">
        <f t="shared" si="7"/>
        <v>-1.4874898806399659</v>
      </c>
      <c r="G73" s="20">
        <f t="shared" si="8"/>
        <v>14.839853276811226</v>
      </c>
      <c r="H73" s="20">
        <f t="shared" si="9"/>
        <v>2.2704960713670062</v>
      </c>
      <c r="I73" s="20"/>
    </row>
    <row r="74" spans="1:9">
      <c r="A74" s="4">
        <v>41558</v>
      </c>
      <c r="B74" s="9">
        <v>73</v>
      </c>
      <c r="C74" s="5">
        <v>38.330002</v>
      </c>
      <c r="D74" s="5">
        <v>23.26</v>
      </c>
      <c r="E74" s="6">
        <f t="shared" si="6"/>
        <v>1.4452419387916946</v>
      </c>
      <c r="F74" s="6">
        <f t="shared" si="7"/>
        <v>-1.465838995937041</v>
      </c>
      <c r="G74" s="20">
        <f t="shared" si="8"/>
        <v>14.608639671749899</v>
      </c>
      <c r="H74" s="20">
        <f t="shared" si="9"/>
        <v>-0.2312136050613276</v>
      </c>
      <c r="I74" s="20"/>
    </row>
    <row r="75" spans="1:9">
      <c r="A75" s="4">
        <v>41561</v>
      </c>
      <c r="B75" s="9">
        <v>74</v>
      </c>
      <c r="C75" s="5">
        <v>38.360000999999997</v>
      </c>
      <c r="D75" s="5">
        <v>23.450001</v>
      </c>
      <c r="E75" s="6">
        <f t="shared" si="6"/>
        <v>1.4487117449282023</v>
      </c>
      <c r="F75" s="6">
        <f t="shared" si="7"/>
        <v>-1.4401284350342887</v>
      </c>
      <c r="G75" s="20">
        <f t="shared" si="8"/>
        <v>14.601568758135784</v>
      </c>
      <c r="H75" s="20">
        <f t="shared" si="9"/>
        <v>-7.0709136141147155E-3</v>
      </c>
      <c r="I75" s="20"/>
    </row>
    <row r="76" spans="1:9">
      <c r="A76" s="4">
        <v>41562</v>
      </c>
      <c r="B76" s="9">
        <v>75</v>
      </c>
      <c r="C76" s="5">
        <v>38.590000000000003</v>
      </c>
      <c r="D76" s="5">
        <v>23.389999</v>
      </c>
      <c r="E76" s="6">
        <f t="shared" si="6"/>
        <v>1.4753143630684991</v>
      </c>
      <c r="F76" s="6">
        <f t="shared" si="7"/>
        <v>-1.4482477874339443</v>
      </c>
      <c r="G76" s="20">
        <f t="shared" si="8"/>
        <v>14.84327437524135</v>
      </c>
      <c r="H76" s="20">
        <f t="shared" si="9"/>
        <v>0.24170561710556626</v>
      </c>
      <c r="I76" s="20"/>
    </row>
    <row r="77" spans="1:9">
      <c r="A77" s="4">
        <v>41563</v>
      </c>
      <c r="B77" s="9">
        <v>76</v>
      </c>
      <c r="C77" s="5">
        <v>39.310001</v>
      </c>
      <c r="D77" s="5">
        <v>23.700001</v>
      </c>
      <c r="E77" s="6">
        <f t="shared" si="6"/>
        <v>1.5585926019461949</v>
      </c>
      <c r="F77" s="6">
        <f t="shared" si="7"/>
        <v>-1.4062989276859688</v>
      </c>
      <c r="G77" s="20">
        <f t="shared" si="8"/>
        <v>15.502792812727456</v>
      </c>
      <c r="H77" s="20">
        <f t="shared" si="9"/>
        <v>0.65951843748610628</v>
      </c>
      <c r="I77" s="20"/>
    </row>
    <row r="78" spans="1:9">
      <c r="A78" s="4">
        <v>41564</v>
      </c>
      <c r="B78" s="9">
        <v>77</v>
      </c>
      <c r="C78" s="5">
        <v>39.220001000000003</v>
      </c>
      <c r="D78" s="5">
        <v>23.92</v>
      </c>
      <c r="E78" s="6">
        <f t="shared" si="6"/>
        <v>1.5481828365444907</v>
      </c>
      <c r="F78" s="6">
        <f t="shared" si="7"/>
        <v>-1.3765290965374766</v>
      </c>
      <c r="G78" s="20">
        <f t="shared" si="8"/>
        <v>15.36987017587191</v>
      </c>
      <c r="H78" s="20">
        <f t="shared" si="9"/>
        <v>-0.13292263685554673</v>
      </c>
      <c r="I78" s="20"/>
    </row>
    <row r="79" spans="1:9">
      <c r="A79" s="4">
        <v>41565</v>
      </c>
      <c r="B79" s="9">
        <v>78</v>
      </c>
      <c r="C79" s="5">
        <v>40.810001</v>
      </c>
      <c r="D79" s="5">
        <v>23.879999000000002</v>
      </c>
      <c r="E79" s="6">
        <f t="shared" si="6"/>
        <v>1.7320886919746035</v>
      </c>
      <c r="F79" s="6">
        <f t="shared" si="7"/>
        <v>-1.3819419530312371</v>
      </c>
      <c r="G79" s="20">
        <f t="shared" si="8"/>
        <v>16.967674522241019</v>
      </c>
      <c r="H79" s="20">
        <f t="shared" si="9"/>
        <v>1.5978043463691094</v>
      </c>
      <c r="I79" s="20"/>
    </row>
    <row r="80" spans="1:9">
      <c r="A80" s="4">
        <v>41568</v>
      </c>
      <c r="B80" s="9">
        <v>79</v>
      </c>
      <c r="C80" s="5">
        <v>41.040000999999997</v>
      </c>
      <c r="D80" s="5">
        <v>24.139999</v>
      </c>
      <c r="E80" s="6">
        <f t="shared" si="6"/>
        <v>1.758691425778959</v>
      </c>
      <c r="F80" s="6">
        <f t="shared" si="7"/>
        <v>-1.3467592653889846</v>
      </c>
      <c r="G80" s="20">
        <f t="shared" si="8"/>
        <v>17.146947539016352</v>
      </c>
      <c r="H80" s="20">
        <f t="shared" si="9"/>
        <v>0.17927301677533336</v>
      </c>
      <c r="I80" s="20"/>
    </row>
    <row r="81" spans="1:9">
      <c r="A81" s="4">
        <v>41569</v>
      </c>
      <c r="B81" s="9">
        <v>80</v>
      </c>
      <c r="C81" s="5">
        <v>40.669998</v>
      </c>
      <c r="D81" s="5">
        <v>24.07</v>
      </c>
      <c r="E81" s="6">
        <f t="shared" si="6"/>
        <v>1.7158953765797718</v>
      </c>
      <c r="F81" s="6">
        <f t="shared" si="7"/>
        <v>-1.3562313921284848</v>
      </c>
      <c r="G81" s="20">
        <f t="shared" si="8"/>
        <v>16.790601608626908</v>
      </c>
      <c r="H81" s="20">
        <f t="shared" si="9"/>
        <v>-0.35634593038944473</v>
      </c>
      <c r="I81" s="20"/>
    </row>
    <row r="82" spans="1:9">
      <c r="A82" s="4">
        <v>41570</v>
      </c>
      <c r="B82" s="9">
        <v>81</v>
      </c>
      <c r="C82" s="5">
        <v>41</v>
      </c>
      <c r="D82" s="5">
        <v>23.74</v>
      </c>
      <c r="E82" s="6">
        <f t="shared" si="6"/>
        <v>1.7540647477141418</v>
      </c>
      <c r="F82" s="6">
        <f t="shared" si="7"/>
        <v>-1.4008863418282673</v>
      </c>
      <c r="G82" s="20">
        <f t="shared" si="8"/>
        <v>17.184987856565904</v>
      </c>
      <c r="H82" s="20">
        <f t="shared" si="9"/>
        <v>0.39438624793899635</v>
      </c>
      <c r="I82" s="20"/>
    </row>
    <row r="83" spans="1:9">
      <c r="A83" s="4">
        <v>41571</v>
      </c>
      <c r="B83" s="9">
        <v>82</v>
      </c>
      <c r="C83" s="5">
        <v>40.790000999999997</v>
      </c>
      <c r="D83" s="5">
        <v>23.780000999999999</v>
      </c>
      <c r="E83" s="6">
        <f t="shared" si="6"/>
        <v>1.7297754107742243</v>
      </c>
      <c r="F83" s="6">
        <f t="shared" si="7"/>
        <v>-1.3954734853345068</v>
      </c>
      <c r="G83" s="20">
        <f t="shared" si="8"/>
        <v>16.967184510196788</v>
      </c>
      <c r="H83" s="20">
        <f t="shared" si="9"/>
        <v>-0.21780334636911647</v>
      </c>
      <c r="I83" s="20"/>
    </row>
    <row r="84" spans="1:9">
      <c r="A84" s="4">
        <v>41572</v>
      </c>
      <c r="B84" s="9">
        <v>83</v>
      </c>
      <c r="C84" s="5">
        <v>38.189999</v>
      </c>
      <c r="D84" s="5">
        <v>24.24</v>
      </c>
      <c r="E84" s="6">
        <f t="shared" si="6"/>
        <v>1.4290486233968629</v>
      </c>
      <c r="F84" s="6">
        <f t="shared" si="7"/>
        <v>-1.3332273271316275</v>
      </c>
      <c r="G84" s="20">
        <f t="shared" si="8"/>
        <v>14.277434965749244</v>
      </c>
      <c r="H84" s="20">
        <f t="shared" si="9"/>
        <v>-2.6897495444475439</v>
      </c>
      <c r="I84" s="20"/>
    </row>
    <row r="85" spans="1:9">
      <c r="A85" s="4">
        <v>41575</v>
      </c>
      <c r="B85" s="9">
        <v>84</v>
      </c>
      <c r="C85" s="5">
        <v>38.159999999999997</v>
      </c>
      <c r="D85" s="5">
        <v>24.360001</v>
      </c>
      <c r="E85" s="6">
        <f t="shared" si="6"/>
        <v>1.4255788172603545</v>
      </c>
      <c r="F85" s="6">
        <f t="shared" si="7"/>
        <v>-1.3169890282864043</v>
      </c>
      <c r="G85" s="20">
        <f t="shared" si="8"/>
        <v>14.224023316849461</v>
      </c>
      <c r="H85" s="20">
        <f t="shared" si="9"/>
        <v>-5.3411648899782449E-2</v>
      </c>
      <c r="I85" s="20"/>
    </row>
    <row r="86" spans="1:9">
      <c r="A86" s="4">
        <v>41576</v>
      </c>
      <c r="B86" s="9">
        <v>85</v>
      </c>
      <c r="C86" s="5">
        <v>37.790000999999997</v>
      </c>
      <c r="D86" s="5">
        <v>24.52</v>
      </c>
      <c r="E86" s="6">
        <f t="shared" si="6"/>
        <v>1.3827832307174071</v>
      </c>
      <c r="F86" s="6">
        <f t="shared" si="7"/>
        <v>-1.2953382789015091</v>
      </c>
      <c r="G86" s="20">
        <f t="shared" si="8"/>
        <v>13.82280790689191</v>
      </c>
      <c r="H86" s="20">
        <f t="shared" si="9"/>
        <v>-0.40121540995755112</v>
      </c>
      <c r="I86" s="20"/>
    </row>
    <row r="87" spans="1:9">
      <c r="A87" s="4">
        <v>41577</v>
      </c>
      <c r="B87" s="9">
        <v>86</v>
      </c>
      <c r="C87" s="5">
        <v>37.310001</v>
      </c>
      <c r="D87" s="5">
        <v>24.5</v>
      </c>
      <c r="E87" s="6">
        <f t="shared" si="6"/>
        <v>1.3272644819083166</v>
      </c>
      <c r="F87" s="6">
        <f t="shared" si="7"/>
        <v>-1.2980446394893745</v>
      </c>
      <c r="G87" s="20">
        <f t="shared" si="8"/>
        <v>13.34670998252458</v>
      </c>
      <c r="H87" s="20">
        <f t="shared" si="9"/>
        <v>-0.47609792436733045</v>
      </c>
      <c r="I87" s="20"/>
    </row>
    <row r="88" spans="1:9">
      <c r="A88" s="4">
        <v>41578</v>
      </c>
      <c r="B88" s="9">
        <v>87</v>
      </c>
      <c r="C88" s="5">
        <v>36.860000999999997</v>
      </c>
      <c r="D88" s="5">
        <v>24.469999000000001</v>
      </c>
      <c r="E88" s="6">
        <f t="shared" si="6"/>
        <v>1.2752156548997937</v>
      </c>
      <c r="F88" s="6">
        <f t="shared" si="7"/>
        <v>-1.302104315689202</v>
      </c>
      <c r="G88" s="20">
        <f t="shared" si="8"/>
        <v>12.902563291077357</v>
      </c>
      <c r="H88" s="20">
        <f t="shared" si="9"/>
        <v>-0.44414669144722296</v>
      </c>
      <c r="I88" s="20"/>
    </row>
    <row r="89" spans="1:9">
      <c r="A89" s="4">
        <v>41579</v>
      </c>
      <c r="B89" s="9">
        <v>88</v>
      </c>
      <c r="C89" s="5">
        <v>38.029998999999997</v>
      </c>
      <c r="D89" s="5">
        <v>24.33</v>
      </c>
      <c r="E89" s="6">
        <f t="shared" si="6"/>
        <v>1.4105423737938323</v>
      </c>
      <c r="F89" s="6">
        <f t="shared" si="7"/>
        <v>-1.3210487044862322</v>
      </c>
      <c r="G89" s="20">
        <f t="shared" si="8"/>
        <v>14.099875625402241</v>
      </c>
      <c r="H89" s="20">
        <f t="shared" si="9"/>
        <v>1.1973123343248844</v>
      </c>
      <c r="I89" s="20"/>
    </row>
    <row r="90" spans="1:9">
      <c r="A90" s="4">
        <v>41582</v>
      </c>
      <c r="B90" s="9">
        <v>89</v>
      </c>
      <c r="C90" s="5">
        <v>37.709999000000003</v>
      </c>
      <c r="D90" s="5">
        <v>24.26</v>
      </c>
      <c r="E90" s="6">
        <f t="shared" si="6"/>
        <v>1.3735298745877726</v>
      </c>
      <c r="F90" s="6">
        <f t="shared" si="7"/>
        <v>-1.3305209665437614</v>
      </c>
      <c r="G90" s="20">
        <f t="shared" si="8"/>
        <v>13.79353289011658</v>
      </c>
      <c r="H90" s="20">
        <f t="shared" si="9"/>
        <v>-0.30634273528566069</v>
      </c>
      <c r="I90" s="20"/>
    </row>
    <row r="91" spans="1:9">
      <c r="A91" s="4">
        <v>41583</v>
      </c>
      <c r="B91" s="9">
        <v>90</v>
      </c>
      <c r="C91" s="5">
        <v>37.520000000000003</v>
      </c>
      <c r="D91" s="5">
        <v>24.030000999999999</v>
      </c>
      <c r="E91" s="6">
        <f t="shared" si="6"/>
        <v>1.3515538188482341</v>
      </c>
      <c r="F91" s="6">
        <f t="shared" si="7"/>
        <v>-1.3616439779861869</v>
      </c>
      <c r="G91" s="20">
        <f t="shared" si="8"/>
        <v>13.648407564788464</v>
      </c>
      <c r="H91" s="20">
        <f t="shared" si="9"/>
        <v>-0.14512532532811662</v>
      </c>
      <c r="I91" s="20"/>
    </row>
    <row r="92" spans="1:9">
      <c r="A92" s="4">
        <v>41584</v>
      </c>
      <c r="B92" s="9">
        <v>91</v>
      </c>
      <c r="C92" s="5">
        <v>38.270000000000003</v>
      </c>
      <c r="D92" s="5">
        <v>24.25</v>
      </c>
      <c r="E92" s="6">
        <f t="shared" si="6"/>
        <v>1.4383018638624385</v>
      </c>
      <c r="F92" s="6">
        <f t="shared" si="7"/>
        <v>-1.3318741468376945</v>
      </c>
      <c r="G92" s="20">
        <f t="shared" si="8"/>
        <v>14.355484927932913</v>
      </c>
      <c r="H92" s="20">
        <f t="shared" si="9"/>
        <v>0.70707736314444958</v>
      </c>
      <c r="I92" s="20"/>
    </row>
    <row r="93" spans="1:9">
      <c r="A93" s="4">
        <v>41585</v>
      </c>
      <c r="B93" s="9">
        <v>92</v>
      </c>
      <c r="C93" s="5">
        <v>36.090000000000003</v>
      </c>
      <c r="D93" s="5">
        <v>24.059999000000001</v>
      </c>
      <c r="E93" s="6">
        <f t="shared" si="6"/>
        <v>1.1861542130211513</v>
      </c>
      <c r="F93" s="6">
        <f t="shared" si="7"/>
        <v>-1.3575847077404468</v>
      </c>
      <c r="G93" s="20">
        <f t="shared" si="8"/>
        <v>12.212554841547025</v>
      </c>
      <c r="H93" s="20">
        <f t="shared" si="9"/>
        <v>-2.1429300863858884</v>
      </c>
      <c r="I93" s="20"/>
    </row>
    <row r="94" spans="1:9">
      <c r="A94" s="4">
        <v>41586</v>
      </c>
      <c r="B94" s="9">
        <v>93</v>
      </c>
      <c r="C94" s="5">
        <v>36.349997999999999</v>
      </c>
      <c r="D94" s="5">
        <v>24.09</v>
      </c>
      <c r="E94" s="6">
        <f t="shared" si="6"/>
        <v>1.2162266372979549</v>
      </c>
      <c r="F94" s="6">
        <f t="shared" si="7"/>
        <v>-1.3535250315406193</v>
      </c>
      <c r="G94" s="20">
        <f t="shared" si="8"/>
        <v>12.466699532994241</v>
      </c>
      <c r="H94" s="20">
        <f t="shared" si="9"/>
        <v>0.25414469144721608</v>
      </c>
      <c r="I94" s="20"/>
    </row>
    <row r="95" spans="1:9">
      <c r="A95" s="4">
        <v>41589</v>
      </c>
      <c r="B95" s="9">
        <v>94</v>
      </c>
      <c r="C95" s="5">
        <v>36.799999</v>
      </c>
      <c r="D95" s="5">
        <v>24.17</v>
      </c>
      <c r="E95" s="6">
        <f t="shared" si="6"/>
        <v>1.2682755799705376</v>
      </c>
      <c r="F95" s="6">
        <f t="shared" si="7"/>
        <v>-1.3426995891891567</v>
      </c>
      <c r="G95" s="20">
        <f t="shared" si="8"/>
        <v>12.901092230463576</v>
      </c>
      <c r="H95" s="20">
        <f t="shared" si="9"/>
        <v>0.43439269746933462</v>
      </c>
      <c r="I95" s="20"/>
    </row>
    <row r="96" spans="1:9">
      <c r="A96" s="4">
        <v>41590</v>
      </c>
      <c r="B96" s="9">
        <v>95</v>
      </c>
      <c r="C96" s="5">
        <v>36.310001</v>
      </c>
      <c r="D96" s="5">
        <v>24.43</v>
      </c>
      <c r="E96" s="6">
        <f t="shared" si="6"/>
        <v>1.2116004218893774</v>
      </c>
      <c r="F96" s="6">
        <f t="shared" si="7"/>
        <v>-1.3075169015469041</v>
      </c>
      <c r="G96" s="20">
        <f t="shared" si="8"/>
        <v>12.360367247238912</v>
      </c>
      <c r="H96" s="20">
        <f t="shared" si="9"/>
        <v>-0.54072498322466345</v>
      </c>
      <c r="I96" s="20"/>
    </row>
    <row r="97" spans="1:9">
      <c r="A97" s="4">
        <v>41591</v>
      </c>
      <c r="B97" s="9">
        <v>96</v>
      </c>
      <c r="C97" s="5">
        <v>37.090000000000003</v>
      </c>
      <c r="D97" s="5">
        <v>24.6</v>
      </c>
      <c r="E97" s="6">
        <f t="shared" si="6"/>
        <v>1.3018182730400905</v>
      </c>
      <c r="F97" s="6">
        <f t="shared" si="7"/>
        <v>-1.2845128365500464</v>
      </c>
      <c r="G97" s="20">
        <f t="shared" si="8"/>
        <v>13.107198604361251</v>
      </c>
      <c r="H97" s="20">
        <f t="shared" si="9"/>
        <v>0.74683135712233906</v>
      </c>
      <c r="I97" s="20"/>
    </row>
    <row r="98" spans="1:9">
      <c r="A98" s="4">
        <v>41592</v>
      </c>
      <c r="B98" s="9">
        <v>97</v>
      </c>
      <c r="C98" s="5">
        <v>38.639999000000003</v>
      </c>
      <c r="D98" s="5">
        <v>24.389999</v>
      </c>
      <c r="E98" s="6">
        <f t="shared" si="6"/>
        <v>1.481097450405386</v>
      </c>
      <c r="F98" s="6">
        <f t="shared" si="7"/>
        <v>-1.3129297580406647</v>
      </c>
      <c r="G98" s="20">
        <f t="shared" si="8"/>
        <v>14.698169593608029</v>
      </c>
      <c r="H98" s="20">
        <f t="shared" si="9"/>
        <v>1.5909709892467774</v>
      </c>
      <c r="I98" s="20"/>
    </row>
    <row r="99" spans="1:9">
      <c r="A99" s="4">
        <v>41593</v>
      </c>
      <c r="B99" s="9">
        <v>98</v>
      </c>
      <c r="C99" s="5">
        <v>38.529998999999997</v>
      </c>
      <c r="D99" s="5">
        <v>24.52</v>
      </c>
      <c r="E99" s="6">
        <f t="shared" si="6"/>
        <v>1.4683744038033018</v>
      </c>
      <c r="F99" s="6">
        <f t="shared" si="7"/>
        <v>-1.2953382789015091</v>
      </c>
      <c r="G99" s="20">
        <f t="shared" si="8"/>
        <v>14.56280590689191</v>
      </c>
      <c r="H99" s="20">
        <f t="shared" si="9"/>
        <v>-0.13536368671611854</v>
      </c>
      <c r="I99" s="20"/>
    </row>
    <row r="100" spans="1:9">
      <c r="A100" s="4">
        <v>41596</v>
      </c>
      <c r="B100" s="9">
        <v>99</v>
      </c>
      <c r="C100" s="5">
        <v>38.779998999999997</v>
      </c>
      <c r="D100" s="5">
        <v>24.6</v>
      </c>
      <c r="E100" s="6">
        <f t="shared" si="6"/>
        <v>1.4972904188080367</v>
      </c>
      <c r="F100" s="6">
        <f t="shared" si="7"/>
        <v>-1.2845128365500464</v>
      </c>
      <c r="G100" s="20">
        <f t="shared" si="8"/>
        <v>14.797197604361244</v>
      </c>
      <c r="H100" s="20">
        <f t="shared" si="9"/>
        <v>0.2343916974693343</v>
      </c>
      <c r="I100" s="20"/>
    </row>
    <row r="101" spans="1:9">
      <c r="A101" s="4">
        <v>41597</v>
      </c>
      <c r="B101" s="9">
        <v>100</v>
      </c>
      <c r="C101" s="5">
        <v>36.970001000000003</v>
      </c>
      <c r="D101" s="5">
        <v>24.700001</v>
      </c>
      <c r="E101" s="6">
        <f t="shared" si="6"/>
        <v>1.2879387015018777</v>
      </c>
      <c r="F101" s="6">
        <f t="shared" si="7"/>
        <v>-1.2709808982926891</v>
      </c>
      <c r="G101" s="20">
        <f t="shared" si="8"/>
        <v>12.967689031094139</v>
      </c>
      <c r="H101" s="20">
        <f t="shared" si="9"/>
        <v>-1.8295085732671055</v>
      </c>
      <c r="I101" s="20"/>
    </row>
    <row r="102" spans="1:9">
      <c r="A102" s="4">
        <v>41598</v>
      </c>
      <c r="B102" s="9">
        <v>101</v>
      </c>
      <c r="C102" s="5">
        <v>36.150002000000001</v>
      </c>
      <c r="D102" s="5">
        <v>24.559999000000001</v>
      </c>
      <c r="E102" s="6">
        <f t="shared" si="6"/>
        <v>1.1930942879504074</v>
      </c>
      <c r="F102" s="6">
        <f t="shared" si="7"/>
        <v>-1.289925693043807</v>
      </c>
      <c r="G102" s="20">
        <f t="shared" si="8"/>
        <v>12.175004950730361</v>
      </c>
      <c r="H102" s="20">
        <f t="shared" si="9"/>
        <v>-0.79268408036377735</v>
      </c>
      <c r="I102" s="20"/>
    </row>
    <row r="103" spans="1:9">
      <c r="A103" s="4">
        <v>41599</v>
      </c>
      <c r="B103" s="9">
        <v>102</v>
      </c>
      <c r="C103" s="5">
        <v>38</v>
      </c>
      <c r="D103" s="5">
        <v>25.23</v>
      </c>
      <c r="E103" s="6">
        <f t="shared" si="6"/>
        <v>1.4070725676573246</v>
      </c>
      <c r="F103" s="6">
        <f t="shared" si="7"/>
        <v>-1.1992624780322803</v>
      </c>
      <c r="G103" s="20">
        <f t="shared" si="8"/>
        <v>13.894283221932255</v>
      </c>
      <c r="H103" s="20">
        <f t="shared" si="9"/>
        <v>1.7192782712018939</v>
      </c>
      <c r="I103" s="20"/>
    </row>
    <row r="104" spans="1:9">
      <c r="A104" s="4">
        <v>41600</v>
      </c>
      <c r="B104" s="9">
        <v>103</v>
      </c>
      <c r="C104" s="5">
        <v>38.470001000000003</v>
      </c>
      <c r="D104" s="5">
        <v>23.870000999999998</v>
      </c>
      <c r="E104" s="6">
        <f t="shared" si="6"/>
        <v>1.4614347915302863</v>
      </c>
      <c r="F104" s="6">
        <f t="shared" si="7"/>
        <v>-1.3832948626891115</v>
      </c>
      <c r="G104" s="20">
        <f t="shared" si="8"/>
        <v>14.629625169849795</v>
      </c>
      <c r="H104" s="20">
        <f t="shared" si="9"/>
        <v>0.73534194791754004</v>
      </c>
      <c r="I104" s="20"/>
    </row>
    <row r="105" spans="1:9">
      <c r="A105" s="4">
        <v>41603</v>
      </c>
      <c r="B105" s="9">
        <v>104</v>
      </c>
      <c r="C105" s="5">
        <v>38.729999999999997</v>
      </c>
      <c r="D105" s="5">
        <v>23.75</v>
      </c>
      <c r="E105" s="6">
        <f t="shared" si="6"/>
        <v>1.4915073314711498</v>
      </c>
      <c r="F105" s="6">
        <f t="shared" si="7"/>
        <v>-1.3995331615343343</v>
      </c>
      <c r="G105" s="20">
        <f t="shared" si="8"/>
        <v>14.913036818749568</v>
      </c>
      <c r="H105" s="20">
        <f t="shared" si="9"/>
        <v>0.28341164889977222</v>
      </c>
      <c r="I105" s="20"/>
    </row>
    <row r="106" spans="1:9">
      <c r="A106" s="4">
        <v>41604</v>
      </c>
      <c r="B106" s="9">
        <v>105</v>
      </c>
      <c r="C106" s="5">
        <v>39.889999000000003</v>
      </c>
      <c r="D106" s="5">
        <v>23.65</v>
      </c>
      <c r="E106" s="6">
        <f t="shared" si="6"/>
        <v>1.6256775254290599</v>
      </c>
      <c r="F106" s="6">
        <f t="shared" si="7"/>
        <v>-1.4130649644736624</v>
      </c>
      <c r="G106" s="20">
        <f t="shared" si="8"/>
        <v>16.092546196912906</v>
      </c>
      <c r="H106" s="20">
        <f t="shared" si="9"/>
        <v>1.1795093781633383</v>
      </c>
      <c r="I106" s="20"/>
    </row>
    <row r="107" spans="1:9">
      <c r="A107" s="4">
        <v>41605</v>
      </c>
      <c r="B107" s="9">
        <v>106</v>
      </c>
      <c r="C107" s="5">
        <v>39.610000999999997</v>
      </c>
      <c r="D107" s="5">
        <v>23.9</v>
      </c>
      <c r="E107" s="6">
        <f t="shared" si="6"/>
        <v>1.5932918199518762</v>
      </c>
      <c r="F107" s="6">
        <f t="shared" si="7"/>
        <v>-1.3792354571253425</v>
      </c>
      <c r="G107" s="20">
        <f t="shared" si="8"/>
        <v>15.76377225150457</v>
      </c>
      <c r="H107" s="20">
        <f t="shared" si="9"/>
        <v>-0.32877394540833649</v>
      </c>
      <c r="I107" s="20"/>
    </row>
    <row r="108" spans="1:9">
      <c r="A108" s="4">
        <v>41607</v>
      </c>
      <c r="B108" s="9">
        <v>107</v>
      </c>
      <c r="C108" s="5">
        <v>39.75</v>
      </c>
      <c r="D108" s="5">
        <v>23.84</v>
      </c>
      <c r="E108" s="6">
        <f t="shared" si="6"/>
        <v>1.6094846726904679</v>
      </c>
      <c r="F108" s="6">
        <f t="shared" si="7"/>
        <v>-1.3873545388889392</v>
      </c>
      <c r="G108" s="20">
        <f t="shared" si="8"/>
        <v>15.915477478402572</v>
      </c>
      <c r="H108" s="20">
        <f t="shared" si="9"/>
        <v>0.15170522689800237</v>
      </c>
      <c r="I108" s="20"/>
    </row>
    <row r="109" spans="1:9">
      <c r="A109" s="4">
        <v>41610</v>
      </c>
      <c r="B109" s="9">
        <v>108</v>
      </c>
      <c r="C109" s="5">
        <v>40.07</v>
      </c>
      <c r="D109" s="5">
        <v>23.700001</v>
      </c>
      <c r="E109" s="6">
        <f t="shared" si="6"/>
        <v>1.6464971718965284</v>
      </c>
      <c r="F109" s="6">
        <f t="shared" si="7"/>
        <v>-1.4062989276859688</v>
      </c>
      <c r="G109" s="20">
        <f t="shared" si="8"/>
        <v>16.262791812727457</v>
      </c>
      <c r="H109" s="20">
        <f t="shared" si="9"/>
        <v>0.34731433432488501</v>
      </c>
      <c r="I109" s="20"/>
    </row>
    <row r="110" spans="1:9">
      <c r="A110" s="4">
        <v>41611</v>
      </c>
      <c r="B110" s="9">
        <v>109</v>
      </c>
      <c r="C110" s="5">
        <v>39.849997999999999</v>
      </c>
      <c r="D110" s="5">
        <v>23.549999</v>
      </c>
      <c r="E110" s="6">
        <f t="shared" si="6"/>
        <v>1.6210508473642418</v>
      </c>
      <c r="F110" s="6">
        <f t="shared" si="7"/>
        <v>-1.4265969027310197</v>
      </c>
      <c r="G110" s="20">
        <f t="shared" si="8"/>
        <v>16.072055770180015</v>
      </c>
      <c r="H110" s="20">
        <f t="shared" si="9"/>
        <v>-0.19073604254744225</v>
      </c>
      <c r="I110" s="20"/>
    </row>
    <row r="111" spans="1:9">
      <c r="A111" s="4">
        <v>41612</v>
      </c>
      <c r="B111" s="9">
        <v>110</v>
      </c>
      <c r="C111" s="5">
        <v>40.099997999999999</v>
      </c>
      <c r="D111" s="5">
        <v>23.74</v>
      </c>
      <c r="E111" s="6">
        <f t="shared" si="6"/>
        <v>1.6499668623689765</v>
      </c>
      <c r="F111" s="6">
        <f t="shared" si="7"/>
        <v>-1.4008863418282673</v>
      </c>
      <c r="G111" s="20">
        <f t="shared" si="8"/>
        <v>16.284985856565903</v>
      </c>
      <c r="H111" s="20">
        <f t="shared" si="9"/>
        <v>0.21293008638588873</v>
      </c>
      <c r="I111" s="20"/>
    </row>
    <row r="112" spans="1:9">
      <c r="A112" s="4">
        <v>41613</v>
      </c>
      <c r="B112" s="9">
        <v>111</v>
      </c>
      <c r="C112" s="5">
        <v>40.970001000000003</v>
      </c>
      <c r="D112" s="5">
        <v>24.26</v>
      </c>
      <c r="E112" s="6">
        <f t="shared" si="6"/>
        <v>1.7505949415776341</v>
      </c>
      <c r="F112" s="6">
        <f t="shared" si="7"/>
        <v>-1.3305209665437614</v>
      </c>
      <c r="G112" s="20">
        <f t="shared" si="8"/>
        <v>17.05353489011658</v>
      </c>
      <c r="H112" s="20">
        <f t="shared" si="9"/>
        <v>0.76854903355067705</v>
      </c>
      <c r="I112" s="20"/>
    </row>
    <row r="113" spans="1:9">
      <c r="A113" s="4">
        <v>41614</v>
      </c>
      <c r="B113" s="9">
        <v>112</v>
      </c>
      <c r="C113" s="5">
        <v>39.939999</v>
      </c>
      <c r="D113" s="5">
        <v>24.82</v>
      </c>
      <c r="E113" s="6">
        <f t="shared" si="6"/>
        <v>1.6314607284300064</v>
      </c>
      <c r="F113" s="6">
        <f t="shared" si="7"/>
        <v>-1.254742870083525</v>
      </c>
      <c r="G113" s="20">
        <f t="shared" si="8"/>
        <v>15.914274772401917</v>
      </c>
      <c r="H113" s="20">
        <f t="shared" si="9"/>
        <v>-1.1392601177146631</v>
      </c>
      <c r="I113" s="20"/>
    </row>
    <row r="114" spans="1:9">
      <c r="A114" s="4">
        <v>41617</v>
      </c>
      <c r="B114" s="9">
        <v>113</v>
      </c>
      <c r="C114" s="5">
        <v>39.840000000000003</v>
      </c>
      <c r="D114" s="5">
        <v>24.93</v>
      </c>
      <c r="E114" s="6">
        <f t="shared" si="6"/>
        <v>1.6198944380921729</v>
      </c>
      <c r="F114" s="6">
        <f t="shared" si="7"/>
        <v>-1.2398578868502643</v>
      </c>
      <c r="G114" s="20">
        <f t="shared" si="8"/>
        <v>15.792814356422255</v>
      </c>
      <c r="H114" s="20">
        <f t="shared" si="9"/>
        <v>-0.12146041597966217</v>
      </c>
      <c r="I114" s="20"/>
    </row>
    <row r="115" spans="1:9">
      <c r="A115" s="4">
        <v>41618</v>
      </c>
      <c r="B115" s="9">
        <v>114</v>
      </c>
      <c r="C115" s="5">
        <v>39.919998</v>
      </c>
      <c r="D115" s="5">
        <v>24.82</v>
      </c>
      <c r="E115" s="6">
        <f t="shared" si="6"/>
        <v>1.6291473315655676</v>
      </c>
      <c r="F115" s="6">
        <f t="shared" si="7"/>
        <v>-1.254742870083525</v>
      </c>
      <c r="G115" s="20">
        <f t="shared" si="8"/>
        <v>15.894273772401917</v>
      </c>
      <c r="H115" s="20">
        <f t="shared" si="9"/>
        <v>0.10145941597966157</v>
      </c>
      <c r="I115" s="20"/>
    </row>
    <row r="116" spans="1:9">
      <c r="A116" s="4">
        <v>41619</v>
      </c>
      <c r="B116" s="9">
        <v>115</v>
      </c>
      <c r="C116" s="5">
        <v>37.419998</v>
      </c>
      <c r="D116" s="5">
        <v>24.42</v>
      </c>
      <c r="E116" s="6">
        <f t="shared" si="6"/>
        <v>1.3399871815182198</v>
      </c>
      <c r="F116" s="6">
        <f t="shared" si="7"/>
        <v>-1.3088700818408368</v>
      </c>
      <c r="G116" s="20">
        <f t="shared" si="8"/>
        <v>13.472315285055245</v>
      </c>
      <c r="H116" s="20">
        <f t="shared" si="9"/>
        <v>-2.4219584873466715</v>
      </c>
      <c r="I116" s="20"/>
    </row>
    <row r="117" spans="1:9">
      <c r="A117" s="4">
        <v>41620</v>
      </c>
      <c r="B117" s="9">
        <v>116</v>
      </c>
      <c r="C117" s="5">
        <v>38.159999999999997</v>
      </c>
      <c r="D117" s="5">
        <v>24.469999000000001</v>
      </c>
      <c r="E117" s="6">
        <f t="shared" si="6"/>
        <v>1.4255788172603545</v>
      </c>
      <c r="F117" s="6">
        <f t="shared" si="7"/>
        <v>-1.302104315689202</v>
      </c>
      <c r="G117" s="20">
        <f t="shared" si="8"/>
        <v>14.202562291077356</v>
      </c>
      <c r="H117" s="20">
        <f t="shared" si="9"/>
        <v>0.73024700602211112</v>
      </c>
      <c r="I117" s="20"/>
    </row>
    <row r="118" spans="1:9">
      <c r="A118" s="4">
        <v>41621</v>
      </c>
      <c r="B118" s="9">
        <v>117</v>
      </c>
      <c r="C118" s="5">
        <v>38.209999000000003</v>
      </c>
      <c r="D118" s="5">
        <v>24.290001</v>
      </c>
      <c r="E118" s="6">
        <f t="shared" si="6"/>
        <v>1.4313619045972421</v>
      </c>
      <c r="F118" s="6">
        <f t="shared" si="7"/>
        <v>-1.3264612903439339</v>
      </c>
      <c r="G118" s="20">
        <f t="shared" si="8"/>
        <v>14.2876795815638</v>
      </c>
      <c r="H118" s="20">
        <f t="shared" si="9"/>
        <v>8.5117290486444119E-2</v>
      </c>
      <c r="I118" s="20"/>
    </row>
    <row r="119" spans="1:9">
      <c r="A119" s="4">
        <v>41624</v>
      </c>
      <c r="B119" s="9">
        <v>118</v>
      </c>
      <c r="C119" s="5">
        <v>38.330002</v>
      </c>
      <c r="D119" s="5">
        <v>24.450001</v>
      </c>
      <c r="E119" s="6">
        <f t="shared" si="6"/>
        <v>1.4452419387916946</v>
      </c>
      <c r="F119" s="6">
        <f t="shared" si="7"/>
        <v>-1.304810405641009</v>
      </c>
      <c r="G119" s="20">
        <f t="shared" si="8"/>
        <v>14.376465976502466</v>
      </c>
      <c r="H119" s="20">
        <f t="shared" si="9"/>
        <v>8.878639493866558E-2</v>
      </c>
      <c r="I119" s="20"/>
    </row>
    <row r="120" spans="1:9">
      <c r="A120" s="4">
        <v>41625</v>
      </c>
      <c r="B120" s="9">
        <v>119</v>
      </c>
      <c r="C120" s="5">
        <v>38.389999000000003</v>
      </c>
      <c r="D120" s="5">
        <v>24.66</v>
      </c>
      <c r="E120" s="6">
        <f t="shared" si="6"/>
        <v>1.452181435400651</v>
      </c>
      <c r="F120" s="6">
        <f t="shared" si="7"/>
        <v>-1.2763937547864499</v>
      </c>
      <c r="G120" s="20">
        <f t="shared" si="8"/>
        <v>14.395491377463252</v>
      </c>
      <c r="H120" s="20">
        <f t="shared" si="9"/>
        <v>1.9025400960785532E-2</v>
      </c>
      <c r="I120" s="20"/>
    </row>
    <row r="121" spans="1:9">
      <c r="A121" s="4">
        <v>41626</v>
      </c>
      <c r="B121" s="9">
        <v>120</v>
      </c>
      <c r="C121" s="5">
        <v>39.330002</v>
      </c>
      <c r="D121" s="5">
        <v>25.15</v>
      </c>
      <c r="E121" s="6">
        <f t="shared" si="6"/>
        <v>1.5609059988106335</v>
      </c>
      <c r="F121" s="6">
        <f t="shared" si="7"/>
        <v>-1.2100879203837429</v>
      </c>
      <c r="G121" s="20">
        <f t="shared" si="8"/>
        <v>15.239893524462921</v>
      </c>
      <c r="H121" s="20">
        <f t="shared" si="9"/>
        <v>0.84440214699966987</v>
      </c>
      <c r="I121" s="20"/>
    </row>
    <row r="122" spans="1:9">
      <c r="A122" s="4">
        <v>41627</v>
      </c>
      <c r="B122" s="9">
        <v>121</v>
      </c>
      <c r="C122" s="5">
        <v>39.68</v>
      </c>
      <c r="D122" s="5">
        <v>25.139999</v>
      </c>
      <c r="E122" s="6">
        <f t="shared" si="6"/>
        <v>1.6013881884891421</v>
      </c>
      <c r="F122" s="6">
        <f t="shared" si="7"/>
        <v>-1.211441235995705</v>
      </c>
      <c r="G122" s="20">
        <f t="shared" si="8"/>
        <v>15.591842757383038</v>
      </c>
      <c r="H122" s="20">
        <f t="shared" si="9"/>
        <v>0.35194923292011637</v>
      </c>
      <c r="I122" s="20"/>
    </row>
    <row r="123" spans="1:9">
      <c r="A123" s="4">
        <v>41628</v>
      </c>
      <c r="B123" s="9">
        <v>122</v>
      </c>
      <c r="C123" s="5">
        <v>40.290000999999997</v>
      </c>
      <c r="D123" s="5">
        <v>25.059999000000001</v>
      </c>
      <c r="E123" s="6">
        <f t="shared" si="6"/>
        <v>1.6719433807647548</v>
      </c>
      <c r="F123" s="6">
        <f t="shared" si="7"/>
        <v>-1.2222666783471672</v>
      </c>
      <c r="G123" s="20">
        <f t="shared" si="8"/>
        <v>16.2174520599137</v>
      </c>
      <c r="H123" s="20">
        <f t="shared" si="9"/>
        <v>0.6256093025306626</v>
      </c>
      <c r="I123" s="20"/>
    </row>
    <row r="124" spans="1:9">
      <c r="A124" s="4">
        <v>41631</v>
      </c>
      <c r="B124" s="9">
        <v>123</v>
      </c>
      <c r="C124" s="5">
        <v>41.849997999999999</v>
      </c>
      <c r="D124" s="5">
        <v>25.32</v>
      </c>
      <c r="E124" s="6">
        <f t="shared" si="6"/>
        <v>1.85237896740212</v>
      </c>
      <c r="F124" s="6">
        <f t="shared" si="7"/>
        <v>-1.1870838553868852</v>
      </c>
      <c r="G124" s="20">
        <f t="shared" si="8"/>
        <v>17.726721881585256</v>
      </c>
      <c r="H124" s="20">
        <f t="shared" si="9"/>
        <v>1.5092698216715554</v>
      </c>
      <c r="I124" s="20"/>
    </row>
    <row r="125" spans="1:9">
      <c r="A125" s="4">
        <v>41632</v>
      </c>
      <c r="B125" s="9">
        <v>124</v>
      </c>
      <c r="C125" s="5">
        <v>41.880001</v>
      </c>
      <c r="D125" s="5">
        <v>25.43</v>
      </c>
      <c r="E125" s="6">
        <f t="shared" si="6"/>
        <v>1.8558492361948682</v>
      </c>
      <c r="F125" s="6">
        <f t="shared" si="7"/>
        <v>-1.1721988721536245</v>
      </c>
      <c r="G125" s="20">
        <f t="shared" si="8"/>
        <v>17.735263465605591</v>
      </c>
      <c r="H125" s="20">
        <f t="shared" si="9"/>
        <v>8.5415840203353355E-3</v>
      </c>
      <c r="I125" s="20"/>
    </row>
    <row r="126" spans="1:9">
      <c r="A126" s="4">
        <v>41634</v>
      </c>
      <c r="B126" s="9">
        <v>125</v>
      </c>
      <c r="C126" s="5">
        <v>42.939999</v>
      </c>
      <c r="D126" s="5">
        <v>25.700001</v>
      </c>
      <c r="E126" s="6">
        <f t="shared" si="6"/>
        <v>1.9784529084868236</v>
      </c>
      <c r="F126" s="6">
        <f t="shared" si="7"/>
        <v>-1.1356628688994095</v>
      </c>
      <c r="G126" s="20">
        <f t="shared" si="8"/>
        <v>18.742583249460814</v>
      </c>
      <c r="H126" s="20">
        <f t="shared" si="9"/>
        <v>1.0073197838552232</v>
      </c>
      <c r="I126" s="20"/>
    </row>
    <row r="127" spans="1:9">
      <c r="A127" s="4">
        <v>41635</v>
      </c>
      <c r="B127" s="9">
        <v>126</v>
      </c>
      <c r="C127" s="5">
        <v>42.580002</v>
      </c>
      <c r="D127" s="5">
        <v>25.6</v>
      </c>
      <c r="E127" s="6">
        <f t="shared" si="6"/>
        <v>1.9368141938721857</v>
      </c>
      <c r="F127" s="6">
        <f t="shared" si="7"/>
        <v>-1.1491948071567668</v>
      </c>
      <c r="G127" s="20">
        <f t="shared" si="8"/>
        <v>18.402096822727927</v>
      </c>
      <c r="H127" s="20">
        <f t="shared" si="9"/>
        <v>-0.34048642673288754</v>
      </c>
      <c r="I127" s="20"/>
    </row>
    <row r="128" spans="1:9">
      <c r="A128" s="4">
        <v>41638</v>
      </c>
      <c r="B128" s="9">
        <v>127</v>
      </c>
      <c r="C128" s="5">
        <v>42.169998</v>
      </c>
      <c r="D128" s="5">
        <v>25.85</v>
      </c>
      <c r="E128" s="6">
        <f t="shared" si="6"/>
        <v>1.8893914666081806</v>
      </c>
      <c r="F128" s="6">
        <f t="shared" si="7"/>
        <v>-1.1153652998084469</v>
      </c>
      <c r="G128" s="20">
        <f t="shared" si="8"/>
        <v>17.943316877319596</v>
      </c>
      <c r="H128" s="20">
        <f t="shared" si="9"/>
        <v>-0.458779945408331</v>
      </c>
      <c r="I128" s="20"/>
    </row>
    <row r="129" spans="1:9">
      <c r="A129" s="4">
        <v>41639</v>
      </c>
      <c r="B129" s="9">
        <v>128</v>
      </c>
      <c r="C129" s="5">
        <v>43.150002000000001</v>
      </c>
      <c r="D129" s="5">
        <v>25.959999</v>
      </c>
      <c r="E129" s="6">
        <f t="shared" si="6"/>
        <v>2.0027427080829812</v>
      </c>
      <c r="F129" s="6">
        <f t="shared" si="7"/>
        <v>-1.1004804518932156</v>
      </c>
      <c r="G129" s="20">
        <f t="shared" si="8"/>
        <v>18.901859656443715</v>
      </c>
      <c r="H129" s="20">
        <f t="shared" si="9"/>
        <v>0.95854277912411945</v>
      </c>
      <c r="I129" s="20"/>
    </row>
    <row r="130" spans="1:9">
      <c r="A130" s="4">
        <v>41641</v>
      </c>
      <c r="B130" s="9">
        <v>129</v>
      </c>
      <c r="C130" s="5">
        <v>42.630001</v>
      </c>
      <c r="D130" s="5">
        <v>25.790001</v>
      </c>
      <c r="E130" s="6">
        <f t="shared" si="6"/>
        <v>1.9425972812090726</v>
      </c>
      <c r="F130" s="6">
        <f t="shared" si="7"/>
        <v>-1.1234842462540144</v>
      </c>
      <c r="G130" s="20">
        <f t="shared" si="8"/>
        <v>18.415025909113815</v>
      </c>
      <c r="H130" s="20">
        <f t="shared" si="9"/>
        <v>-0.48683374732990004</v>
      </c>
      <c r="I130" s="20"/>
    </row>
    <row r="131" spans="1:9">
      <c r="A131" s="4">
        <v>41642</v>
      </c>
      <c r="B131" s="9">
        <v>130</v>
      </c>
      <c r="C131" s="5">
        <v>42.900002000000001</v>
      </c>
      <c r="D131" s="5">
        <v>25.780000999999999</v>
      </c>
      <c r="E131" s="6">
        <f t="shared" ref="E131:E194" si="10">(C131-AVERAGE(C$2:C$1261))/_xlfn.STDEV.S(C$2:C$1261)</f>
        <v>1.9738266930782462</v>
      </c>
      <c r="F131" s="6">
        <f t="shared" ref="F131:F194" si="11">(D131-AVERAGE(D$2:D$1261))/_xlfn.STDEV.S(D$2:D$1261)</f>
        <v>-1.1248374265479475</v>
      </c>
      <c r="G131" s="20">
        <f t="shared" si="8"/>
        <v>18.686977946930149</v>
      </c>
      <c r="H131" s="20">
        <f t="shared" si="9"/>
        <v>0.27195203781633381</v>
      </c>
      <c r="I131" s="20"/>
    </row>
    <row r="132" spans="1:9">
      <c r="A132" s="4">
        <v>41645</v>
      </c>
      <c r="B132" s="9">
        <v>131</v>
      </c>
      <c r="C132" s="5">
        <v>42.91</v>
      </c>
      <c r="D132" s="5">
        <v>25.459999</v>
      </c>
      <c r="E132" s="6">
        <f t="shared" si="10"/>
        <v>1.974983102350315</v>
      </c>
      <c r="F132" s="6">
        <f t="shared" si="11"/>
        <v>-1.1681394665898555</v>
      </c>
      <c r="G132" s="20">
        <f t="shared" ref="G132:G195" si="12">C132-($K$4+$J$4*D132)</f>
        <v>18.759409547260372</v>
      </c>
      <c r="H132" s="20">
        <f t="shared" ref="H132:H195" si="13">G132-G131</f>
        <v>7.2431600330222778E-2</v>
      </c>
      <c r="I132" s="20"/>
    </row>
    <row r="133" spans="1:9">
      <c r="A133" s="4">
        <v>41646</v>
      </c>
      <c r="B133" s="9">
        <v>132</v>
      </c>
      <c r="C133" s="5">
        <v>43.529998999999997</v>
      </c>
      <c r="D133" s="5">
        <v>25.59</v>
      </c>
      <c r="E133" s="6">
        <f t="shared" si="10"/>
        <v>2.0466947038979972</v>
      </c>
      <c r="F133" s="6">
        <f t="shared" si="11"/>
        <v>-1.1505479874506996</v>
      </c>
      <c r="G133" s="20">
        <f t="shared" si="12"/>
        <v>19.354044860544256</v>
      </c>
      <c r="H133" s="20">
        <f t="shared" si="13"/>
        <v>0.59463531328388441</v>
      </c>
      <c r="I133" s="20"/>
    </row>
    <row r="134" spans="1:9">
      <c r="A134" s="4">
        <v>41647</v>
      </c>
      <c r="B134" s="9">
        <v>133</v>
      </c>
      <c r="C134" s="5">
        <v>42.25</v>
      </c>
      <c r="D134" s="5">
        <v>25.43</v>
      </c>
      <c r="E134" s="6">
        <f t="shared" si="10"/>
        <v>1.8986448227378157</v>
      </c>
      <c r="F134" s="6">
        <f t="shared" si="11"/>
        <v>-1.1721988721536245</v>
      </c>
      <c r="G134" s="20">
        <f t="shared" si="12"/>
        <v>18.105262465605591</v>
      </c>
      <c r="H134" s="20">
        <f t="shared" si="13"/>
        <v>-1.2487823949386652</v>
      </c>
      <c r="I134" s="20"/>
    </row>
    <row r="135" spans="1:9">
      <c r="A135" s="4">
        <v>41648</v>
      </c>
      <c r="B135" s="9">
        <v>134</v>
      </c>
      <c r="C135" s="5">
        <v>44.220001000000003</v>
      </c>
      <c r="D135" s="5">
        <v>25.309999000000001</v>
      </c>
      <c r="E135" s="6">
        <f t="shared" si="10"/>
        <v>2.1265031366391862</v>
      </c>
      <c r="F135" s="6">
        <f t="shared" si="11"/>
        <v>-1.1884371709988473</v>
      </c>
      <c r="G135" s="20">
        <f t="shared" si="12"/>
        <v>20.098676114505377</v>
      </c>
      <c r="H135" s="20">
        <f t="shared" si="13"/>
        <v>1.9934136488997858</v>
      </c>
      <c r="I135" s="20"/>
    </row>
    <row r="136" spans="1:9">
      <c r="A136" s="4">
        <v>41649</v>
      </c>
      <c r="B136" s="9">
        <v>135</v>
      </c>
      <c r="C136" s="5">
        <v>44</v>
      </c>
      <c r="D136" s="5">
        <v>25.530000999999999</v>
      </c>
      <c r="E136" s="6">
        <f t="shared" si="10"/>
        <v>2.101056927770959</v>
      </c>
      <c r="F136" s="6">
        <f t="shared" si="11"/>
        <v>-1.1586669338962674</v>
      </c>
      <c r="G136" s="20">
        <f t="shared" si="12"/>
        <v>19.835751892338479</v>
      </c>
      <c r="H136" s="20">
        <f t="shared" si="13"/>
        <v>-0.26292422216689815</v>
      </c>
      <c r="I136" s="20"/>
    </row>
    <row r="137" spans="1:9">
      <c r="A137" s="4">
        <v>41652</v>
      </c>
      <c r="B137" s="9">
        <v>136</v>
      </c>
      <c r="C137" s="5">
        <v>42.650002000000001</v>
      </c>
      <c r="D137" s="5">
        <v>25.5</v>
      </c>
      <c r="E137" s="6">
        <f t="shared" si="10"/>
        <v>1.9449106780735115</v>
      </c>
      <c r="F137" s="6">
        <f t="shared" si="11"/>
        <v>-1.1627266100960949</v>
      </c>
      <c r="G137" s="20">
        <f t="shared" si="12"/>
        <v>18.491607200891259</v>
      </c>
      <c r="H137" s="20">
        <f t="shared" si="13"/>
        <v>-1.3441446914472195</v>
      </c>
      <c r="I137" s="20"/>
    </row>
    <row r="138" spans="1:9">
      <c r="A138" s="4">
        <v>41653</v>
      </c>
      <c r="B138" s="9">
        <v>137</v>
      </c>
      <c r="C138" s="5">
        <v>43.779998999999997</v>
      </c>
      <c r="D138" s="5">
        <v>26.51</v>
      </c>
      <c r="E138" s="6">
        <f t="shared" si="10"/>
        <v>2.0756107189027322</v>
      </c>
      <c r="F138" s="6">
        <f t="shared" si="11"/>
        <v>-1.0260554004088822</v>
      </c>
      <c r="G138" s="20">
        <f t="shared" si="12"/>
        <v>19.424549381441601</v>
      </c>
      <c r="H138" s="20">
        <f t="shared" si="13"/>
        <v>0.9329421805503415</v>
      </c>
      <c r="I138" s="20"/>
    </row>
    <row r="139" spans="1:9">
      <c r="A139" s="4">
        <v>41654</v>
      </c>
      <c r="B139" s="9">
        <v>138</v>
      </c>
      <c r="C139" s="5">
        <v>43.360000999999997</v>
      </c>
      <c r="D139" s="5">
        <v>26.67</v>
      </c>
      <c r="E139" s="6">
        <f t="shared" si="10"/>
        <v>2.0270320450228976</v>
      </c>
      <c r="F139" s="6">
        <f t="shared" si="11"/>
        <v>-1.0044045157059576</v>
      </c>
      <c r="G139" s="20">
        <f t="shared" si="12"/>
        <v>18.97333477638027</v>
      </c>
      <c r="H139" s="20">
        <f t="shared" si="13"/>
        <v>-0.45121460506133104</v>
      </c>
      <c r="I139" s="20"/>
    </row>
    <row r="140" spans="1:9">
      <c r="A140" s="4">
        <v>41655</v>
      </c>
      <c r="B140" s="9">
        <v>139</v>
      </c>
      <c r="C140" s="5">
        <v>43.759998000000003</v>
      </c>
      <c r="D140" s="5">
        <v>26.540001</v>
      </c>
      <c r="E140" s="6">
        <f t="shared" si="10"/>
        <v>2.073297322038294</v>
      </c>
      <c r="F140" s="6">
        <f t="shared" si="11"/>
        <v>-1.0219957242090547</v>
      </c>
      <c r="G140" s="20">
        <f t="shared" si="12"/>
        <v>19.398695072888827</v>
      </c>
      <c r="H140" s="20">
        <f t="shared" si="13"/>
        <v>0.42536029650855767</v>
      </c>
      <c r="I140" s="20"/>
    </row>
    <row r="141" spans="1:9">
      <c r="A141" s="4">
        <v>41656</v>
      </c>
      <c r="B141" s="9">
        <v>140</v>
      </c>
      <c r="C141" s="5">
        <v>43.02</v>
      </c>
      <c r="D141" s="5">
        <v>25.85</v>
      </c>
      <c r="E141" s="6">
        <f t="shared" si="10"/>
        <v>1.9877061489523991</v>
      </c>
      <c r="F141" s="6">
        <f t="shared" si="11"/>
        <v>-1.1153652998084469</v>
      </c>
      <c r="G141" s="20">
        <f t="shared" si="12"/>
        <v>18.793318877319599</v>
      </c>
      <c r="H141" s="20">
        <f t="shared" si="13"/>
        <v>-0.60537619556922806</v>
      </c>
      <c r="I141" s="20"/>
    </row>
    <row r="142" spans="1:9">
      <c r="A142" s="4">
        <v>41660</v>
      </c>
      <c r="B142" s="9">
        <v>141</v>
      </c>
      <c r="C142" s="5">
        <v>43.66</v>
      </c>
      <c r="D142" s="5">
        <v>25.59</v>
      </c>
      <c r="E142" s="6">
        <f t="shared" si="10"/>
        <v>2.0617311473645192</v>
      </c>
      <c r="F142" s="6">
        <f t="shared" si="11"/>
        <v>-1.1505479874506996</v>
      </c>
      <c r="G142" s="20">
        <f t="shared" si="12"/>
        <v>19.484045860544256</v>
      </c>
      <c r="H142" s="20">
        <f t="shared" si="13"/>
        <v>0.69072698322465698</v>
      </c>
      <c r="I142" s="20"/>
    </row>
    <row r="143" spans="1:9">
      <c r="A143" s="4">
        <v>41661</v>
      </c>
      <c r="B143" s="9">
        <v>142</v>
      </c>
      <c r="C143" s="5">
        <v>42.689999</v>
      </c>
      <c r="D143" s="5">
        <v>25.309999000000001</v>
      </c>
      <c r="E143" s="6">
        <f t="shared" si="10"/>
        <v>1.9495368934820889</v>
      </c>
      <c r="F143" s="6">
        <f t="shared" si="11"/>
        <v>-1.1884371709988473</v>
      </c>
      <c r="G143" s="20">
        <f t="shared" si="12"/>
        <v>18.568674114505374</v>
      </c>
      <c r="H143" s="20">
        <f t="shared" si="13"/>
        <v>-0.91537174603888261</v>
      </c>
      <c r="I143" s="20"/>
    </row>
    <row r="144" spans="1:9">
      <c r="A144" s="4">
        <v>41662</v>
      </c>
      <c r="B144" s="9">
        <v>143</v>
      </c>
      <c r="C144" s="5">
        <v>40.869999</v>
      </c>
      <c r="D144" s="5">
        <v>25.129999000000002</v>
      </c>
      <c r="E144" s="6">
        <f t="shared" si="10"/>
        <v>1.7390283042476198</v>
      </c>
      <c r="F144" s="6">
        <f t="shared" si="11"/>
        <v>-1.2127944162896376</v>
      </c>
      <c r="G144" s="20">
        <f t="shared" si="12"/>
        <v>16.783792795199371</v>
      </c>
      <c r="H144" s="20">
        <f t="shared" si="13"/>
        <v>-1.7848813193060025</v>
      </c>
      <c r="I144" s="20"/>
    </row>
    <row r="145" spans="1:9">
      <c r="A145" s="4">
        <v>41663</v>
      </c>
      <c r="B145" s="9">
        <v>144</v>
      </c>
      <c r="C145" s="5">
        <v>38.020000000000003</v>
      </c>
      <c r="D145" s="5">
        <v>24.809999000000001</v>
      </c>
      <c r="E145" s="6">
        <f t="shared" si="10"/>
        <v>1.4093858488577038</v>
      </c>
      <c r="F145" s="6">
        <f t="shared" si="11"/>
        <v>-1.2560961856954871</v>
      </c>
      <c r="G145" s="20">
        <f t="shared" si="12"/>
        <v>13.996227005322034</v>
      </c>
      <c r="H145" s="20">
        <f t="shared" si="13"/>
        <v>-2.7875657898773376</v>
      </c>
      <c r="I145" s="20"/>
    </row>
    <row r="146" spans="1:9">
      <c r="A146" s="4">
        <v>41666</v>
      </c>
      <c r="B146" s="9">
        <v>145</v>
      </c>
      <c r="C146" s="5">
        <v>37.220001000000003</v>
      </c>
      <c r="D146" s="5">
        <v>24.719999000000001</v>
      </c>
      <c r="E146" s="6">
        <f t="shared" si="10"/>
        <v>1.3168547165066125</v>
      </c>
      <c r="F146" s="6">
        <f t="shared" si="11"/>
        <v>-1.2682748083408821</v>
      </c>
      <c r="G146" s="20">
        <f t="shared" si="12"/>
        <v>13.213787345669033</v>
      </c>
      <c r="H146" s="20">
        <f t="shared" si="13"/>
        <v>-0.78243965965300077</v>
      </c>
      <c r="I146" s="20"/>
    </row>
    <row r="147" spans="1:9">
      <c r="A147" s="4">
        <v>41667</v>
      </c>
      <c r="B147" s="9">
        <v>146</v>
      </c>
      <c r="C147" s="5">
        <v>37.68</v>
      </c>
      <c r="D147" s="5">
        <v>24.9</v>
      </c>
      <c r="E147" s="6">
        <f t="shared" si="10"/>
        <v>1.370060068451264</v>
      </c>
      <c r="F147" s="6">
        <f t="shared" si="11"/>
        <v>-1.2439174277320628</v>
      </c>
      <c r="G147" s="20">
        <f t="shared" si="12"/>
        <v>13.638667469871251</v>
      </c>
      <c r="H147" s="20">
        <f t="shared" si="13"/>
        <v>0.42488012420221821</v>
      </c>
      <c r="I147" s="20"/>
    </row>
    <row r="148" spans="1:9">
      <c r="A148" s="4">
        <v>41668</v>
      </c>
      <c r="B148" s="9">
        <v>147</v>
      </c>
      <c r="C148" s="5">
        <v>35.340000000000003</v>
      </c>
      <c r="D148" s="5">
        <v>24.68</v>
      </c>
      <c r="E148" s="6">
        <f t="shared" si="10"/>
        <v>1.0994061680069469</v>
      </c>
      <c r="F148" s="6">
        <f t="shared" si="11"/>
        <v>-1.2736873941985842</v>
      </c>
      <c r="G148" s="20">
        <f t="shared" si="12"/>
        <v>11.341590301830585</v>
      </c>
      <c r="H148" s="20">
        <f t="shared" si="13"/>
        <v>-2.2970771680406656</v>
      </c>
      <c r="I148" s="20"/>
    </row>
    <row r="149" spans="1:9">
      <c r="A149" s="4">
        <v>41669</v>
      </c>
      <c r="B149" s="9">
        <v>148</v>
      </c>
      <c r="C149" s="5">
        <v>36.939999</v>
      </c>
      <c r="D149" s="5">
        <v>24.74</v>
      </c>
      <c r="E149" s="6">
        <f t="shared" si="10"/>
        <v>1.284468548373189</v>
      </c>
      <c r="F149" s="6">
        <f t="shared" si="11"/>
        <v>-1.2655683124349877</v>
      </c>
      <c r="G149" s="20">
        <f t="shared" si="12"/>
        <v>12.929883074932583</v>
      </c>
      <c r="H149" s="20">
        <f t="shared" si="13"/>
        <v>1.5882927731019976</v>
      </c>
      <c r="I149" s="20"/>
    </row>
    <row r="150" spans="1:9">
      <c r="A150" s="4">
        <v>41670</v>
      </c>
      <c r="B150" s="9">
        <v>149</v>
      </c>
      <c r="C150" s="5">
        <v>36.75</v>
      </c>
      <c r="D150" s="5">
        <v>24.540001</v>
      </c>
      <c r="E150" s="6">
        <f t="shared" si="10"/>
        <v>1.2624924926336507</v>
      </c>
      <c r="F150" s="6">
        <f t="shared" si="11"/>
        <v>-1.292631782995614</v>
      </c>
      <c r="G150" s="20">
        <f t="shared" si="12"/>
        <v>12.778904636155467</v>
      </c>
      <c r="H150" s="20">
        <f t="shared" si="13"/>
        <v>-0.15097843877711625</v>
      </c>
      <c r="I150" s="20"/>
    </row>
    <row r="151" spans="1:9">
      <c r="A151" s="4">
        <v>41673</v>
      </c>
      <c r="B151" s="9">
        <v>150</v>
      </c>
      <c r="C151" s="5">
        <v>35.009998000000003</v>
      </c>
      <c r="D151" s="5">
        <v>23.950001</v>
      </c>
      <c r="E151" s="6">
        <f t="shared" si="10"/>
        <v>1.0612367968725769</v>
      </c>
      <c r="F151" s="6">
        <f t="shared" si="11"/>
        <v>-1.3724694203376488</v>
      </c>
      <c r="G151" s="20">
        <f t="shared" si="12"/>
        <v>11.154013867319129</v>
      </c>
      <c r="H151" s="20">
        <f t="shared" si="13"/>
        <v>-1.6248907688363374</v>
      </c>
      <c r="I151" s="20"/>
    </row>
    <row r="152" spans="1:9">
      <c r="A152" s="4">
        <v>41674</v>
      </c>
      <c r="B152" s="9">
        <v>151</v>
      </c>
      <c r="C152" s="5">
        <v>36.279998999999997</v>
      </c>
      <c r="D152" s="5">
        <v>23.82</v>
      </c>
      <c r="E152" s="6">
        <f t="shared" si="10"/>
        <v>1.208130268760689</v>
      </c>
      <c r="F152" s="6">
        <f t="shared" si="11"/>
        <v>-1.3900608994768047</v>
      </c>
      <c r="G152" s="20">
        <f t="shared" si="12"/>
        <v>12.449378554035235</v>
      </c>
      <c r="H152" s="20">
        <f t="shared" si="13"/>
        <v>1.2953646867161055</v>
      </c>
      <c r="I152" s="20"/>
    </row>
    <row r="153" spans="1:9">
      <c r="A153" s="4">
        <v>41675</v>
      </c>
      <c r="B153" s="9">
        <v>152</v>
      </c>
      <c r="C153" s="5">
        <v>36.669998</v>
      </c>
      <c r="D153" s="5">
        <v>23.52</v>
      </c>
      <c r="E153" s="6">
        <f t="shared" si="10"/>
        <v>1.2532391365040154</v>
      </c>
      <c r="F153" s="6">
        <f t="shared" si="11"/>
        <v>-1.4306563082947887</v>
      </c>
      <c r="G153" s="20">
        <f t="shared" si="12"/>
        <v>12.897908688525234</v>
      </c>
      <c r="H153" s="20">
        <f t="shared" si="13"/>
        <v>0.44853013448999945</v>
      </c>
      <c r="I153" s="20"/>
    </row>
    <row r="154" spans="1:9">
      <c r="A154" s="4">
        <v>41676</v>
      </c>
      <c r="B154" s="9">
        <v>153</v>
      </c>
      <c r="C154" s="5">
        <v>38.639999000000003</v>
      </c>
      <c r="D154" s="5">
        <v>23.99</v>
      </c>
      <c r="E154" s="6">
        <f t="shared" si="10"/>
        <v>1.481097450405386</v>
      </c>
      <c r="F154" s="6">
        <f t="shared" si="11"/>
        <v>-1.3670568344799474</v>
      </c>
      <c r="G154" s="20">
        <f t="shared" si="12"/>
        <v>14.776210911157577</v>
      </c>
      <c r="H154" s="20">
        <f t="shared" si="13"/>
        <v>1.8783022226323425</v>
      </c>
      <c r="I154" s="20"/>
    </row>
    <row r="155" spans="1:9">
      <c r="A155" s="4">
        <v>41677</v>
      </c>
      <c r="B155" s="9">
        <v>154</v>
      </c>
      <c r="C155" s="5">
        <v>39.259998000000003</v>
      </c>
      <c r="D155" s="5">
        <v>24.209999</v>
      </c>
      <c r="E155" s="6">
        <f t="shared" si="10"/>
        <v>1.5528090519530682</v>
      </c>
      <c r="F155" s="6">
        <f t="shared" si="11"/>
        <v>-1.337287003331455</v>
      </c>
      <c r="G155" s="20">
        <f t="shared" si="12"/>
        <v>15.353287274302026</v>
      </c>
      <c r="H155" s="20">
        <f t="shared" si="13"/>
        <v>0.57707636314444954</v>
      </c>
      <c r="I155" s="20"/>
    </row>
    <row r="156" spans="1:9">
      <c r="A156" s="4">
        <v>41680</v>
      </c>
      <c r="B156" s="9">
        <v>155</v>
      </c>
      <c r="C156" s="5">
        <v>39.450001</v>
      </c>
      <c r="D156" s="5">
        <v>24.290001</v>
      </c>
      <c r="E156" s="6">
        <f t="shared" si="10"/>
        <v>1.5747855703488463</v>
      </c>
      <c r="F156" s="6">
        <f t="shared" si="11"/>
        <v>-1.3264612903439339</v>
      </c>
      <c r="G156" s="20">
        <f t="shared" si="12"/>
        <v>15.527681581563797</v>
      </c>
      <c r="H156" s="20">
        <f t="shared" si="13"/>
        <v>0.17439430726177108</v>
      </c>
      <c r="I156" s="20"/>
    </row>
    <row r="157" spans="1:9">
      <c r="A157" s="4">
        <v>41681</v>
      </c>
      <c r="B157" s="9">
        <v>156</v>
      </c>
      <c r="C157" s="5">
        <v>40.169998</v>
      </c>
      <c r="D157" s="5">
        <v>24.469999000000001</v>
      </c>
      <c r="E157" s="6">
        <f t="shared" si="10"/>
        <v>1.6580633465703023</v>
      </c>
      <c r="F157" s="6">
        <f t="shared" si="11"/>
        <v>-1.302104315689202</v>
      </c>
      <c r="G157" s="20">
        <f t="shared" si="12"/>
        <v>16.212560291077359</v>
      </c>
      <c r="H157" s="20">
        <f t="shared" si="13"/>
        <v>0.684878709513562</v>
      </c>
      <c r="I157" s="20"/>
    </row>
    <row r="158" spans="1:9">
      <c r="A158" s="4">
        <v>41682</v>
      </c>
      <c r="B158" s="9">
        <v>157</v>
      </c>
      <c r="C158" s="5">
        <v>40.389999000000003</v>
      </c>
      <c r="D158" s="5">
        <v>24.549999</v>
      </c>
      <c r="E158" s="6">
        <f t="shared" si="10"/>
        <v>1.6835095554385293</v>
      </c>
      <c r="F158" s="6">
        <f t="shared" si="11"/>
        <v>-1.2912788733377401</v>
      </c>
      <c r="G158" s="20">
        <f t="shared" si="12"/>
        <v>16.416952988546701</v>
      </c>
      <c r="H158" s="20">
        <f t="shared" si="13"/>
        <v>0.2043926974693413</v>
      </c>
      <c r="I158" s="20"/>
    </row>
    <row r="159" spans="1:9">
      <c r="A159" s="4">
        <v>41683</v>
      </c>
      <c r="B159" s="9">
        <v>158</v>
      </c>
      <c r="C159" s="5">
        <v>40.290000999999997</v>
      </c>
      <c r="D159" s="5">
        <v>24.700001</v>
      </c>
      <c r="E159" s="6">
        <f t="shared" si="10"/>
        <v>1.6719433807647548</v>
      </c>
      <c r="F159" s="6">
        <f t="shared" si="11"/>
        <v>-1.2709808982926891</v>
      </c>
      <c r="G159" s="20">
        <f t="shared" si="12"/>
        <v>16.287689031094132</v>
      </c>
      <c r="H159" s="20">
        <f t="shared" si="13"/>
        <v>-0.12926395745256869</v>
      </c>
      <c r="I159" s="20"/>
    </row>
    <row r="160" spans="1:9">
      <c r="A160" s="4">
        <v>41684</v>
      </c>
      <c r="B160" s="9">
        <v>159</v>
      </c>
      <c r="C160" s="5">
        <v>40.290000999999997</v>
      </c>
      <c r="D160" s="5">
        <v>24.76</v>
      </c>
      <c r="E160" s="6">
        <f t="shared" si="10"/>
        <v>1.6719433807647548</v>
      </c>
      <c r="F160" s="6">
        <f t="shared" si="11"/>
        <v>-1.2628619518471216</v>
      </c>
      <c r="G160" s="20">
        <f t="shared" si="12"/>
        <v>16.275982999299913</v>
      </c>
      <c r="H160" s="20">
        <f t="shared" si="13"/>
        <v>-1.170603179421903E-2</v>
      </c>
      <c r="I160" s="20"/>
    </row>
    <row r="161" spans="1:9">
      <c r="A161" s="4">
        <v>41688</v>
      </c>
      <c r="B161" s="9">
        <v>160</v>
      </c>
      <c r="C161" s="5">
        <v>41.209999000000003</v>
      </c>
      <c r="D161" s="5">
        <v>24.76</v>
      </c>
      <c r="E161" s="6">
        <f t="shared" si="10"/>
        <v>1.7783540846540593</v>
      </c>
      <c r="F161" s="6">
        <f t="shared" si="11"/>
        <v>-1.2628619518471216</v>
      </c>
      <c r="G161" s="20">
        <f t="shared" si="12"/>
        <v>17.19598099929992</v>
      </c>
      <c r="H161" s="20">
        <f t="shared" si="13"/>
        <v>0.91999800000000675</v>
      </c>
      <c r="I161" s="20"/>
    </row>
    <row r="162" spans="1:9">
      <c r="A162" s="4">
        <v>41689</v>
      </c>
      <c r="B162" s="9">
        <v>161</v>
      </c>
      <c r="C162" s="5">
        <v>39.830002</v>
      </c>
      <c r="D162" s="5">
        <v>24.5</v>
      </c>
      <c r="E162" s="6">
        <f t="shared" si="10"/>
        <v>1.6187380288201032</v>
      </c>
      <c r="F162" s="6">
        <f t="shared" si="11"/>
        <v>-1.2980446394893745</v>
      </c>
      <c r="G162" s="20">
        <f t="shared" si="12"/>
        <v>15.86671098252458</v>
      </c>
      <c r="H162" s="20">
        <f t="shared" si="13"/>
        <v>-1.3292700167753395</v>
      </c>
      <c r="I162" s="20"/>
    </row>
    <row r="163" spans="1:9">
      <c r="A163" s="4">
        <v>41690</v>
      </c>
      <c r="B163" s="9">
        <v>162</v>
      </c>
      <c r="C163" s="5">
        <v>37.290000999999997</v>
      </c>
      <c r="D163" s="5">
        <v>24.74</v>
      </c>
      <c r="E163" s="6">
        <f t="shared" si="10"/>
        <v>1.3249512007079374</v>
      </c>
      <c r="F163" s="6">
        <f t="shared" si="11"/>
        <v>-1.2655683124349877</v>
      </c>
      <c r="G163" s="20">
        <f t="shared" si="12"/>
        <v>13.279885074932579</v>
      </c>
      <c r="H163" s="20">
        <f t="shared" si="13"/>
        <v>-2.5868259075920008</v>
      </c>
      <c r="I163" s="20"/>
    </row>
    <row r="164" spans="1:9">
      <c r="A164" s="4">
        <v>41691</v>
      </c>
      <c r="B164" s="9">
        <v>163</v>
      </c>
      <c r="C164" s="5">
        <v>36.659999999999997</v>
      </c>
      <c r="D164" s="5">
        <v>24.42</v>
      </c>
      <c r="E164" s="6">
        <f t="shared" si="10"/>
        <v>1.2520827272319457</v>
      </c>
      <c r="F164" s="6">
        <f t="shared" si="11"/>
        <v>-1.3088700818408368</v>
      </c>
      <c r="G164" s="20">
        <f t="shared" si="12"/>
        <v>12.712317285055242</v>
      </c>
      <c r="H164" s="20">
        <f t="shared" si="13"/>
        <v>-0.56756778987733725</v>
      </c>
      <c r="I164" s="20"/>
    </row>
    <row r="165" spans="1:9">
      <c r="A165" s="4">
        <v>41694</v>
      </c>
      <c r="B165" s="9">
        <v>164</v>
      </c>
      <c r="C165" s="5">
        <v>36.470001000000003</v>
      </c>
      <c r="D165" s="5">
        <v>24.629999000000002</v>
      </c>
      <c r="E165" s="6">
        <f t="shared" si="10"/>
        <v>1.2301066714924083</v>
      </c>
      <c r="F165" s="6">
        <f t="shared" si="11"/>
        <v>-1.2804534309862774</v>
      </c>
      <c r="G165" s="20">
        <f t="shared" si="12"/>
        <v>12.481346686016032</v>
      </c>
      <c r="H165" s="20">
        <f t="shared" si="13"/>
        <v>-0.23097059903921036</v>
      </c>
      <c r="I165" s="20"/>
    </row>
    <row r="166" spans="1:9">
      <c r="A166" s="4">
        <v>41695</v>
      </c>
      <c r="B166" s="9">
        <v>165</v>
      </c>
      <c r="C166" s="5">
        <v>36.200001</v>
      </c>
      <c r="D166" s="5">
        <v>24.620000999999998</v>
      </c>
      <c r="E166" s="6">
        <f t="shared" si="10"/>
        <v>1.1988773752872943</v>
      </c>
      <c r="F166" s="6">
        <f t="shared" si="11"/>
        <v>-1.2818063406441518</v>
      </c>
      <c r="G166" s="20">
        <f t="shared" si="12"/>
        <v>12.213297333624801</v>
      </c>
      <c r="H166" s="20">
        <f t="shared" si="13"/>
        <v>-0.2680493523912304</v>
      </c>
      <c r="I166" s="20"/>
    </row>
    <row r="167" spans="1:9">
      <c r="A167" s="4">
        <v>41696</v>
      </c>
      <c r="B167" s="9">
        <v>166</v>
      </c>
      <c r="C167" s="5">
        <v>37.759998000000003</v>
      </c>
      <c r="D167" s="5">
        <v>24.799999</v>
      </c>
      <c r="E167" s="6">
        <f t="shared" si="10"/>
        <v>1.3793129619246596</v>
      </c>
      <c r="F167" s="6">
        <f t="shared" si="11"/>
        <v>-1.2574493659894201</v>
      </c>
      <c r="G167" s="20">
        <f t="shared" si="12"/>
        <v>13.73817604313837</v>
      </c>
      <c r="H167" s="20">
        <f t="shared" si="13"/>
        <v>1.524878709513569</v>
      </c>
      <c r="I167" s="20"/>
    </row>
    <row r="168" spans="1:9">
      <c r="A168" s="4">
        <v>41697</v>
      </c>
      <c r="B168" s="9">
        <v>167</v>
      </c>
      <c r="C168" s="5">
        <v>37.68</v>
      </c>
      <c r="D168" s="5">
        <v>24.76</v>
      </c>
      <c r="E168" s="6">
        <f t="shared" si="10"/>
        <v>1.370060068451264</v>
      </c>
      <c r="F168" s="6">
        <f t="shared" si="11"/>
        <v>-1.2628619518471216</v>
      </c>
      <c r="G168" s="20">
        <f t="shared" si="12"/>
        <v>13.665981999299916</v>
      </c>
      <c r="H168" s="20">
        <f t="shared" si="13"/>
        <v>-7.2194043838454292E-2</v>
      </c>
      <c r="I168" s="20"/>
    </row>
    <row r="169" spans="1:9">
      <c r="A169" s="4">
        <v>41698</v>
      </c>
      <c r="B169" s="9">
        <v>168</v>
      </c>
      <c r="C169" s="5">
        <v>37.5</v>
      </c>
      <c r="D169" s="5">
        <v>24.76</v>
      </c>
      <c r="E169" s="6">
        <f t="shared" si="10"/>
        <v>1.3492405376478551</v>
      </c>
      <c r="F169" s="6">
        <f t="shared" si="11"/>
        <v>-1.2628619518471216</v>
      </c>
      <c r="G169" s="20">
        <f t="shared" si="12"/>
        <v>13.485981999299916</v>
      </c>
      <c r="H169" s="20">
        <f t="shared" si="13"/>
        <v>-0.17999999999999972</v>
      </c>
      <c r="I169" s="20"/>
    </row>
    <row r="170" spans="1:9">
      <c r="A170" s="4">
        <v>41701</v>
      </c>
      <c r="B170" s="9">
        <v>169</v>
      </c>
      <c r="C170" s="5">
        <v>32.229999999999997</v>
      </c>
      <c r="D170" s="5">
        <v>24.5</v>
      </c>
      <c r="E170" s="6">
        <f t="shared" si="10"/>
        <v>0.73969094134804558</v>
      </c>
      <c r="F170" s="6">
        <f t="shared" si="11"/>
        <v>-1.2980446394893745</v>
      </c>
      <c r="G170" s="20">
        <f t="shared" si="12"/>
        <v>8.2667089825245768</v>
      </c>
      <c r="H170" s="20">
        <f t="shared" si="13"/>
        <v>-5.2192730167753396</v>
      </c>
      <c r="I170" s="20"/>
    </row>
    <row r="171" spans="1:9">
      <c r="A171" s="4">
        <v>41702</v>
      </c>
      <c r="B171" s="9">
        <v>170</v>
      </c>
      <c r="C171" s="5">
        <v>34.310001</v>
      </c>
      <c r="D171" s="5">
        <v>24.610001</v>
      </c>
      <c r="E171" s="6">
        <f t="shared" si="10"/>
        <v>0.98027230185149927</v>
      </c>
      <c r="F171" s="6">
        <f t="shared" si="11"/>
        <v>-1.2831595209380844</v>
      </c>
      <c r="G171" s="20">
        <f t="shared" si="12"/>
        <v>10.325248371441134</v>
      </c>
      <c r="H171" s="20">
        <f t="shared" si="13"/>
        <v>2.0585393889165573</v>
      </c>
      <c r="I171" s="20"/>
    </row>
    <row r="172" spans="1:9">
      <c r="A172" s="4">
        <v>41703</v>
      </c>
      <c r="B172" s="9">
        <v>171</v>
      </c>
      <c r="C172" s="5">
        <v>34.310001</v>
      </c>
      <c r="D172" s="5">
        <v>24.5</v>
      </c>
      <c r="E172" s="6">
        <f t="shared" si="10"/>
        <v>0.98027230185149927</v>
      </c>
      <c r="F172" s="6">
        <f t="shared" si="11"/>
        <v>-1.2980446394893745</v>
      </c>
      <c r="G172" s="20">
        <f t="shared" si="12"/>
        <v>10.34670998252458</v>
      </c>
      <c r="H172" s="20">
        <f t="shared" si="13"/>
        <v>2.1461611083445575E-2</v>
      </c>
      <c r="I172" s="20"/>
    </row>
    <row r="173" spans="1:9">
      <c r="A173" s="4">
        <v>41704</v>
      </c>
      <c r="B173" s="9">
        <v>172</v>
      </c>
      <c r="C173" s="5">
        <v>34.290000999999997</v>
      </c>
      <c r="D173" s="5">
        <v>24.629999000000002</v>
      </c>
      <c r="E173" s="6">
        <f t="shared" si="10"/>
        <v>0.97795902065112017</v>
      </c>
      <c r="F173" s="6">
        <f t="shared" si="11"/>
        <v>-1.2804534309862774</v>
      </c>
      <c r="G173" s="20">
        <f t="shared" si="12"/>
        <v>10.301346686016025</v>
      </c>
      <c r="H173" s="20">
        <f t="shared" si="13"/>
        <v>-4.536329650855464E-2</v>
      </c>
      <c r="I173" s="20"/>
    </row>
    <row r="174" spans="1:9">
      <c r="A174" s="4">
        <v>41705</v>
      </c>
      <c r="B174" s="9">
        <v>173</v>
      </c>
      <c r="C174" s="5">
        <v>33.18</v>
      </c>
      <c r="D174" s="5">
        <v>24.639999</v>
      </c>
      <c r="E174" s="6">
        <f t="shared" si="10"/>
        <v>0.84957179836603813</v>
      </c>
      <c r="F174" s="6">
        <f t="shared" si="11"/>
        <v>-1.2791002506923448</v>
      </c>
      <c r="G174" s="20">
        <f t="shared" si="12"/>
        <v>9.1893946481996984</v>
      </c>
      <c r="H174" s="20">
        <f t="shared" si="13"/>
        <v>-1.1119520378163266</v>
      </c>
      <c r="I174" s="20"/>
    </row>
    <row r="175" spans="1:9">
      <c r="A175" s="4">
        <v>41708</v>
      </c>
      <c r="B175" s="9">
        <v>174</v>
      </c>
      <c r="C175" s="5">
        <v>33.380001</v>
      </c>
      <c r="D175" s="5">
        <v>24.84</v>
      </c>
      <c r="E175" s="6">
        <f t="shared" si="10"/>
        <v>0.87270472603388594</v>
      </c>
      <c r="F175" s="6">
        <f t="shared" si="11"/>
        <v>-1.2520365094956596</v>
      </c>
      <c r="G175" s="20">
        <f t="shared" si="12"/>
        <v>9.3503746967692507</v>
      </c>
      <c r="H175" s="20">
        <f t="shared" si="13"/>
        <v>0.16098004856955228</v>
      </c>
      <c r="I175" s="20"/>
    </row>
    <row r="176" spans="1:9">
      <c r="A176" s="4">
        <v>41709</v>
      </c>
      <c r="B176" s="9">
        <v>175</v>
      </c>
      <c r="C176" s="5">
        <v>32.490001999999997</v>
      </c>
      <c r="D176" s="5">
        <v>24.73</v>
      </c>
      <c r="E176" s="6">
        <f t="shared" si="10"/>
        <v>0.7697638282810898</v>
      </c>
      <c r="F176" s="6">
        <f t="shared" si="11"/>
        <v>-1.2669214927289201</v>
      </c>
      <c r="G176" s="20">
        <f t="shared" si="12"/>
        <v>8.4818371127489129</v>
      </c>
      <c r="H176" s="20">
        <f t="shared" si="13"/>
        <v>-0.86853758402033776</v>
      </c>
      <c r="I176" s="20"/>
    </row>
    <row r="177" spans="1:9">
      <c r="A177" s="4">
        <v>41710</v>
      </c>
      <c r="B177" s="9">
        <v>176</v>
      </c>
      <c r="C177" s="5">
        <v>31.84</v>
      </c>
      <c r="D177" s="5">
        <v>24.76</v>
      </c>
      <c r="E177" s="6">
        <f t="shared" si="10"/>
        <v>0.69458195794065969</v>
      </c>
      <c r="F177" s="6">
        <f t="shared" si="11"/>
        <v>-1.2628619518471216</v>
      </c>
      <c r="G177" s="20">
        <f t="shared" si="12"/>
        <v>7.8259819992999162</v>
      </c>
      <c r="H177" s="20">
        <f t="shared" si="13"/>
        <v>-0.65585511344899672</v>
      </c>
      <c r="I177" s="20"/>
    </row>
    <row r="178" spans="1:9">
      <c r="A178" s="4">
        <v>41711</v>
      </c>
      <c r="B178" s="9">
        <v>177</v>
      </c>
      <c r="C178" s="5">
        <v>29.16</v>
      </c>
      <c r="D178" s="5">
        <v>24.57</v>
      </c>
      <c r="E178" s="6">
        <f t="shared" si="10"/>
        <v>0.38460227708990302</v>
      </c>
      <c r="F178" s="6">
        <f t="shared" si="11"/>
        <v>-1.2885723774318449</v>
      </c>
      <c r="G178" s="20">
        <f t="shared" si="12"/>
        <v>5.1830517178102475</v>
      </c>
      <c r="H178" s="20">
        <f t="shared" si="13"/>
        <v>-2.6429302814896687</v>
      </c>
      <c r="I178" s="20"/>
    </row>
    <row r="179" spans="1:9">
      <c r="A179" s="4">
        <v>41712</v>
      </c>
      <c r="B179" s="9">
        <v>178</v>
      </c>
      <c r="C179" s="5">
        <v>30.389999</v>
      </c>
      <c r="D179" s="5">
        <v>24.5</v>
      </c>
      <c r="E179" s="6">
        <f t="shared" si="10"/>
        <v>0.52686895524913802</v>
      </c>
      <c r="F179" s="6">
        <f t="shared" si="11"/>
        <v>-1.2980446394893745</v>
      </c>
      <c r="G179" s="20">
        <f t="shared" si="12"/>
        <v>6.4267079825245794</v>
      </c>
      <c r="H179" s="20">
        <f t="shared" si="13"/>
        <v>1.2436562647143319</v>
      </c>
      <c r="I179" s="20"/>
    </row>
    <row r="180" spans="1:9">
      <c r="A180" s="4">
        <v>41715</v>
      </c>
      <c r="B180" s="9">
        <v>179</v>
      </c>
      <c r="C180" s="5">
        <v>30.01</v>
      </c>
      <c r="D180" s="5">
        <v>24.700001</v>
      </c>
      <c r="E180" s="6">
        <f t="shared" si="10"/>
        <v>0.48291672810600139</v>
      </c>
      <c r="F180" s="6">
        <f t="shared" si="11"/>
        <v>-1.2709808982926891</v>
      </c>
      <c r="G180" s="20">
        <f t="shared" si="12"/>
        <v>6.007688031094137</v>
      </c>
      <c r="H180" s="20">
        <f t="shared" si="13"/>
        <v>-0.41901995143044246</v>
      </c>
      <c r="I180" s="20"/>
    </row>
    <row r="181" spans="1:9">
      <c r="A181" s="4">
        <v>41716</v>
      </c>
      <c r="B181" s="9">
        <v>180</v>
      </c>
      <c r="C181" s="5">
        <v>32.029998999999997</v>
      </c>
      <c r="D181" s="5">
        <v>24.82</v>
      </c>
      <c r="E181" s="6">
        <f t="shared" si="10"/>
        <v>0.71655801368019778</v>
      </c>
      <c r="F181" s="6">
        <f t="shared" si="11"/>
        <v>-1.254742870083525</v>
      </c>
      <c r="G181" s="20">
        <f t="shared" si="12"/>
        <v>8.0042747724019137</v>
      </c>
      <c r="H181" s="20">
        <f t="shared" si="13"/>
        <v>1.9965867413077767</v>
      </c>
      <c r="I181" s="20"/>
    </row>
    <row r="182" spans="1:9">
      <c r="A182" s="4">
        <v>41717</v>
      </c>
      <c r="B182" s="9">
        <v>181</v>
      </c>
      <c r="C182" s="5">
        <v>31.42</v>
      </c>
      <c r="D182" s="5">
        <v>25.02</v>
      </c>
      <c r="E182" s="6">
        <f t="shared" si="10"/>
        <v>0.64600305273270553</v>
      </c>
      <c r="F182" s="6">
        <f t="shared" si="11"/>
        <v>-1.2276792642048693</v>
      </c>
      <c r="G182" s="20">
        <f t="shared" si="12"/>
        <v>7.3552550160752546</v>
      </c>
      <c r="H182" s="20">
        <f t="shared" si="13"/>
        <v>-0.64901975632665909</v>
      </c>
      <c r="I182" s="20"/>
    </row>
    <row r="183" spans="1:9">
      <c r="A183" s="4">
        <v>41718</v>
      </c>
      <c r="B183" s="9">
        <v>182</v>
      </c>
      <c r="C183" s="5">
        <v>30.379999000000002</v>
      </c>
      <c r="D183" s="5">
        <v>25.43</v>
      </c>
      <c r="E183" s="6">
        <f t="shared" si="10"/>
        <v>0.52571231464894885</v>
      </c>
      <c r="F183" s="6">
        <f t="shared" si="11"/>
        <v>-1.1721988721536245</v>
      </c>
      <c r="G183" s="20">
        <f t="shared" si="12"/>
        <v>6.2352614656055927</v>
      </c>
      <c r="H183" s="20">
        <f t="shared" si="13"/>
        <v>-1.1199935504696619</v>
      </c>
      <c r="I183" s="20"/>
    </row>
    <row r="184" spans="1:9">
      <c r="A184" s="4">
        <v>41719</v>
      </c>
      <c r="B184" s="9">
        <v>183</v>
      </c>
      <c r="C184" s="5">
        <v>30.01</v>
      </c>
      <c r="D184" s="5">
        <v>25.17</v>
      </c>
      <c r="E184" s="6">
        <f t="shared" si="10"/>
        <v>0.48291672810600139</v>
      </c>
      <c r="F184" s="6">
        <f t="shared" si="11"/>
        <v>-1.207381559795877</v>
      </c>
      <c r="G184" s="20">
        <f t="shared" si="12"/>
        <v>5.9159894488302562</v>
      </c>
      <c r="H184" s="20">
        <f t="shared" si="13"/>
        <v>-0.31927201677533645</v>
      </c>
      <c r="I184" s="20"/>
    </row>
    <row r="185" spans="1:9">
      <c r="A185" s="4">
        <v>41722</v>
      </c>
      <c r="B185" s="9">
        <v>184</v>
      </c>
      <c r="C185" s="5">
        <v>29.16</v>
      </c>
      <c r="D185" s="5">
        <v>25.120000999999998</v>
      </c>
      <c r="E185" s="6">
        <f t="shared" si="10"/>
        <v>0.38460227708990302</v>
      </c>
      <c r="F185" s="6">
        <f t="shared" si="11"/>
        <v>-1.214147325947512</v>
      </c>
      <c r="G185" s="20">
        <f t="shared" si="12"/>
        <v>5.0757444428081406</v>
      </c>
      <c r="H185" s="20">
        <f t="shared" si="13"/>
        <v>-0.8402450060221156</v>
      </c>
      <c r="I185" s="20"/>
    </row>
    <row r="186" spans="1:9">
      <c r="A186" s="4">
        <v>41723</v>
      </c>
      <c r="B186" s="9">
        <v>185</v>
      </c>
      <c r="C186" s="5">
        <v>29.67</v>
      </c>
      <c r="D186" s="5">
        <v>25.459999</v>
      </c>
      <c r="E186" s="6">
        <f t="shared" si="10"/>
        <v>0.44359094769956209</v>
      </c>
      <c r="F186" s="6">
        <f t="shared" si="11"/>
        <v>-1.1681394665898555</v>
      </c>
      <c r="G186" s="20">
        <f t="shared" si="12"/>
        <v>5.519409547260377</v>
      </c>
      <c r="H186" s="20">
        <f t="shared" si="13"/>
        <v>0.44366510445223639</v>
      </c>
      <c r="I186" s="20"/>
    </row>
    <row r="187" spans="1:9">
      <c r="A187" s="4">
        <v>41724</v>
      </c>
      <c r="B187" s="9">
        <v>186</v>
      </c>
      <c r="C187" s="5">
        <v>29.440000999999999</v>
      </c>
      <c r="D187" s="5">
        <v>25.379999000000002</v>
      </c>
      <c r="E187" s="6">
        <f t="shared" si="10"/>
        <v>0.41698832955926579</v>
      </c>
      <c r="F187" s="6">
        <f t="shared" si="11"/>
        <v>-1.1789649089413177</v>
      </c>
      <c r="G187" s="20">
        <f t="shared" si="12"/>
        <v>5.3050188497910398</v>
      </c>
      <c r="H187" s="20">
        <f t="shared" si="13"/>
        <v>-0.21439069746933725</v>
      </c>
      <c r="I187" s="20"/>
    </row>
    <row r="188" spans="1:9">
      <c r="A188" s="4">
        <v>41725</v>
      </c>
      <c r="B188" s="9">
        <v>187</v>
      </c>
      <c r="C188" s="5">
        <v>28.75</v>
      </c>
      <c r="D188" s="5">
        <v>25.309999000000001</v>
      </c>
      <c r="E188" s="6">
        <f t="shared" si="10"/>
        <v>0.33718001248213797</v>
      </c>
      <c r="F188" s="6">
        <f t="shared" si="11"/>
        <v>-1.1884371709988473</v>
      </c>
      <c r="G188" s="20">
        <f t="shared" si="12"/>
        <v>4.6286751145053735</v>
      </c>
      <c r="H188" s="20">
        <f t="shared" si="13"/>
        <v>-0.67634373528566627</v>
      </c>
      <c r="I188" s="20"/>
    </row>
    <row r="189" spans="1:9">
      <c r="A189" s="4">
        <v>41726</v>
      </c>
      <c r="B189" s="9">
        <v>188</v>
      </c>
      <c r="C189" s="5">
        <v>29.469999000000001</v>
      </c>
      <c r="D189" s="5">
        <v>25.620000999999998</v>
      </c>
      <c r="E189" s="6">
        <f t="shared" si="10"/>
        <v>0.42045802003171423</v>
      </c>
      <c r="F189" s="6">
        <f t="shared" si="11"/>
        <v>-1.1464883112508721</v>
      </c>
      <c r="G189" s="20">
        <f t="shared" si="12"/>
        <v>5.2881915519914813</v>
      </c>
      <c r="H189" s="20">
        <f t="shared" si="13"/>
        <v>0.65951643748610778</v>
      </c>
      <c r="I189" s="20"/>
    </row>
    <row r="190" spans="1:9">
      <c r="A190" s="4">
        <v>41729</v>
      </c>
      <c r="B190" s="9">
        <v>189</v>
      </c>
      <c r="C190" s="5">
        <v>30.190000999999999</v>
      </c>
      <c r="D190" s="5">
        <v>25.809999000000001</v>
      </c>
      <c r="E190" s="6">
        <f t="shared" si="10"/>
        <v>0.50373637457347009</v>
      </c>
      <c r="F190" s="6">
        <f t="shared" si="11"/>
        <v>-1.1207781563022075</v>
      </c>
      <c r="G190" s="20">
        <f t="shared" si="12"/>
        <v>5.9711242236887117</v>
      </c>
      <c r="H190" s="20">
        <f t="shared" si="13"/>
        <v>0.68293267169723038</v>
      </c>
      <c r="I190" s="20"/>
    </row>
    <row r="191" spans="1:9">
      <c r="A191" s="4">
        <v>41730</v>
      </c>
      <c r="B191" s="9">
        <v>190</v>
      </c>
      <c r="C191" s="5">
        <v>31.49</v>
      </c>
      <c r="D191" s="5">
        <v>25.99</v>
      </c>
      <c r="E191" s="6">
        <f t="shared" si="10"/>
        <v>0.65409953693403089</v>
      </c>
      <c r="F191" s="6">
        <f t="shared" si="11"/>
        <v>-1.0964207756933881</v>
      </c>
      <c r="G191" s="20">
        <f t="shared" si="12"/>
        <v>7.2360043478909297</v>
      </c>
      <c r="H191" s="20">
        <f t="shared" si="13"/>
        <v>1.2648801242022181</v>
      </c>
      <c r="I191" s="20"/>
    </row>
    <row r="192" spans="1:9">
      <c r="A192" s="4">
        <v>41731</v>
      </c>
      <c r="B192" s="9">
        <v>191</v>
      </c>
      <c r="C192" s="5">
        <v>31.190000999999999</v>
      </c>
      <c r="D192" s="5">
        <v>25.889999</v>
      </c>
      <c r="E192" s="6">
        <f t="shared" si="10"/>
        <v>0.61940043459240923</v>
      </c>
      <c r="F192" s="6">
        <f t="shared" si="11"/>
        <v>-1.1099527139507452</v>
      </c>
      <c r="G192" s="20">
        <f t="shared" si="12"/>
        <v>6.955515921158046</v>
      </c>
      <c r="H192" s="20">
        <f t="shared" si="13"/>
        <v>-0.28048842673288377</v>
      </c>
      <c r="I192" s="20"/>
    </row>
    <row r="193" spans="1:9">
      <c r="A193" s="4">
        <v>41732</v>
      </c>
      <c r="B193" s="9">
        <v>192</v>
      </c>
      <c r="C193" s="5">
        <v>30.459999</v>
      </c>
      <c r="D193" s="5">
        <v>26.41</v>
      </c>
      <c r="E193" s="6">
        <f t="shared" si="10"/>
        <v>0.53496543945046371</v>
      </c>
      <c r="F193" s="6">
        <f t="shared" si="11"/>
        <v>-1.0395872033482103</v>
      </c>
      <c r="G193" s="20">
        <f t="shared" si="12"/>
        <v>6.1240597596049362</v>
      </c>
      <c r="H193" s="20">
        <f t="shared" si="13"/>
        <v>-0.83145616155310975</v>
      </c>
      <c r="I193" s="20"/>
    </row>
    <row r="194" spans="1:9">
      <c r="A194" s="4">
        <v>41733</v>
      </c>
      <c r="B194" s="9">
        <v>193</v>
      </c>
      <c r="C194" s="5">
        <v>29.959999</v>
      </c>
      <c r="D194" s="5">
        <v>26.16</v>
      </c>
      <c r="E194" s="6">
        <f t="shared" si="10"/>
        <v>0.47713340944099419</v>
      </c>
      <c r="F194" s="6">
        <f t="shared" si="11"/>
        <v>-1.0734167106965302</v>
      </c>
      <c r="G194" s="20">
        <f t="shared" si="12"/>
        <v>5.6728357050132665</v>
      </c>
      <c r="H194" s="20">
        <f t="shared" si="13"/>
        <v>-0.4512240545916697</v>
      </c>
      <c r="I194" s="20"/>
    </row>
    <row r="195" spans="1:9">
      <c r="A195" s="4">
        <v>41736</v>
      </c>
      <c r="B195" s="9">
        <v>194</v>
      </c>
      <c r="C195" s="5">
        <v>28.5</v>
      </c>
      <c r="D195" s="5">
        <v>26.49</v>
      </c>
      <c r="E195" s="6">
        <f t="shared" ref="E195:E258" si="14">(C195-AVERAGE(C$2:C$1261))/_xlfn.STDEV.S(C$2:C$1261)</f>
        <v>0.30826399747740318</v>
      </c>
      <c r="F195" s="6">
        <f t="shared" ref="F195:F258" si="15">(D195-AVERAGE(D$2:D$1261))/_xlfn.STDEV.S(D$2:D$1261)</f>
        <v>-1.0287617609967483</v>
      </c>
      <c r="G195" s="20">
        <f t="shared" si="12"/>
        <v>4.1484524570742742</v>
      </c>
      <c r="H195" s="20">
        <f t="shared" si="13"/>
        <v>-1.5243832479389923</v>
      </c>
      <c r="I195" s="20"/>
    </row>
    <row r="196" spans="1:9">
      <c r="A196" s="4">
        <v>41737</v>
      </c>
      <c r="B196" s="9">
        <v>195</v>
      </c>
      <c r="C196" s="5">
        <v>29.02</v>
      </c>
      <c r="D196" s="5">
        <v>26.91</v>
      </c>
      <c r="E196" s="6">
        <f t="shared" si="14"/>
        <v>0.36840930868725147</v>
      </c>
      <c r="F196" s="6">
        <f t="shared" si="15"/>
        <v>-0.9719281886515706</v>
      </c>
      <c r="G196" s="20">
        <f t="shared" ref="G196:G259" si="16">C196-($K$4+$J$4*D196)</f>
        <v>4.5865088687882754</v>
      </c>
      <c r="H196" s="20">
        <f t="shared" ref="H196:H259" si="17">G196-G195</f>
        <v>0.43805641171400111</v>
      </c>
      <c r="I196" s="20"/>
    </row>
    <row r="197" spans="1:9">
      <c r="A197" s="4">
        <v>41738</v>
      </c>
      <c r="B197" s="9">
        <v>196</v>
      </c>
      <c r="C197" s="5">
        <v>29.540001</v>
      </c>
      <c r="D197" s="5">
        <v>26.98</v>
      </c>
      <c r="E197" s="6">
        <f t="shared" si="14"/>
        <v>0.42855473556115986</v>
      </c>
      <c r="F197" s="6">
        <f t="shared" si="15"/>
        <v>-0.962455926594041</v>
      </c>
      <c r="G197" s="20">
        <f t="shared" si="16"/>
        <v>5.0928526040739435</v>
      </c>
      <c r="H197" s="20">
        <f t="shared" si="17"/>
        <v>0.50634373528566812</v>
      </c>
      <c r="I197" s="20"/>
    </row>
    <row r="198" spans="1:9">
      <c r="A198" s="4">
        <v>41739</v>
      </c>
      <c r="B198" s="9">
        <v>197</v>
      </c>
      <c r="C198" s="5">
        <v>28.379999000000002</v>
      </c>
      <c r="D198" s="5">
        <v>26.43</v>
      </c>
      <c r="E198" s="6">
        <f t="shared" si="14"/>
        <v>0.29438419461107063</v>
      </c>
      <c r="F198" s="6">
        <f t="shared" si="15"/>
        <v>-1.0368808427603449</v>
      </c>
      <c r="G198" s="20">
        <f t="shared" si="16"/>
        <v>4.0401576839722715</v>
      </c>
      <c r="H198" s="20">
        <f t="shared" si="17"/>
        <v>-1.052694920101672</v>
      </c>
      <c r="I198" s="20"/>
    </row>
    <row r="199" spans="1:9">
      <c r="A199" s="4">
        <v>41740</v>
      </c>
      <c r="B199" s="9">
        <v>198</v>
      </c>
      <c r="C199" s="5">
        <v>28.01</v>
      </c>
      <c r="D199" s="5">
        <v>26.18</v>
      </c>
      <c r="E199" s="6">
        <f t="shared" si="14"/>
        <v>0.25158860806812322</v>
      </c>
      <c r="F199" s="6">
        <f t="shared" si="15"/>
        <v>-1.0707103501086648</v>
      </c>
      <c r="G199" s="20">
        <f t="shared" si="16"/>
        <v>3.7189346293806018</v>
      </c>
      <c r="H199" s="20">
        <f t="shared" si="17"/>
        <v>-0.32122305459166967</v>
      </c>
      <c r="I199" s="20"/>
    </row>
    <row r="200" spans="1:9">
      <c r="A200" s="4">
        <v>41743</v>
      </c>
      <c r="B200" s="9">
        <v>199</v>
      </c>
      <c r="C200" s="5">
        <v>27.51</v>
      </c>
      <c r="D200" s="5">
        <v>26.559999000000001</v>
      </c>
      <c r="E200" s="6">
        <f t="shared" si="14"/>
        <v>0.19375657805865365</v>
      </c>
      <c r="F200" s="6">
        <f t="shared" si="15"/>
        <v>-1.0192896342572477</v>
      </c>
      <c r="G200" s="20">
        <f t="shared" si="16"/>
        <v>3.1447953874637236</v>
      </c>
      <c r="H200" s="20">
        <f t="shared" si="17"/>
        <v>-0.57413924191687826</v>
      </c>
      <c r="I200" s="20"/>
    </row>
    <row r="201" spans="1:9">
      <c r="A201" s="4">
        <v>41744</v>
      </c>
      <c r="B201" s="9">
        <v>200</v>
      </c>
      <c r="C201" s="5">
        <v>27.379999000000002</v>
      </c>
      <c r="D201" s="5">
        <v>26.77</v>
      </c>
      <c r="E201" s="6">
        <f t="shared" si="14"/>
        <v>0.17872013459213154</v>
      </c>
      <c r="F201" s="6">
        <f t="shared" si="15"/>
        <v>-0.9908727127666298</v>
      </c>
      <c r="G201" s="20">
        <f t="shared" si="16"/>
        <v>2.9738223982169423</v>
      </c>
      <c r="H201" s="20">
        <f t="shared" si="17"/>
        <v>-0.17097298924678128</v>
      </c>
      <c r="I201" s="20"/>
    </row>
    <row r="202" spans="1:9">
      <c r="A202" s="4">
        <v>41745</v>
      </c>
      <c r="B202" s="9">
        <v>201</v>
      </c>
      <c r="C202" s="5">
        <v>28.09</v>
      </c>
      <c r="D202" s="5">
        <v>26.93</v>
      </c>
      <c r="E202" s="6">
        <f t="shared" si="14"/>
        <v>0.26084173286963813</v>
      </c>
      <c r="F202" s="6">
        <f t="shared" si="15"/>
        <v>-0.96922182806370505</v>
      </c>
      <c r="G202" s="20">
        <f t="shared" si="16"/>
        <v>3.6526067931556128</v>
      </c>
      <c r="H202" s="20">
        <f t="shared" si="17"/>
        <v>0.67878439493867049</v>
      </c>
      <c r="I202" s="20"/>
    </row>
    <row r="203" spans="1:9">
      <c r="A203" s="4">
        <v>41746</v>
      </c>
      <c r="B203" s="9">
        <v>202</v>
      </c>
      <c r="C203" s="5">
        <v>29.950001</v>
      </c>
      <c r="D203" s="5">
        <v>27.040001</v>
      </c>
      <c r="E203" s="6">
        <f t="shared" si="14"/>
        <v>0.47597700016892491</v>
      </c>
      <c r="F203" s="6">
        <f t="shared" si="15"/>
        <v>-0.95433670951241478</v>
      </c>
      <c r="G203" s="20">
        <f t="shared" si="16"/>
        <v>5.4911461820721641</v>
      </c>
      <c r="H203" s="20">
        <f t="shared" si="17"/>
        <v>1.8385393889165513</v>
      </c>
      <c r="I203" s="20"/>
    </row>
    <row r="204" spans="1:9">
      <c r="A204" s="4">
        <v>41750</v>
      </c>
      <c r="B204" s="9">
        <v>203</v>
      </c>
      <c r="C204" s="5">
        <v>29.370000999999998</v>
      </c>
      <c r="D204" s="5">
        <v>26.950001</v>
      </c>
      <c r="E204" s="6">
        <f t="shared" si="14"/>
        <v>0.40889184535794004</v>
      </c>
      <c r="F204" s="6">
        <f t="shared" si="15"/>
        <v>-0.96651533215780994</v>
      </c>
      <c r="G204" s="20">
        <f t="shared" si="16"/>
        <v>4.9287055224191612</v>
      </c>
      <c r="H204" s="20">
        <f t="shared" si="17"/>
        <v>-0.56244065965300294</v>
      </c>
      <c r="I204" s="20"/>
    </row>
    <row r="205" spans="1:9">
      <c r="A205" s="4">
        <v>41751</v>
      </c>
      <c r="B205" s="9">
        <v>204</v>
      </c>
      <c r="C205" s="5">
        <v>29.059999000000001</v>
      </c>
      <c r="D205" s="5">
        <v>26.84</v>
      </c>
      <c r="E205" s="6">
        <f t="shared" si="14"/>
        <v>0.37303575542394918</v>
      </c>
      <c r="F205" s="6">
        <f t="shared" si="15"/>
        <v>-0.9814004507091002</v>
      </c>
      <c r="G205" s="20">
        <f t="shared" si="16"/>
        <v>4.6401651335026095</v>
      </c>
      <c r="H205" s="20">
        <f t="shared" si="17"/>
        <v>-0.28854038891655165</v>
      </c>
      <c r="I205" s="20"/>
    </row>
    <row r="206" spans="1:9">
      <c r="A206" s="4">
        <v>41752</v>
      </c>
      <c r="B206" s="9">
        <v>205</v>
      </c>
      <c r="C206" s="5">
        <v>28.26</v>
      </c>
      <c r="D206" s="5">
        <v>26.75</v>
      </c>
      <c r="E206" s="6">
        <f t="shared" si="14"/>
        <v>0.28050462307285801</v>
      </c>
      <c r="F206" s="6">
        <f t="shared" si="15"/>
        <v>-0.99357907335449536</v>
      </c>
      <c r="G206" s="20">
        <f t="shared" si="16"/>
        <v>3.8577254738496087</v>
      </c>
      <c r="H206" s="20">
        <f t="shared" si="17"/>
        <v>-0.78243965965300077</v>
      </c>
      <c r="I206" s="20"/>
    </row>
    <row r="207" spans="1:9">
      <c r="A207" s="4">
        <v>41753</v>
      </c>
      <c r="B207" s="9">
        <v>206</v>
      </c>
      <c r="C207" s="5">
        <v>26.690000999999999</v>
      </c>
      <c r="D207" s="5">
        <v>26.75</v>
      </c>
      <c r="E207" s="6">
        <f t="shared" si="14"/>
        <v>9.8912164507183292E-2</v>
      </c>
      <c r="F207" s="6">
        <f t="shared" si="15"/>
        <v>-0.99357907335449536</v>
      </c>
      <c r="G207" s="20">
        <f t="shared" si="16"/>
        <v>2.2877264738496059</v>
      </c>
      <c r="H207" s="20">
        <f t="shared" si="17"/>
        <v>-1.5699990000000028</v>
      </c>
      <c r="I207" s="20"/>
    </row>
    <row r="208" spans="1:9">
      <c r="A208" s="4">
        <v>41754</v>
      </c>
      <c r="B208" s="9">
        <v>207</v>
      </c>
      <c r="C208" s="5">
        <v>24</v>
      </c>
      <c r="D208" s="5">
        <v>26.26</v>
      </c>
      <c r="E208" s="6">
        <f t="shared" si="14"/>
        <v>-0.21222427260782273</v>
      </c>
      <c r="F208" s="6">
        <f t="shared" si="15"/>
        <v>-1.0598849077572021</v>
      </c>
      <c r="G208" s="20">
        <f t="shared" si="16"/>
        <v>-0.30667367315006544</v>
      </c>
      <c r="H208" s="20">
        <f t="shared" si="17"/>
        <v>-2.5944001469996714</v>
      </c>
      <c r="I208" s="20"/>
    </row>
    <row r="209" spans="1:9">
      <c r="A209" s="4">
        <v>41757</v>
      </c>
      <c r="B209" s="9">
        <v>208</v>
      </c>
      <c r="C209" s="5">
        <v>24.01</v>
      </c>
      <c r="D209" s="5">
        <v>26.33</v>
      </c>
      <c r="E209" s="6">
        <f t="shared" si="14"/>
        <v>-0.21106763200763318</v>
      </c>
      <c r="F209" s="6">
        <f t="shared" si="15"/>
        <v>-1.050412645699673</v>
      </c>
      <c r="G209" s="20">
        <f t="shared" si="16"/>
        <v>-0.31033093786439636</v>
      </c>
      <c r="H209" s="20">
        <f t="shared" si="17"/>
        <v>-3.6572647143309212E-3</v>
      </c>
      <c r="I209" s="20"/>
    </row>
    <row r="210" spans="1:9">
      <c r="A210" s="4">
        <v>41758</v>
      </c>
      <c r="B210" s="9">
        <v>209</v>
      </c>
      <c r="C210" s="5">
        <v>25.59</v>
      </c>
      <c r="D210" s="5">
        <v>26.48</v>
      </c>
      <c r="E210" s="6">
        <f t="shared" si="14"/>
        <v>-2.8318417177709596E-2</v>
      </c>
      <c r="F210" s="6">
        <f t="shared" si="15"/>
        <v>-1.0301149412906807</v>
      </c>
      <c r="G210" s="20">
        <f t="shared" si="16"/>
        <v>1.2404034948906038</v>
      </c>
      <c r="H210" s="20">
        <f t="shared" si="17"/>
        <v>1.5507344327550001</v>
      </c>
      <c r="I210" s="20"/>
    </row>
    <row r="211" spans="1:9">
      <c r="A211" s="4">
        <v>41759</v>
      </c>
      <c r="B211" s="9">
        <v>210</v>
      </c>
      <c r="C211" s="5">
        <v>26.49</v>
      </c>
      <c r="D211" s="5">
        <v>26.690000999999999</v>
      </c>
      <c r="E211" s="6">
        <f t="shared" si="14"/>
        <v>7.577923683933542E-2</v>
      </c>
      <c r="F211" s="6">
        <f t="shared" si="15"/>
        <v>-1.0016980198000629</v>
      </c>
      <c r="G211" s="20">
        <f t="shared" si="16"/>
        <v>2.0994315056438246</v>
      </c>
      <c r="H211" s="20">
        <f t="shared" si="17"/>
        <v>0.85902801075322088</v>
      </c>
      <c r="I211" s="20"/>
    </row>
    <row r="212" spans="1:9">
      <c r="A212" s="4">
        <v>41760</v>
      </c>
      <c r="B212" s="9">
        <v>211</v>
      </c>
      <c r="C212" s="5">
        <v>26.540001</v>
      </c>
      <c r="D212" s="5">
        <v>26.450001</v>
      </c>
      <c r="E212" s="6">
        <f t="shared" si="14"/>
        <v>8.1562555504342604E-2</v>
      </c>
      <c r="F212" s="6">
        <f t="shared" si="15"/>
        <v>-1.0341743468544498</v>
      </c>
      <c r="G212" s="20">
        <f t="shared" si="16"/>
        <v>2.1962574132358235</v>
      </c>
      <c r="H212" s="20">
        <f t="shared" si="17"/>
        <v>9.6825907591998828E-2</v>
      </c>
      <c r="I212" s="20"/>
    </row>
    <row r="213" spans="1:9">
      <c r="A213" s="4">
        <v>41761</v>
      </c>
      <c r="B213" s="9">
        <v>212</v>
      </c>
      <c r="C213" s="5">
        <v>26.530000999999999</v>
      </c>
      <c r="D213" s="5">
        <v>26.41</v>
      </c>
      <c r="E213" s="6">
        <f t="shared" si="14"/>
        <v>8.0405914904153025E-2</v>
      </c>
      <c r="F213" s="6">
        <f t="shared" si="15"/>
        <v>-1.0395872033482103</v>
      </c>
      <c r="G213" s="20">
        <f t="shared" si="16"/>
        <v>2.194061759604935</v>
      </c>
      <c r="H213" s="20">
        <f t="shared" si="17"/>
        <v>-2.1956536308884722E-3</v>
      </c>
      <c r="I213" s="20"/>
    </row>
    <row r="214" spans="1:9">
      <c r="A214" s="4">
        <v>41764</v>
      </c>
      <c r="B214" s="9">
        <v>213</v>
      </c>
      <c r="C214" s="5">
        <v>26.84</v>
      </c>
      <c r="D214" s="5">
        <v>26.17</v>
      </c>
      <c r="E214" s="6">
        <f t="shared" si="14"/>
        <v>0.11626165784596428</v>
      </c>
      <c r="F214" s="6">
        <f t="shared" si="15"/>
        <v>-1.0720635304025974</v>
      </c>
      <c r="G214" s="20">
        <f t="shared" si="16"/>
        <v>2.5508856671969333</v>
      </c>
      <c r="H214" s="20">
        <f t="shared" si="17"/>
        <v>0.35682390759199833</v>
      </c>
      <c r="I214" s="20"/>
    </row>
    <row r="215" spans="1:9">
      <c r="A215" s="4">
        <v>41765</v>
      </c>
      <c r="B215" s="9">
        <v>214</v>
      </c>
      <c r="C215" s="5">
        <v>27.01</v>
      </c>
      <c r="D215" s="5">
        <v>26.200001</v>
      </c>
      <c r="E215" s="6">
        <f t="shared" si="14"/>
        <v>0.13592454804918411</v>
      </c>
      <c r="F215" s="6">
        <f t="shared" si="15"/>
        <v>-1.0680038542027697</v>
      </c>
      <c r="G215" s="20">
        <f t="shared" si="16"/>
        <v>2.7150323586441552</v>
      </c>
      <c r="H215" s="20">
        <f t="shared" si="17"/>
        <v>0.16414669144722183</v>
      </c>
      <c r="I215" s="20"/>
    </row>
    <row r="216" spans="1:9">
      <c r="A216" s="4">
        <v>41766</v>
      </c>
      <c r="B216" s="9">
        <v>215</v>
      </c>
      <c r="C216" s="5">
        <v>27.27</v>
      </c>
      <c r="D216" s="5">
        <v>26.370000999999998</v>
      </c>
      <c r="E216" s="6">
        <f t="shared" si="14"/>
        <v>0.16599720365410806</v>
      </c>
      <c r="F216" s="6">
        <f t="shared" si="15"/>
        <v>-1.0449997892059124</v>
      </c>
      <c r="G216" s="20">
        <f t="shared" si="16"/>
        <v>2.9418647157664886</v>
      </c>
      <c r="H216" s="20">
        <f t="shared" si="17"/>
        <v>0.22683235712233341</v>
      </c>
      <c r="I216" s="20"/>
    </row>
    <row r="217" spans="1:9">
      <c r="A217" s="4">
        <v>41767</v>
      </c>
      <c r="B217" s="9">
        <v>216</v>
      </c>
      <c r="C217" s="5">
        <v>27.84</v>
      </c>
      <c r="D217" s="5">
        <v>26.34</v>
      </c>
      <c r="E217" s="6">
        <f t="shared" si="14"/>
        <v>0.23192571786490337</v>
      </c>
      <c r="F217" s="6">
        <f t="shared" si="15"/>
        <v>-1.0490594654057399</v>
      </c>
      <c r="G217" s="20">
        <f t="shared" si="16"/>
        <v>3.5177180243192687</v>
      </c>
      <c r="H217" s="20">
        <f t="shared" si="17"/>
        <v>0.57585330855278016</v>
      </c>
      <c r="I217" s="20"/>
    </row>
    <row r="218" spans="1:9">
      <c r="A218" s="4">
        <v>41768</v>
      </c>
      <c r="B218" s="9">
        <v>217</v>
      </c>
      <c r="C218" s="5">
        <v>28.299999</v>
      </c>
      <c r="D218" s="5">
        <v>26.299999</v>
      </c>
      <c r="E218" s="6">
        <f t="shared" si="14"/>
        <v>0.28513106980955533</v>
      </c>
      <c r="F218" s="6">
        <f t="shared" si="15"/>
        <v>-1.0544723218995007</v>
      </c>
      <c r="G218" s="20">
        <f t="shared" si="16"/>
        <v>3.9855213706883852</v>
      </c>
      <c r="H218" s="20">
        <f t="shared" si="17"/>
        <v>0.46780334636911647</v>
      </c>
      <c r="I218" s="20"/>
    </row>
    <row r="219" spans="1:9">
      <c r="A219" s="4">
        <v>41771</v>
      </c>
      <c r="B219" s="9">
        <v>218</v>
      </c>
      <c r="C219" s="5">
        <v>29.280000999999999</v>
      </c>
      <c r="D219" s="5">
        <v>26.370000999999998</v>
      </c>
      <c r="E219" s="6">
        <f t="shared" si="14"/>
        <v>0.39848207995623552</v>
      </c>
      <c r="F219" s="6">
        <f t="shared" si="15"/>
        <v>-1.0449997892059124</v>
      </c>
      <c r="G219" s="20">
        <f t="shared" si="16"/>
        <v>4.9518657157664876</v>
      </c>
      <c r="H219" s="20">
        <f t="shared" si="17"/>
        <v>0.96634434507810241</v>
      </c>
      <c r="I219" s="20"/>
    </row>
    <row r="220" spans="1:9">
      <c r="A220" s="4">
        <v>41772</v>
      </c>
      <c r="B220" s="9">
        <v>219</v>
      </c>
      <c r="C220" s="5">
        <v>29.540001</v>
      </c>
      <c r="D220" s="5">
        <v>26.450001</v>
      </c>
      <c r="E220" s="6">
        <f t="shared" si="14"/>
        <v>0.42855473556115986</v>
      </c>
      <c r="F220" s="6">
        <f t="shared" si="15"/>
        <v>-1.0341743468544498</v>
      </c>
      <c r="G220" s="20">
        <f t="shared" si="16"/>
        <v>5.1962574132358235</v>
      </c>
      <c r="H220" s="20">
        <f t="shared" si="17"/>
        <v>0.24439169746933587</v>
      </c>
      <c r="I220" s="20"/>
    </row>
    <row r="221" spans="1:9">
      <c r="A221" s="4">
        <v>41773</v>
      </c>
      <c r="B221" s="9">
        <v>220</v>
      </c>
      <c r="C221" s="5">
        <v>29.950001</v>
      </c>
      <c r="D221" s="5">
        <v>26.33</v>
      </c>
      <c r="E221" s="6">
        <f t="shared" si="14"/>
        <v>0.47597700016892491</v>
      </c>
      <c r="F221" s="6">
        <f t="shared" si="15"/>
        <v>-1.050412645699673</v>
      </c>
      <c r="G221" s="20">
        <f t="shared" si="16"/>
        <v>5.6296700621356024</v>
      </c>
      <c r="H221" s="20">
        <f t="shared" si="17"/>
        <v>0.43341264889977893</v>
      </c>
      <c r="I221" s="20"/>
    </row>
    <row r="222" spans="1:9">
      <c r="A222" s="4">
        <v>41774</v>
      </c>
      <c r="B222" s="9">
        <v>221</v>
      </c>
      <c r="C222" s="5">
        <v>29.84</v>
      </c>
      <c r="D222" s="5">
        <v>26.01</v>
      </c>
      <c r="E222" s="6">
        <f t="shared" si="14"/>
        <v>0.46325383790278157</v>
      </c>
      <c r="F222" s="6">
        <f t="shared" si="15"/>
        <v>-1.093714415105522</v>
      </c>
      <c r="G222" s="20">
        <f t="shared" si="16"/>
        <v>5.5821022722582647</v>
      </c>
      <c r="H222" s="20">
        <f t="shared" si="17"/>
        <v>-4.7567789877337674E-2</v>
      </c>
      <c r="I222" s="20"/>
    </row>
    <row r="223" spans="1:9">
      <c r="A223" s="4">
        <v>41775</v>
      </c>
      <c r="B223" s="9">
        <v>222</v>
      </c>
      <c r="C223" s="5">
        <v>30.030000999999999</v>
      </c>
      <c r="D223" s="5">
        <v>25.82</v>
      </c>
      <c r="E223" s="6">
        <f t="shared" si="14"/>
        <v>0.48523012497043982</v>
      </c>
      <c r="F223" s="6">
        <f t="shared" si="15"/>
        <v>-1.1194248406902454</v>
      </c>
      <c r="G223" s="20">
        <f t="shared" si="16"/>
        <v>5.8091729907685945</v>
      </c>
      <c r="H223" s="20">
        <f t="shared" si="17"/>
        <v>0.22707071851032978</v>
      </c>
      <c r="I223" s="20"/>
    </row>
    <row r="224" spans="1:9">
      <c r="A224" s="4">
        <v>41778</v>
      </c>
      <c r="B224" s="9">
        <v>223</v>
      </c>
      <c r="C224" s="5">
        <v>30.559999000000001</v>
      </c>
      <c r="D224" s="5">
        <v>26.040001</v>
      </c>
      <c r="E224" s="6">
        <f t="shared" si="14"/>
        <v>0.54653184545235789</v>
      </c>
      <c r="F224" s="6">
        <f t="shared" si="15"/>
        <v>-1.0896547389056945</v>
      </c>
      <c r="G224" s="20">
        <f t="shared" si="16"/>
        <v>6.2962479637054862</v>
      </c>
      <c r="H224" s="20">
        <f t="shared" si="17"/>
        <v>0.48707497293689173</v>
      </c>
      <c r="I224" s="20"/>
    </row>
    <row r="225" spans="1:9">
      <c r="A225" s="4">
        <v>41779</v>
      </c>
      <c r="B225" s="9">
        <v>224</v>
      </c>
      <c r="C225" s="5">
        <v>30.85</v>
      </c>
      <c r="D225" s="5">
        <v>26.040001</v>
      </c>
      <c r="E225" s="6">
        <f t="shared" si="14"/>
        <v>0.58007453852191027</v>
      </c>
      <c r="F225" s="6">
        <f t="shared" si="15"/>
        <v>-1.0896547389056945</v>
      </c>
      <c r="G225" s="20">
        <f t="shared" si="16"/>
        <v>6.5862489637054864</v>
      </c>
      <c r="H225" s="20">
        <f t="shared" si="17"/>
        <v>0.29000100000000018</v>
      </c>
      <c r="I225" s="20"/>
    </row>
    <row r="226" spans="1:9">
      <c r="A226" s="4">
        <v>41780</v>
      </c>
      <c r="B226" s="9">
        <v>225</v>
      </c>
      <c r="C226" s="5">
        <v>31.6</v>
      </c>
      <c r="D226" s="5">
        <v>26.200001</v>
      </c>
      <c r="E226" s="6">
        <f t="shared" si="14"/>
        <v>0.66682258353611457</v>
      </c>
      <c r="F226" s="6">
        <f t="shared" si="15"/>
        <v>-1.0680038542027697</v>
      </c>
      <c r="G226" s="20">
        <f t="shared" si="16"/>
        <v>7.305032358644155</v>
      </c>
      <c r="H226" s="20">
        <f t="shared" si="17"/>
        <v>0.71878339493866861</v>
      </c>
      <c r="I226" s="20"/>
    </row>
    <row r="227" spans="1:9">
      <c r="A227" s="4">
        <v>41781</v>
      </c>
      <c r="B227" s="9">
        <v>226</v>
      </c>
      <c r="C227" s="5">
        <v>32.099997999999999</v>
      </c>
      <c r="D227" s="5">
        <v>26.15</v>
      </c>
      <c r="E227" s="6">
        <f t="shared" si="14"/>
        <v>0.72465438221746381</v>
      </c>
      <c r="F227" s="6">
        <f t="shared" si="15"/>
        <v>-1.0747698909904633</v>
      </c>
      <c r="G227" s="20">
        <f t="shared" si="16"/>
        <v>7.8147857428295993</v>
      </c>
      <c r="H227" s="20">
        <f t="shared" si="17"/>
        <v>0.50975338418544425</v>
      </c>
      <c r="I227" s="20"/>
    </row>
    <row r="228" spans="1:9">
      <c r="A228" s="4">
        <v>41782</v>
      </c>
      <c r="B228" s="9">
        <v>227</v>
      </c>
      <c r="C228" s="5">
        <v>32.209999000000003</v>
      </c>
      <c r="D228" s="5">
        <v>26.290001</v>
      </c>
      <c r="E228" s="6">
        <f t="shared" si="14"/>
        <v>0.73737754448360759</v>
      </c>
      <c r="F228" s="6">
        <f t="shared" si="15"/>
        <v>-1.0558252315573746</v>
      </c>
      <c r="G228" s="20">
        <f t="shared" si="16"/>
        <v>7.8974720182971581</v>
      </c>
      <c r="H228" s="20">
        <f t="shared" si="17"/>
        <v>8.2686275467558801E-2</v>
      </c>
      <c r="I228" s="20"/>
    </row>
    <row r="229" spans="1:9">
      <c r="A229" s="4">
        <v>41786</v>
      </c>
      <c r="B229" s="9">
        <v>228</v>
      </c>
      <c r="C229" s="5">
        <v>32.729999999999997</v>
      </c>
      <c r="D229" s="5">
        <v>26.709999</v>
      </c>
      <c r="E229" s="6">
        <f t="shared" si="14"/>
        <v>0.79752297135751515</v>
      </c>
      <c r="F229" s="6">
        <f t="shared" si="15"/>
        <v>-0.99899192984825591</v>
      </c>
      <c r="G229" s="20">
        <f t="shared" si="16"/>
        <v>8.3355298202187207</v>
      </c>
      <c r="H229" s="20">
        <f t="shared" si="17"/>
        <v>0.43805780192156263</v>
      </c>
      <c r="I229" s="20"/>
    </row>
    <row r="230" spans="1:9">
      <c r="A230" s="4">
        <v>41787</v>
      </c>
      <c r="B230" s="9">
        <v>229</v>
      </c>
      <c r="C230" s="5">
        <v>31.9</v>
      </c>
      <c r="D230" s="5">
        <v>26.879999000000002</v>
      </c>
      <c r="E230" s="6">
        <f t="shared" si="14"/>
        <v>0.70152180154179589</v>
      </c>
      <c r="F230" s="6">
        <f t="shared" si="15"/>
        <v>-0.9759878648513981</v>
      </c>
      <c r="G230" s="20">
        <f t="shared" si="16"/>
        <v>7.4723621773410578</v>
      </c>
      <c r="H230" s="20">
        <f t="shared" si="17"/>
        <v>-0.8631676428776629</v>
      </c>
      <c r="I230" s="20"/>
    </row>
    <row r="231" spans="1:9">
      <c r="A231" s="4">
        <v>41788</v>
      </c>
      <c r="B231" s="9">
        <v>230</v>
      </c>
      <c r="C231" s="5">
        <v>31.91</v>
      </c>
      <c r="D231" s="5">
        <v>26.959999</v>
      </c>
      <c r="E231" s="6">
        <f t="shared" si="14"/>
        <v>0.70267844214198549</v>
      </c>
      <c r="F231" s="6">
        <f t="shared" si="15"/>
        <v>-0.965162422499936</v>
      </c>
      <c r="G231" s="20">
        <f t="shared" si="16"/>
        <v>7.4667538748103937</v>
      </c>
      <c r="H231" s="20">
        <f t="shared" si="17"/>
        <v>-5.6083025306641332E-3</v>
      </c>
      <c r="I231" s="20"/>
    </row>
    <row r="232" spans="1:9">
      <c r="A232" s="4">
        <v>41789</v>
      </c>
      <c r="B232" s="9">
        <v>231</v>
      </c>
      <c r="C232" s="5">
        <v>31.139999</v>
      </c>
      <c r="D232" s="5">
        <v>27.32</v>
      </c>
      <c r="E232" s="6">
        <f t="shared" si="14"/>
        <v>0.61361700026334232</v>
      </c>
      <c r="F232" s="6">
        <f t="shared" si="15"/>
        <v>-0.91644779660032594</v>
      </c>
      <c r="G232" s="20">
        <f t="shared" si="16"/>
        <v>6.6265153183186172</v>
      </c>
      <c r="H232" s="20">
        <f t="shared" si="17"/>
        <v>-0.84023855649177648</v>
      </c>
      <c r="I232" s="20"/>
    </row>
    <row r="233" spans="1:9">
      <c r="A233" s="4">
        <v>41792</v>
      </c>
      <c r="B233" s="9">
        <v>232</v>
      </c>
      <c r="C233" s="5">
        <v>31.67</v>
      </c>
      <c r="D233" s="5">
        <v>27.26</v>
      </c>
      <c r="E233" s="6">
        <f t="shared" si="14"/>
        <v>0.67491906773744026</v>
      </c>
      <c r="F233" s="6">
        <f t="shared" si="15"/>
        <v>-0.92456687836392248</v>
      </c>
      <c r="G233" s="20">
        <f t="shared" si="16"/>
        <v>7.1682225452166151</v>
      </c>
      <c r="H233" s="20">
        <f t="shared" si="17"/>
        <v>0.54170722689799788</v>
      </c>
      <c r="I233" s="20"/>
    </row>
    <row r="234" spans="1:9">
      <c r="A234" s="4">
        <v>41793</v>
      </c>
      <c r="B234" s="9">
        <v>233</v>
      </c>
      <c r="C234" s="5">
        <v>32.400002000000001</v>
      </c>
      <c r="D234" s="5">
        <v>27.66</v>
      </c>
      <c r="E234" s="6">
        <f t="shared" si="14"/>
        <v>0.75935406287938578</v>
      </c>
      <c r="F234" s="6">
        <f t="shared" si="15"/>
        <v>-0.87043966660661087</v>
      </c>
      <c r="G234" s="20">
        <f t="shared" si="16"/>
        <v>7.8201830325632891</v>
      </c>
      <c r="H234" s="20">
        <f t="shared" si="17"/>
        <v>0.651960487346674</v>
      </c>
      <c r="I234" s="20"/>
    </row>
    <row r="235" spans="1:9">
      <c r="A235" s="4">
        <v>41794</v>
      </c>
      <c r="B235" s="9">
        <v>234</v>
      </c>
      <c r="C235" s="5">
        <v>32.979999999999997</v>
      </c>
      <c r="D235" s="5">
        <v>27.6</v>
      </c>
      <c r="E235" s="6">
        <f t="shared" si="14"/>
        <v>0.82643898636224999</v>
      </c>
      <c r="F235" s="6">
        <f t="shared" si="15"/>
        <v>-0.87855874837020742</v>
      </c>
      <c r="G235" s="20">
        <f t="shared" si="16"/>
        <v>8.4118872594612846</v>
      </c>
      <c r="H235" s="20">
        <f t="shared" si="17"/>
        <v>0.59170422689799551</v>
      </c>
      <c r="I235" s="20"/>
    </row>
    <row r="236" spans="1:9">
      <c r="A236" s="4">
        <v>41795</v>
      </c>
      <c r="B236" s="9">
        <v>235</v>
      </c>
      <c r="C236" s="5">
        <v>33.150002000000001</v>
      </c>
      <c r="D236" s="5">
        <v>27.66</v>
      </c>
      <c r="E236" s="6">
        <f t="shared" si="14"/>
        <v>0.84610210789359008</v>
      </c>
      <c r="F236" s="6">
        <f t="shared" si="15"/>
        <v>-0.87043966660661087</v>
      </c>
      <c r="G236" s="20">
        <f t="shared" si="16"/>
        <v>8.5701830325632891</v>
      </c>
      <c r="H236" s="20">
        <f t="shared" si="17"/>
        <v>0.15829577310200449</v>
      </c>
      <c r="I236" s="20"/>
    </row>
    <row r="237" spans="1:9">
      <c r="A237" s="4">
        <v>41796</v>
      </c>
      <c r="B237" s="9">
        <v>236</v>
      </c>
      <c r="C237" s="5">
        <v>33.720001000000003</v>
      </c>
      <c r="D237" s="5">
        <v>28.17</v>
      </c>
      <c r="E237" s="6">
        <f t="shared" si="14"/>
        <v>0.91203050644032568</v>
      </c>
      <c r="F237" s="6">
        <f t="shared" si="15"/>
        <v>-0.801427471616038</v>
      </c>
      <c r="G237" s="20">
        <f t="shared" si="16"/>
        <v>9.0406791039302981</v>
      </c>
      <c r="H237" s="20">
        <f t="shared" si="17"/>
        <v>0.47049607136700899</v>
      </c>
      <c r="I237" s="20"/>
    </row>
    <row r="238" spans="1:9">
      <c r="A238" s="4">
        <v>41799</v>
      </c>
      <c r="B238" s="9">
        <v>237</v>
      </c>
      <c r="C238" s="5">
        <v>34</v>
      </c>
      <c r="D238" s="5">
        <v>27.91</v>
      </c>
      <c r="E238" s="6">
        <f t="shared" si="14"/>
        <v>0.94441632758156824</v>
      </c>
      <c r="F238" s="6">
        <f t="shared" si="15"/>
        <v>-0.83661015925829085</v>
      </c>
      <c r="G238" s="20">
        <f t="shared" si="16"/>
        <v>9.3714050871549581</v>
      </c>
      <c r="H238" s="20">
        <f t="shared" si="17"/>
        <v>0.33072598322466007</v>
      </c>
      <c r="I238" s="20"/>
    </row>
    <row r="239" spans="1:9">
      <c r="A239" s="4">
        <v>41800</v>
      </c>
      <c r="B239" s="9">
        <v>238</v>
      </c>
      <c r="C239" s="5">
        <v>33.950001</v>
      </c>
      <c r="D239" s="5">
        <v>28.24</v>
      </c>
      <c r="E239" s="6">
        <f t="shared" si="14"/>
        <v>0.93863324024468131</v>
      </c>
      <c r="F239" s="6">
        <f t="shared" si="15"/>
        <v>-0.79195520955850884</v>
      </c>
      <c r="G239" s="20">
        <f t="shared" si="16"/>
        <v>9.2570218392159624</v>
      </c>
      <c r="H239" s="20">
        <f t="shared" si="17"/>
        <v>-0.11438324793899568</v>
      </c>
      <c r="I239" s="20"/>
    </row>
    <row r="240" spans="1:9">
      <c r="A240" s="4">
        <v>41801</v>
      </c>
      <c r="B240" s="9">
        <v>239</v>
      </c>
      <c r="C240" s="5">
        <v>34.159999999999997</v>
      </c>
      <c r="D240" s="5">
        <v>27.93</v>
      </c>
      <c r="E240" s="6">
        <f t="shared" si="14"/>
        <v>0.96292257718459806</v>
      </c>
      <c r="F240" s="6">
        <f t="shared" si="15"/>
        <v>-0.83390379867042541</v>
      </c>
      <c r="G240" s="20">
        <f t="shared" si="16"/>
        <v>9.5275030115222883</v>
      </c>
      <c r="H240" s="20">
        <f t="shared" si="17"/>
        <v>0.27048117230632585</v>
      </c>
      <c r="I240" s="20"/>
    </row>
    <row r="241" spans="1:9">
      <c r="A241" s="4">
        <v>41802</v>
      </c>
      <c r="B241" s="9">
        <v>240</v>
      </c>
      <c r="C241" s="5">
        <v>34.099997999999999</v>
      </c>
      <c r="D241" s="5">
        <v>27.959999</v>
      </c>
      <c r="E241" s="6">
        <f t="shared" si="14"/>
        <v>0.95598250225534198</v>
      </c>
      <c r="F241" s="6">
        <f t="shared" si="15"/>
        <v>-0.82984439310665636</v>
      </c>
      <c r="G241" s="20">
        <f t="shared" si="16"/>
        <v>9.4616480931770717</v>
      </c>
      <c r="H241" s="20">
        <f t="shared" si="17"/>
        <v>-6.5854918345216618E-2</v>
      </c>
      <c r="I241" s="20"/>
    </row>
    <row r="242" spans="1:9">
      <c r="A242" s="4">
        <v>41803</v>
      </c>
      <c r="B242" s="9">
        <v>241</v>
      </c>
      <c r="C242" s="5">
        <v>33.729999999999997</v>
      </c>
      <c r="D242" s="5">
        <v>29.870000999999998</v>
      </c>
      <c r="E242" s="6">
        <f t="shared" si="14"/>
        <v>0.91318703137645429</v>
      </c>
      <c r="F242" s="6">
        <f t="shared" si="15"/>
        <v>-0.57138668632943357</v>
      </c>
      <c r="G242" s="20">
        <f t="shared" si="16"/>
        <v>8.7190014800498652</v>
      </c>
      <c r="H242" s="20">
        <f t="shared" si="17"/>
        <v>-0.74264661312720648</v>
      </c>
      <c r="I242" s="20"/>
    </row>
    <row r="243" spans="1:9">
      <c r="A243" s="4">
        <v>41806</v>
      </c>
      <c r="B243" s="9">
        <v>242</v>
      </c>
      <c r="C243" s="5">
        <v>33.950001</v>
      </c>
      <c r="D243" s="5">
        <v>30.01</v>
      </c>
      <c r="E243" s="6">
        <f t="shared" si="14"/>
        <v>0.93863324024468131</v>
      </c>
      <c r="F243" s="6">
        <f t="shared" si="15"/>
        <v>-0.55244229753240348</v>
      </c>
      <c r="G243" s="20">
        <f t="shared" si="16"/>
        <v>8.9116881457249839</v>
      </c>
      <c r="H243" s="20">
        <f t="shared" si="17"/>
        <v>0.19268666567511872</v>
      </c>
      <c r="I243" s="20"/>
    </row>
    <row r="244" spans="1:9">
      <c r="A244" s="4">
        <v>41807</v>
      </c>
      <c r="B244" s="9">
        <v>243</v>
      </c>
      <c r="C244" s="5">
        <v>34.090000000000003</v>
      </c>
      <c r="D244" s="5">
        <v>29.950001</v>
      </c>
      <c r="E244" s="6">
        <f t="shared" si="14"/>
        <v>0.95482609298327314</v>
      </c>
      <c r="F244" s="6">
        <f t="shared" si="15"/>
        <v>-0.56056124397797102</v>
      </c>
      <c r="G244" s="20">
        <f t="shared" si="16"/>
        <v>9.063393177519206</v>
      </c>
      <c r="H244" s="20">
        <f t="shared" si="17"/>
        <v>0.15170503179422212</v>
      </c>
      <c r="I244" s="20"/>
    </row>
    <row r="245" spans="1:9">
      <c r="A245" s="4">
        <v>41808</v>
      </c>
      <c r="B245" s="9">
        <v>244</v>
      </c>
      <c r="C245" s="5">
        <v>34.119999</v>
      </c>
      <c r="D245" s="5">
        <v>29.93</v>
      </c>
      <c r="E245" s="6">
        <f t="shared" si="14"/>
        <v>0.95829589911978086</v>
      </c>
      <c r="F245" s="6">
        <f t="shared" si="15"/>
        <v>-0.56326773988386603</v>
      </c>
      <c r="G245" s="20">
        <f t="shared" si="16"/>
        <v>9.0972944482556493</v>
      </c>
      <c r="H245" s="20">
        <f t="shared" si="17"/>
        <v>3.3901270736443223E-2</v>
      </c>
      <c r="I245" s="20"/>
    </row>
    <row r="246" spans="1:9">
      <c r="A246" s="4">
        <v>41809</v>
      </c>
      <c r="B246" s="9">
        <v>245</v>
      </c>
      <c r="C246" s="5">
        <v>33.790000999999997</v>
      </c>
      <c r="D246" s="5">
        <v>30.09</v>
      </c>
      <c r="E246" s="6">
        <f t="shared" si="14"/>
        <v>0.9201269906416506</v>
      </c>
      <c r="F246" s="6">
        <f t="shared" si="15"/>
        <v>-0.54161685518094127</v>
      </c>
      <c r="G246" s="20">
        <f t="shared" si="16"/>
        <v>8.7360798431943145</v>
      </c>
      <c r="H246" s="20">
        <f t="shared" si="17"/>
        <v>-0.36121460506133474</v>
      </c>
      <c r="I246" s="20"/>
    </row>
    <row r="247" spans="1:9">
      <c r="A247" s="4">
        <v>41810</v>
      </c>
      <c r="B247" s="9">
        <v>246</v>
      </c>
      <c r="C247" s="5">
        <v>35.560001</v>
      </c>
      <c r="D247" s="5">
        <v>30.200001</v>
      </c>
      <c r="E247" s="6">
        <f t="shared" si="14"/>
        <v>1.1248523768751733</v>
      </c>
      <c r="F247" s="6">
        <f t="shared" si="15"/>
        <v>-0.52673173662965111</v>
      </c>
      <c r="G247" s="20">
        <f t="shared" si="16"/>
        <v>10.484618232110872</v>
      </c>
      <c r="H247" s="20">
        <f t="shared" si="17"/>
        <v>1.7485383889165576</v>
      </c>
      <c r="I247" s="20"/>
    </row>
    <row r="248" spans="1:9">
      <c r="A248" s="4">
        <v>41813</v>
      </c>
      <c r="B248" s="9">
        <v>247</v>
      </c>
      <c r="C248" s="5">
        <v>35.599997999999999</v>
      </c>
      <c r="D248" s="5">
        <v>30.23</v>
      </c>
      <c r="E248" s="6">
        <f t="shared" si="14"/>
        <v>1.1294785922837507</v>
      </c>
      <c r="F248" s="6">
        <f t="shared" si="15"/>
        <v>-0.52267233106588207</v>
      </c>
      <c r="G248" s="20">
        <f t="shared" si="16"/>
        <v>10.518762313765652</v>
      </c>
      <c r="H248" s="20">
        <f t="shared" si="17"/>
        <v>3.4144081654780223E-2</v>
      </c>
      <c r="I248" s="20"/>
    </row>
    <row r="249" spans="1:9">
      <c r="A249" s="4">
        <v>41814</v>
      </c>
      <c r="B249" s="9">
        <v>248</v>
      </c>
      <c r="C249" s="5">
        <v>34.610000999999997</v>
      </c>
      <c r="D249" s="5">
        <v>30.5</v>
      </c>
      <c r="E249" s="6">
        <f t="shared" si="14"/>
        <v>1.0149715198571807</v>
      </c>
      <c r="F249" s="6">
        <f t="shared" si="15"/>
        <v>-0.48613646312969661</v>
      </c>
      <c r="G249" s="20">
        <f t="shared" si="16"/>
        <v>9.4760872927246531</v>
      </c>
      <c r="H249" s="20">
        <f t="shared" si="17"/>
        <v>-1.0426750210409992</v>
      </c>
      <c r="I249" s="20"/>
    </row>
    <row r="250" spans="1:9">
      <c r="A250" s="4">
        <v>41815</v>
      </c>
      <c r="B250" s="9">
        <v>249</v>
      </c>
      <c r="C250" s="5">
        <v>34.900002000000001</v>
      </c>
      <c r="D250" s="5">
        <v>30.879999000000002</v>
      </c>
      <c r="E250" s="6">
        <f t="shared" si="14"/>
        <v>1.0485142129267335</v>
      </c>
      <c r="F250" s="6">
        <f t="shared" si="15"/>
        <v>-0.43471574727827955</v>
      </c>
      <c r="G250" s="20">
        <f t="shared" si="16"/>
        <v>9.6919490508077786</v>
      </c>
      <c r="H250" s="20">
        <f t="shared" si="17"/>
        <v>0.21586175808312547</v>
      </c>
      <c r="I250" s="20"/>
    </row>
    <row r="251" spans="1:9">
      <c r="A251" s="4">
        <v>41816</v>
      </c>
      <c r="B251" s="9">
        <v>250</v>
      </c>
      <c r="C251" s="5">
        <v>35.029998999999997</v>
      </c>
      <c r="D251" s="5">
        <v>30.780000999999999</v>
      </c>
      <c r="E251" s="6">
        <f t="shared" si="14"/>
        <v>1.0635501937370151</v>
      </c>
      <c r="F251" s="6">
        <f t="shared" si="15"/>
        <v>-0.44824727958154909</v>
      </c>
      <c r="G251" s="20">
        <f t="shared" si="16"/>
        <v>9.8414560387635426</v>
      </c>
      <c r="H251" s="20">
        <f t="shared" si="17"/>
        <v>0.149506987955764</v>
      </c>
      <c r="I251" s="20"/>
    </row>
    <row r="252" spans="1:9">
      <c r="A252" s="4">
        <v>41817</v>
      </c>
      <c r="B252" s="9">
        <v>251</v>
      </c>
      <c r="C252" s="5">
        <v>35.159999999999997</v>
      </c>
      <c r="D252" s="5">
        <v>30.93</v>
      </c>
      <c r="E252" s="6">
        <f t="shared" si="14"/>
        <v>1.0785866372035371</v>
      </c>
      <c r="F252" s="6">
        <f t="shared" si="15"/>
        <v>-0.42794971049058639</v>
      </c>
      <c r="G252" s="20">
        <f t="shared" si="16"/>
        <v>9.9421916666223247</v>
      </c>
      <c r="H252" s="20">
        <f t="shared" si="17"/>
        <v>0.1007356278587821</v>
      </c>
      <c r="I252" s="20"/>
    </row>
    <row r="253" spans="1:9">
      <c r="A253" s="4">
        <v>41820</v>
      </c>
      <c r="B253" s="9">
        <v>252</v>
      </c>
      <c r="C253" s="5">
        <v>35.639999000000003</v>
      </c>
      <c r="D253" s="5">
        <v>30.9</v>
      </c>
      <c r="E253" s="6">
        <f t="shared" si="14"/>
        <v>1.1341052703485686</v>
      </c>
      <c r="F253" s="6">
        <f t="shared" si="15"/>
        <v>-0.43200925137238494</v>
      </c>
      <c r="G253" s="20">
        <f t="shared" si="16"/>
        <v>10.428043780071334</v>
      </c>
      <c r="H253" s="20">
        <f t="shared" si="17"/>
        <v>0.48585211344900969</v>
      </c>
      <c r="I253" s="20"/>
    </row>
    <row r="254" spans="1:9">
      <c r="A254" s="4">
        <v>41821</v>
      </c>
      <c r="B254" s="9">
        <v>253</v>
      </c>
      <c r="C254" s="5">
        <v>35.009998000000003</v>
      </c>
      <c r="D254" s="5">
        <v>30.98</v>
      </c>
      <c r="E254" s="6">
        <f t="shared" si="14"/>
        <v>1.0612367968725769</v>
      </c>
      <c r="F254" s="6">
        <f t="shared" si="15"/>
        <v>-0.42118380902092234</v>
      </c>
      <c r="G254" s="20">
        <f t="shared" si="16"/>
        <v>9.7824344775406651</v>
      </c>
      <c r="H254" s="20">
        <f t="shared" si="17"/>
        <v>-0.64560930253066928</v>
      </c>
      <c r="I254" s="20"/>
    </row>
    <row r="255" spans="1:9">
      <c r="A255" s="4">
        <v>41822</v>
      </c>
      <c r="B255" s="9">
        <v>254</v>
      </c>
      <c r="C255" s="5">
        <v>34.639999000000003</v>
      </c>
      <c r="D255" s="5">
        <v>30.98</v>
      </c>
      <c r="E255" s="6">
        <f t="shared" si="14"/>
        <v>1.0184412103296296</v>
      </c>
      <c r="F255" s="6">
        <f t="shared" si="15"/>
        <v>-0.42118380902092234</v>
      </c>
      <c r="G255" s="20">
        <f t="shared" si="16"/>
        <v>9.4124354775406651</v>
      </c>
      <c r="H255" s="20">
        <f t="shared" si="17"/>
        <v>-0.36999899999999997</v>
      </c>
      <c r="I255" s="20"/>
    </row>
    <row r="256" spans="1:9">
      <c r="A256" s="4">
        <v>41823</v>
      </c>
      <c r="B256" s="9">
        <v>255</v>
      </c>
      <c r="C256" s="5">
        <v>34.560001</v>
      </c>
      <c r="D256" s="5">
        <v>31.139999</v>
      </c>
      <c r="E256" s="6">
        <f t="shared" si="14"/>
        <v>1.0091883168562341</v>
      </c>
      <c r="F256" s="6">
        <f t="shared" si="15"/>
        <v>-0.39953305963602709</v>
      </c>
      <c r="G256" s="20">
        <f t="shared" si="16"/>
        <v>9.3012210675831142</v>
      </c>
      <c r="H256" s="20">
        <f t="shared" si="17"/>
        <v>-0.11121440995755094</v>
      </c>
      <c r="I256" s="20"/>
    </row>
    <row r="257" spans="1:9">
      <c r="A257" s="4">
        <v>41827</v>
      </c>
      <c r="B257" s="9">
        <v>256</v>
      </c>
      <c r="C257" s="5">
        <v>33.380001</v>
      </c>
      <c r="D257" s="5">
        <v>31.030000999999999</v>
      </c>
      <c r="E257" s="6">
        <f t="shared" si="14"/>
        <v>0.87270472603388594</v>
      </c>
      <c r="F257" s="6">
        <f t="shared" si="15"/>
        <v>-0.41441777223322918</v>
      </c>
      <c r="G257" s="20">
        <f t="shared" si="16"/>
        <v>8.1426820933552158</v>
      </c>
      <c r="H257" s="20">
        <f t="shared" si="17"/>
        <v>-1.1585389742278984</v>
      </c>
      <c r="I257" s="20"/>
    </row>
    <row r="258" spans="1:9">
      <c r="A258" s="4">
        <v>41828</v>
      </c>
      <c r="B258" s="9">
        <v>257</v>
      </c>
      <c r="C258" s="5">
        <v>31.26</v>
      </c>
      <c r="D258" s="5">
        <v>30.790001</v>
      </c>
      <c r="E258" s="6">
        <f t="shared" si="14"/>
        <v>0.62749680312967526</v>
      </c>
      <c r="F258" s="6">
        <f t="shared" si="15"/>
        <v>-0.44689409928761609</v>
      </c>
      <c r="G258" s="20">
        <f t="shared" si="16"/>
        <v>6.0695060009472144</v>
      </c>
      <c r="H258" s="20">
        <f t="shared" si="17"/>
        <v>-2.0731760924080014</v>
      </c>
      <c r="I258" s="20"/>
    </row>
    <row r="259" spans="1:9">
      <c r="A259" s="4">
        <v>41829</v>
      </c>
      <c r="B259" s="9">
        <v>258</v>
      </c>
      <c r="C259" s="5">
        <v>32.150002000000001</v>
      </c>
      <c r="D259" s="5">
        <v>30.889999</v>
      </c>
      <c r="E259" s="6">
        <f t="shared" ref="E259:E322" si="18">(C259-AVERAGE(C$2:C$1261))/_xlfn.STDEV.S(C$2:C$1261)</f>
        <v>0.73043804787465094</v>
      </c>
      <c r="F259" s="6">
        <f t="shared" ref="F259:F322" si="19">(D259-AVERAGE(D$2:D$1261))/_xlfn.STDEV.S(D$2:D$1261)</f>
        <v>-0.433362566984347</v>
      </c>
      <c r="G259" s="20">
        <f t="shared" si="16"/>
        <v>6.9399980129914454</v>
      </c>
      <c r="H259" s="20">
        <f t="shared" si="17"/>
        <v>0.87049201204423099</v>
      </c>
      <c r="I259" s="20"/>
    </row>
    <row r="260" spans="1:9">
      <c r="A260" s="4">
        <v>41830</v>
      </c>
      <c r="B260" s="9">
        <v>259</v>
      </c>
      <c r="C260" s="5">
        <v>31.690000999999999</v>
      </c>
      <c r="D260" s="5">
        <v>31.26</v>
      </c>
      <c r="E260" s="6">
        <f t="shared" si="18"/>
        <v>0.6772324646018788</v>
      </c>
      <c r="F260" s="6">
        <f t="shared" si="19"/>
        <v>-0.38329476079080388</v>
      </c>
      <c r="G260" s="20">
        <f t="shared" ref="G260:G323" si="20">C260-($K$4+$J$4*D260)</f>
        <v>6.4078084186833308</v>
      </c>
      <c r="H260" s="20">
        <f t="shared" ref="H260:H323" si="21">G260-G259</f>
        <v>-0.53218959430811452</v>
      </c>
      <c r="I260" s="20"/>
    </row>
    <row r="261" spans="1:9">
      <c r="A261" s="4">
        <v>41831</v>
      </c>
      <c r="B261" s="9">
        <v>260</v>
      </c>
      <c r="C261" s="5">
        <v>32.110000999999997</v>
      </c>
      <c r="D261" s="5">
        <v>31.25</v>
      </c>
      <c r="E261" s="6">
        <f t="shared" si="18"/>
        <v>0.72581136980983296</v>
      </c>
      <c r="F261" s="6">
        <f t="shared" si="19"/>
        <v>-0.38464794108473688</v>
      </c>
      <c r="G261" s="20">
        <f t="shared" si="20"/>
        <v>6.8297594564996622</v>
      </c>
      <c r="H261" s="20">
        <f t="shared" si="21"/>
        <v>0.42195103781633136</v>
      </c>
      <c r="I261" s="20"/>
    </row>
    <row r="262" spans="1:9">
      <c r="A262" s="4">
        <v>41834</v>
      </c>
      <c r="B262" s="9">
        <v>261</v>
      </c>
      <c r="C262" s="5">
        <v>32.490001999999997</v>
      </c>
      <c r="D262" s="5">
        <v>31.49</v>
      </c>
      <c r="E262" s="6">
        <f t="shared" si="18"/>
        <v>0.7697638282810898</v>
      </c>
      <c r="F262" s="6">
        <f t="shared" si="19"/>
        <v>-0.35217161403034997</v>
      </c>
      <c r="G262" s="20">
        <f t="shared" si="20"/>
        <v>7.1629355489076687</v>
      </c>
      <c r="H262" s="20">
        <f t="shared" si="21"/>
        <v>0.3331760924080065</v>
      </c>
      <c r="I262" s="20"/>
    </row>
    <row r="263" spans="1:9">
      <c r="A263" s="4">
        <v>41835</v>
      </c>
      <c r="B263" s="9">
        <v>262</v>
      </c>
      <c r="C263" s="5">
        <v>32.119999</v>
      </c>
      <c r="D263" s="5">
        <v>31.709999</v>
      </c>
      <c r="E263" s="6">
        <f t="shared" si="18"/>
        <v>0.72696777908190269</v>
      </c>
      <c r="F263" s="6">
        <f t="shared" si="19"/>
        <v>-0.32240178288185761</v>
      </c>
      <c r="G263" s="20">
        <f t="shared" si="20"/>
        <v>6.7500099120521213</v>
      </c>
      <c r="H263" s="20">
        <f t="shared" si="21"/>
        <v>-0.4129256368555474</v>
      </c>
      <c r="I263" s="20"/>
    </row>
    <row r="264" spans="1:9">
      <c r="A264" s="4">
        <v>41836</v>
      </c>
      <c r="B264" s="9">
        <v>263</v>
      </c>
      <c r="C264" s="5">
        <v>31.85</v>
      </c>
      <c r="D264" s="5">
        <v>34.650002000000001</v>
      </c>
      <c r="E264" s="6">
        <f t="shared" si="18"/>
        <v>0.6957385985408493</v>
      </c>
      <c r="F264" s="6">
        <f t="shared" si="19"/>
        <v>7.5433629488472848E-2</v>
      </c>
      <c r="G264" s="20">
        <f t="shared" si="20"/>
        <v>5.9064052087388141</v>
      </c>
      <c r="H264" s="20">
        <f t="shared" si="21"/>
        <v>-0.84360470331330717</v>
      </c>
      <c r="I264" s="20"/>
    </row>
    <row r="265" spans="1:9">
      <c r="A265" s="4">
        <v>41837</v>
      </c>
      <c r="B265" s="9">
        <v>264</v>
      </c>
      <c r="C265" s="5">
        <v>30.030000999999999</v>
      </c>
      <c r="D265" s="5">
        <v>33.700001</v>
      </c>
      <c r="E265" s="6">
        <f t="shared" si="18"/>
        <v>0.48523012497043982</v>
      </c>
      <c r="F265" s="6">
        <f t="shared" si="19"/>
        <v>-5.3118633753172266E-2</v>
      </c>
      <c r="G265" s="20">
        <f t="shared" si="20"/>
        <v>4.2717549963942503</v>
      </c>
      <c r="H265" s="20">
        <f t="shared" si="21"/>
        <v>-1.6346502123445639</v>
      </c>
      <c r="I265" s="20"/>
    </row>
    <row r="266" spans="1:9">
      <c r="A266" s="4">
        <v>41838</v>
      </c>
      <c r="B266" s="9">
        <v>265</v>
      </c>
      <c r="C266" s="5">
        <v>30.74</v>
      </c>
      <c r="D266" s="5">
        <v>33.700001</v>
      </c>
      <c r="E266" s="6">
        <f t="shared" si="18"/>
        <v>0.56735149191982659</v>
      </c>
      <c r="F266" s="6">
        <f t="shared" si="19"/>
        <v>-5.3118633753172266E-2</v>
      </c>
      <c r="G266" s="20">
        <f t="shared" si="20"/>
        <v>4.9817539963942501</v>
      </c>
      <c r="H266" s="20">
        <f t="shared" si="21"/>
        <v>0.70999899999999982</v>
      </c>
      <c r="I266" s="20"/>
    </row>
    <row r="267" spans="1:9">
      <c r="A267" s="4">
        <v>41841</v>
      </c>
      <c r="B267" s="9">
        <v>266</v>
      </c>
      <c r="C267" s="5">
        <v>29.639999</v>
      </c>
      <c r="D267" s="5">
        <v>34.060001</v>
      </c>
      <c r="E267" s="6">
        <f t="shared" si="18"/>
        <v>0.44012091023493366</v>
      </c>
      <c r="F267" s="6">
        <f t="shared" si="19"/>
        <v>-4.4041431715916663E-3</v>
      </c>
      <c r="G267" s="20">
        <f t="shared" si="20"/>
        <v>3.8115156350062556</v>
      </c>
      <c r="H267" s="20">
        <f t="shared" si="21"/>
        <v>-1.1702383613879945</v>
      </c>
      <c r="I267" s="20"/>
    </row>
    <row r="268" spans="1:9">
      <c r="A268" s="4">
        <v>41842</v>
      </c>
      <c r="B268" s="9">
        <v>267</v>
      </c>
      <c r="C268" s="5">
        <v>30.200001</v>
      </c>
      <c r="D268" s="5">
        <v>34.790000999999997</v>
      </c>
      <c r="E268" s="6">
        <f t="shared" si="18"/>
        <v>0.5048930151736597</v>
      </c>
      <c r="F268" s="6">
        <f t="shared" si="19"/>
        <v>9.4378018285502061E-2</v>
      </c>
      <c r="G268" s="20">
        <f t="shared" si="20"/>
        <v>4.2290918744139319</v>
      </c>
      <c r="H268" s="20">
        <f t="shared" si="21"/>
        <v>0.4175762394076763</v>
      </c>
      <c r="I268" s="20"/>
    </row>
    <row r="269" spans="1:9">
      <c r="A269" s="4">
        <v>41843</v>
      </c>
      <c r="B269" s="9">
        <v>268</v>
      </c>
      <c r="C269" s="5">
        <v>30.76</v>
      </c>
      <c r="D269" s="5">
        <v>34.5</v>
      </c>
      <c r="E269" s="6">
        <f t="shared" si="18"/>
        <v>0.56966477312020569</v>
      </c>
      <c r="F269" s="6">
        <f t="shared" si="19"/>
        <v>5.5135654443422021E-2</v>
      </c>
      <c r="G269" s="20">
        <f t="shared" si="20"/>
        <v>4.8456711661913765</v>
      </c>
      <c r="H269" s="20">
        <f t="shared" si="21"/>
        <v>0.61657929177744464</v>
      </c>
      <c r="I269" s="20"/>
    </row>
    <row r="270" spans="1:9">
      <c r="A270" s="4">
        <v>41844</v>
      </c>
      <c r="B270" s="9">
        <v>269</v>
      </c>
      <c r="C270" s="5">
        <v>31.190000999999999</v>
      </c>
      <c r="D270" s="5">
        <v>34.25</v>
      </c>
      <c r="E270" s="6">
        <f t="shared" si="18"/>
        <v>0.61940043459240923</v>
      </c>
      <c r="F270" s="6">
        <f t="shared" si="19"/>
        <v>2.1306147095102108E-2</v>
      </c>
      <c r="G270" s="20">
        <f t="shared" si="20"/>
        <v>5.324448111599704</v>
      </c>
      <c r="H270" s="20">
        <f t="shared" si="21"/>
        <v>0.47877694540832749</v>
      </c>
      <c r="I270" s="20"/>
    </row>
    <row r="271" spans="1:9">
      <c r="A271" s="4">
        <v>41845</v>
      </c>
      <c r="B271" s="9">
        <v>270</v>
      </c>
      <c r="C271" s="5">
        <v>30.530000999999999</v>
      </c>
      <c r="D271" s="5">
        <v>34.25</v>
      </c>
      <c r="E271" s="6">
        <f t="shared" si="18"/>
        <v>0.5430621549799094</v>
      </c>
      <c r="F271" s="6">
        <f t="shared" si="19"/>
        <v>2.1306147095102108E-2</v>
      </c>
      <c r="G271" s="20">
        <f t="shared" si="20"/>
        <v>4.6644481115997039</v>
      </c>
      <c r="H271" s="20">
        <f t="shared" si="21"/>
        <v>-0.66000000000000014</v>
      </c>
      <c r="I271" s="20"/>
    </row>
    <row r="272" spans="1:9">
      <c r="A272" s="4">
        <v>41848</v>
      </c>
      <c r="B272" s="9">
        <v>271</v>
      </c>
      <c r="C272" s="5">
        <v>30.16</v>
      </c>
      <c r="D272" s="5">
        <v>34.229999999999997</v>
      </c>
      <c r="E272" s="6">
        <f t="shared" si="18"/>
        <v>0.50026633710884205</v>
      </c>
      <c r="F272" s="6">
        <f t="shared" si="19"/>
        <v>1.8599786507236094E-2</v>
      </c>
      <c r="G272" s="20">
        <f t="shared" si="20"/>
        <v>4.2983491872323718</v>
      </c>
      <c r="H272" s="20">
        <f t="shared" si="21"/>
        <v>-0.36609892436733205</v>
      </c>
      <c r="I272" s="20"/>
    </row>
    <row r="273" spans="1:9">
      <c r="A273" s="4">
        <v>41849</v>
      </c>
      <c r="B273" s="9">
        <v>272</v>
      </c>
      <c r="C273" s="5">
        <v>30.440000999999999</v>
      </c>
      <c r="D273" s="5">
        <v>34.189999</v>
      </c>
      <c r="E273" s="6">
        <f t="shared" si="18"/>
        <v>0.53265238957820493</v>
      </c>
      <c r="F273" s="6">
        <f t="shared" si="19"/>
        <v>1.318693001347597E-2</v>
      </c>
      <c r="G273" s="20">
        <f t="shared" si="20"/>
        <v>4.5861545336014835</v>
      </c>
      <c r="H273" s="20">
        <f t="shared" si="21"/>
        <v>0.2878053463691117</v>
      </c>
      <c r="I273" s="20"/>
    </row>
    <row r="274" spans="1:9">
      <c r="A274" s="4">
        <v>41850</v>
      </c>
      <c r="B274" s="9">
        <v>273</v>
      </c>
      <c r="C274" s="5">
        <v>31.25</v>
      </c>
      <c r="D274" s="5">
        <v>34.349997999999999</v>
      </c>
      <c r="E274" s="6">
        <f t="shared" si="18"/>
        <v>0.62634016252948566</v>
      </c>
      <c r="F274" s="6">
        <f t="shared" si="19"/>
        <v>3.48376793983712E-2</v>
      </c>
      <c r="G274" s="20">
        <f t="shared" si="20"/>
        <v>5.3649371236439372</v>
      </c>
      <c r="H274" s="20">
        <f t="shared" si="21"/>
        <v>0.77878259004245365</v>
      </c>
      <c r="I274" s="20"/>
    </row>
    <row r="275" spans="1:9">
      <c r="A275" s="4">
        <v>41851</v>
      </c>
      <c r="B275" s="9">
        <v>274</v>
      </c>
      <c r="C275" s="5">
        <v>30.280000999999999</v>
      </c>
      <c r="D275" s="5">
        <v>33.889999000000003</v>
      </c>
      <c r="E275" s="6">
        <f t="shared" si="18"/>
        <v>0.51414613997517467</v>
      </c>
      <c r="F275" s="6">
        <f t="shared" si="19"/>
        <v>-2.7408478804507544E-2</v>
      </c>
      <c r="G275" s="20">
        <f t="shared" si="20"/>
        <v>4.4846856680914797</v>
      </c>
      <c r="H275" s="20">
        <f t="shared" si="21"/>
        <v>-0.88025145555245743</v>
      </c>
      <c r="I275" s="20"/>
    </row>
    <row r="276" spans="1:9">
      <c r="A276" s="4">
        <v>41852</v>
      </c>
      <c r="B276" s="9">
        <v>275</v>
      </c>
      <c r="C276" s="5">
        <v>30.280000999999999</v>
      </c>
      <c r="D276" s="5">
        <v>33.740001999999997</v>
      </c>
      <c r="E276" s="6">
        <f t="shared" si="18"/>
        <v>0.51414613997517467</v>
      </c>
      <c r="F276" s="6">
        <f t="shared" si="19"/>
        <v>-4.7705777259412142E-2</v>
      </c>
      <c r="G276" s="20">
        <f t="shared" si="20"/>
        <v>4.5139506500251336</v>
      </c>
      <c r="H276" s="20">
        <f t="shared" si="21"/>
        <v>2.92649819336539E-2</v>
      </c>
      <c r="I276" s="20"/>
    </row>
    <row r="277" spans="1:9">
      <c r="A277" s="4">
        <v>41855</v>
      </c>
      <c r="B277" s="9">
        <v>276</v>
      </c>
      <c r="C277" s="5">
        <v>30.52</v>
      </c>
      <c r="D277" s="5">
        <v>34.049999</v>
      </c>
      <c r="E277" s="6">
        <f t="shared" si="18"/>
        <v>0.54190539871566012</v>
      </c>
      <c r="F277" s="6">
        <f t="shared" si="19"/>
        <v>-5.7575941015832587E-3</v>
      </c>
      <c r="G277" s="20">
        <f t="shared" si="20"/>
        <v>4.6934680630301493</v>
      </c>
      <c r="H277" s="20">
        <f t="shared" si="21"/>
        <v>0.17951741300501567</v>
      </c>
      <c r="I277" s="20"/>
    </row>
    <row r="278" spans="1:9">
      <c r="A278" s="4">
        <v>41856</v>
      </c>
      <c r="B278" s="9">
        <v>277</v>
      </c>
      <c r="C278" s="5">
        <v>29.57</v>
      </c>
      <c r="D278" s="5">
        <v>32.82</v>
      </c>
      <c r="E278" s="6">
        <f t="shared" si="18"/>
        <v>0.43202454169766802</v>
      </c>
      <c r="F278" s="6">
        <f t="shared" si="19"/>
        <v>-0.17219863493728776</v>
      </c>
      <c r="G278" s="20">
        <f t="shared" si="20"/>
        <v>3.9834455193353548</v>
      </c>
      <c r="H278" s="20">
        <f t="shared" si="21"/>
        <v>-0.71002254369479445</v>
      </c>
      <c r="I278" s="20"/>
    </row>
    <row r="279" spans="1:9">
      <c r="A279" s="4">
        <v>41857</v>
      </c>
      <c r="B279" s="9">
        <v>278</v>
      </c>
      <c r="C279" s="5">
        <v>28.879999000000002</v>
      </c>
      <c r="D279" s="5">
        <v>32.849997999999999</v>
      </c>
      <c r="E279" s="6">
        <f t="shared" si="18"/>
        <v>0.3522162246205402</v>
      </c>
      <c r="F279" s="6">
        <f t="shared" si="19"/>
        <v>-0.16813936469154828</v>
      </c>
      <c r="G279" s="20">
        <f t="shared" si="20"/>
        <v>3.2875917960939169</v>
      </c>
      <c r="H279" s="20">
        <f t="shared" si="21"/>
        <v>-0.6958537232414379</v>
      </c>
      <c r="I279" s="20"/>
    </row>
    <row r="280" spans="1:9">
      <c r="A280" s="4">
        <v>41858</v>
      </c>
      <c r="B280" s="9">
        <v>279</v>
      </c>
      <c r="C280" s="5">
        <v>28.440000999999999</v>
      </c>
      <c r="D280" s="5">
        <v>32.68</v>
      </c>
      <c r="E280" s="6">
        <f t="shared" si="18"/>
        <v>0.30132426954032671</v>
      </c>
      <c r="F280" s="6">
        <f t="shared" si="19"/>
        <v>-0.19114315905234699</v>
      </c>
      <c r="G280" s="20">
        <f t="shared" si="20"/>
        <v>2.8807610487640183</v>
      </c>
      <c r="H280" s="20">
        <f t="shared" si="21"/>
        <v>-0.40683074732989866</v>
      </c>
      <c r="I280" s="20"/>
    </row>
    <row r="281" spans="1:9">
      <c r="A281" s="4">
        <v>41859</v>
      </c>
      <c r="B281" s="9">
        <v>280</v>
      </c>
      <c r="C281" s="5">
        <v>29</v>
      </c>
      <c r="D281" s="5">
        <v>32.599997999999999</v>
      </c>
      <c r="E281" s="6">
        <f t="shared" si="18"/>
        <v>0.3660960274868727</v>
      </c>
      <c r="F281" s="6">
        <f t="shared" si="19"/>
        <v>-0.20196887203986819</v>
      </c>
      <c r="G281" s="20">
        <f t="shared" si="20"/>
        <v>3.4563687415022457</v>
      </c>
      <c r="H281" s="20">
        <f t="shared" si="21"/>
        <v>0.57560769273822743</v>
      </c>
      <c r="I281" s="20"/>
    </row>
    <row r="282" spans="1:9">
      <c r="A282" s="4">
        <v>41862</v>
      </c>
      <c r="B282" s="9">
        <v>281</v>
      </c>
      <c r="C282" s="5">
        <v>29.01</v>
      </c>
      <c r="D282" s="5">
        <v>33.020000000000003</v>
      </c>
      <c r="E282" s="6">
        <f t="shared" si="18"/>
        <v>0.36725266808706231</v>
      </c>
      <c r="F282" s="6">
        <f t="shared" si="19"/>
        <v>-0.14513502905863146</v>
      </c>
      <c r="G282" s="20">
        <f t="shared" si="20"/>
        <v>3.3844247630086919</v>
      </c>
      <c r="H282" s="20">
        <f t="shared" si="21"/>
        <v>-7.1943978493553828E-2</v>
      </c>
      <c r="I282" s="20"/>
    </row>
    <row r="283" spans="1:9">
      <c r="A283" s="4">
        <v>41863</v>
      </c>
      <c r="B283" s="9">
        <v>282</v>
      </c>
      <c r="C283" s="5">
        <v>28.85</v>
      </c>
      <c r="D283" s="5">
        <v>33.130001</v>
      </c>
      <c r="E283" s="6">
        <f t="shared" si="18"/>
        <v>0.34874641848403204</v>
      </c>
      <c r="F283" s="6">
        <f t="shared" si="19"/>
        <v>-0.13024991050734172</v>
      </c>
      <c r="G283" s="20">
        <f t="shared" si="20"/>
        <v>3.2029631519252426</v>
      </c>
      <c r="H283" s="20">
        <f t="shared" si="21"/>
        <v>-0.18146161108344927</v>
      </c>
      <c r="I283" s="20"/>
    </row>
    <row r="284" spans="1:9">
      <c r="A284" s="4">
        <v>41864</v>
      </c>
      <c r="B284" s="9">
        <v>283</v>
      </c>
      <c r="C284" s="5">
        <v>29.030000999999999</v>
      </c>
      <c r="D284" s="5">
        <v>34.099997999999999</v>
      </c>
      <c r="E284" s="6">
        <f t="shared" si="18"/>
        <v>0.36956606495150074</v>
      </c>
      <c r="F284" s="6">
        <f t="shared" si="19"/>
        <v>1.0081720500512881E-3</v>
      </c>
      <c r="G284" s="20">
        <f t="shared" si="20"/>
        <v>3.1937140690522661</v>
      </c>
      <c r="H284" s="20">
        <f t="shared" si="21"/>
        <v>-9.249082872976544E-3</v>
      </c>
      <c r="I284" s="20"/>
    </row>
    <row r="285" spans="1:9">
      <c r="A285" s="4">
        <v>41865</v>
      </c>
      <c r="B285" s="9">
        <v>284</v>
      </c>
      <c r="C285" s="5">
        <v>29.030000999999999</v>
      </c>
      <c r="D285" s="5">
        <v>33.939999</v>
      </c>
      <c r="E285" s="6">
        <f t="shared" si="18"/>
        <v>0.36956606495150074</v>
      </c>
      <c r="F285" s="6">
        <f t="shared" si="19"/>
        <v>-2.0642577334843943E-2</v>
      </c>
      <c r="G285" s="20">
        <f t="shared" si="20"/>
        <v>3.2249304790098137</v>
      </c>
      <c r="H285" s="20">
        <f t="shared" si="21"/>
        <v>3.1216409957547597E-2</v>
      </c>
      <c r="I285" s="20"/>
    </row>
    <row r="286" spans="1:9">
      <c r="A286" s="4">
        <v>41866</v>
      </c>
      <c r="B286" s="9">
        <v>285</v>
      </c>
      <c r="C286" s="5">
        <v>28.41</v>
      </c>
      <c r="D286" s="5">
        <v>34.169998</v>
      </c>
      <c r="E286" s="6">
        <f t="shared" si="18"/>
        <v>0.29785423207569867</v>
      </c>
      <c r="F286" s="6">
        <f t="shared" si="19"/>
        <v>1.0480434107580903E-2</v>
      </c>
      <c r="G286" s="20">
        <f t="shared" si="20"/>
        <v>2.5600558043379351</v>
      </c>
      <c r="H286" s="20">
        <f t="shared" si="21"/>
        <v>-0.66487467467187855</v>
      </c>
      <c r="I286" s="20"/>
    </row>
    <row r="287" spans="1:9">
      <c r="A287" s="4">
        <v>41869</v>
      </c>
      <c r="B287" s="9">
        <v>286</v>
      </c>
      <c r="C287" s="5">
        <v>29.040001</v>
      </c>
      <c r="D287" s="5">
        <v>34.409999999999997</v>
      </c>
      <c r="E287" s="6">
        <f t="shared" si="18"/>
        <v>0.37072270555169035</v>
      </c>
      <c r="F287" s="6">
        <f t="shared" si="19"/>
        <v>4.2957031798026395E-2</v>
      </c>
      <c r="G287" s="20">
        <f t="shared" si="20"/>
        <v>3.143231506538374</v>
      </c>
      <c r="H287" s="20">
        <f t="shared" si="21"/>
        <v>0.58317570220043891</v>
      </c>
      <c r="I287" s="20"/>
    </row>
    <row r="288" spans="1:9">
      <c r="A288" s="4">
        <v>41870</v>
      </c>
      <c r="B288" s="9">
        <v>287</v>
      </c>
      <c r="C288" s="5">
        <v>30.719999000000001</v>
      </c>
      <c r="D288" s="5">
        <v>34.340000000000003</v>
      </c>
      <c r="E288" s="6">
        <f t="shared" si="18"/>
        <v>0.56503809505538816</v>
      </c>
      <c r="F288" s="6">
        <f t="shared" si="19"/>
        <v>3.3484769740497737E-2</v>
      </c>
      <c r="G288" s="20">
        <f t="shared" si="20"/>
        <v>4.8368867712527077</v>
      </c>
      <c r="H288" s="20">
        <f t="shared" si="21"/>
        <v>1.6936552647143337</v>
      </c>
      <c r="I288" s="20"/>
    </row>
    <row r="289" spans="1:9">
      <c r="A289" s="4">
        <v>41871</v>
      </c>
      <c r="B289" s="9">
        <v>288</v>
      </c>
      <c r="C289" s="5">
        <v>30.17</v>
      </c>
      <c r="D289" s="5">
        <v>34.5</v>
      </c>
      <c r="E289" s="6">
        <f t="shared" si="18"/>
        <v>0.50142297770903166</v>
      </c>
      <c r="F289" s="6">
        <f t="shared" si="19"/>
        <v>5.5135654443422021E-2</v>
      </c>
      <c r="G289" s="20">
        <f t="shared" si="20"/>
        <v>4.2556711661913766</v>
      </c>
      <c r="H289" s="20">
        <f t="shared" si="21"/>
        <v>-0.58121560506133108</v>
      </c>
      <c r="I289" s="20"/>
    </row>
    <row r="290" spans="1:9">
      <c r="A290" s="4">
        <v>41872</v>
      </c>
      <c r="B290" s="9">
        <v>289</v>
      </c>
      <c r="C290" s="5">
        <v>29.809999000000001</v>
      </c>
      <c r="D290" s="5">
        <v>35.150002000000001</v>
      </c>
      <c r="E290" s="6">
        <f t="shared" si="18"/>
        <v>0.45978380043815353</v>
      </c>
      <c r="F290" s="6">
        <f t="shared" si="19"/>
        <v>0.14309264418511267</v>
      </c>
      <c r="G290" s="20">
        <f t="shared" si="20"/>
        <v>3.7688523179221534</v>
      </c>
      <c r="H290" s="20">
        <f t="shared" si="21"/>
        <v>-0.48681884826922328</v>
      </c>
      <c r="I290" s="20"/>
    </row>
    <row r="291" spans="1:9">
      <c r="A291" s="4">
        <v>41873</v>
      </c>
      <c r="B291" s="9">
        <v>290</v>
      </c>
      <c r="C291" s="5">
        <v>29.08</v>
      </c>
      <c r="D291" s="5">
        <v>34.939999</v>
      </c>
      <c r="E291" s="6">
        <f t="shared" si="18"/>
        <v>0.37534915228838767</v>
      </c>
      <c r="F291" s="6">
        <f t="shared" si="19"/>
        <v>0.11467545205843571</v>
      </c>
      <c r="G291" s="20">
        <f t="shared" si="20"/>
        <v>3.0798256973764921</v>
      </c>
      <c r="H291" s="20">
        <f t="shared" si="21"/>
        <v>-0.68902662054566122</v>
      </c>
      <c r="I291" s="20"/>
    </row>
    <row r="292" spans="1:9">
      <c r="A292" s="4">
        <v>41876</v>
      </c>
      <c r="B292" s="9">
        <v>291</v>
      </c>
      <c r="C292" s="5">
        <v>29.43</v>
      </c>
      <c r="D292" s="5">
        <v>34.810001</v>
      </c>
      <c r="E292" s="6">
        <f t="shared" si="18"/>
        <v>0.41583157329501652</v>
      </c>
      <c r="F292" s="6">
        <f t="shared" si="19"/>
        <v>9.7084378873368071E-2</v>
      </c>
      <c r="G292" s="20">
        <f t="shared" si="20"/>
        <v>3.4551887987812648</v>
      </c>
      <c r="H292" s="20">
        <f t="shared" si="21"/>
        <v>0.37536310140477269</v>
      </c>
      <c r="I292" s="20"/>
    </row>
    <row r="293" spans="1:9">
      <c r="A293" s="4">
        <v>41877</v>
      </c>
      <c r="B293" s="9">
        <v>292</v>
      </c>
      <c r="C293" s="5">
        <v>29.290001</v>
      </c>
      <c r="D293" s="5">
        <v>34.799999</v>
      </c>
      <c r="E293" s="6">
        <f t="shared" si="18"/>
        <v>0.39963872055642508</v>
      </c>
      <c r="F293" s="6">
        <f t="shared" si="19"/>
        <v>9.5730927943376481E-2</v>
      </c>
      <c r="G293" s="20">
        <f t="shared" si="20"/>
        <v>3.317141226805159</v>
      </c>
      <c r="H293" s="20">
        <f t="shared" si="21"/>
        <v>-0.13804757197610584</v>
      </c>
      <c r="I293" s="20"/>
    </row>
    <row r="294" spans="1:9">
      <c r="A294" s="4">
        <v>41878</v>
      </c>
      <c r="B294" s="9">
        <v>293</v>
      </c>
      <c r="C294" s="5">
        <v>29.02</v>
      </c>
      <c r="D294" s="5">
        <v>34.790000999999997</v>
      </c>
      <c r="E294" s="6">
        <f t="shared" si="18"/>
        <v>0.36840930868725147</v>
      </c>
      <c r="F294" s="6">
        <f t="shared" si="19"/>
        <v>9.4378018285502061E-2</v>
      </c>
      <c r="G294" s="20">
        <f t="shared" si="20"/>
        <v>3.0490908744139311</v>
      </c>
      <c r="H294" s="20">
        <f t="shared" si="21"/>
        <v>-0.26805035239122788</v>
      </c>
      <c r="I294" s="20"/>
    </row>
    <row r="295" spans="1:9">
      <c r="A295" s="4">
        <v>41879</v>
      </c>
      <c r="B295" s="9">
        <v>294</v>
      </c>
      <c r="C295" s="5">
        <v>28.34</v>
      </c>
      <c r="D295" s="5">
        <v>34.650002000000001</v>
      </c>
      <c r="E295" s="6">
        <f t="shared" si="18"/>
        <v>0.28975774787437292</v>
      </c>
      <c r="F295" s="6">
        <f t="shared" si="19"/>
        <v>7.5433629488472848E-2</v>
      </c>
      <c r="G295" s="20">
        <f t="shared" si="20"/>
        <v>2.3964052087388126</v>
      </c>
      <c r="H295" s="20">
        <f t="shared" si="21"/>
        <v>-0.65268566567511854</v>
      </c>
      <c r="I295" s="20"/>
    </row>
    <row r="296" spans="1:9">
      <c r="A296" s="4">
        <v>41880</v>
      </c>
      <c r="B296" s="9">
        <v>295</v>
      </c>
      <c r="C296" s="5">
        <v>28.43</v>
      </c>
      <c r="D296" s="5">
        <v>34.919998</v>
      </c>
      <c r="E296" s="6">
        <f t="shared" si="18"/>
        <v>0.30016751327607744</v>
      </c>
      <c r="F296" s="6">
        <f t="shared" si="19"/>
        <v>0.11196895615254064</v>
      </c>
      <c r="G296" s="20">
        <f t="shared" si="20"/>
        <v>2.4337279681129438</v>
      </c>
      <c r="H296" s="20">
        <f t="shared" si="21"/>
        <v>3.7322759374131209E-2</v>
      </c>
      <c r="I296" s="20"/>
    </row>
    <row r="297" spans="1:9">
      <c r="A297" s="4">
        <v>41884</v>
      </c>
      <c r="B297" s="9">
        <v>296</v>
      </c>
      <c r="C297" s="5">
        <v>29.059999000000001</v>
      </c>
      <c r="D297" s="5">
        <v>34.57</v>
      </c>
      <c r="E297" s="6">
        <f t="shared" si="18"/>
        <v>0.37303575542394918</v>
      </c>
      <c r="F297" s="6">
        <f t="shared" si="19"/>
        <v>6.4607916500951643E-2</v>
      </c>
      <c r="G297" s="20">
        <f t="shared" si="20"/>
        <v>3.1320129014770437</v>
      </c>
      <c r="H297" s="20">
        <f t="shared" si="21"/>
        <v>0.69828493336409991</v>
      </c>
      <c r="I297" s="20"/>
    </row>
    <row r="298" spans="1:9">
      <c r="A298" s="4">
        <v>41885</v>
      </c>
      <c r="B298" s="9">
        <v>297</v>
      </c>
      <c r="C298" s="5">
        <v>30.66</v>
      </c>
      <c r="D298" s="5">
        <v>34.57</v>
      </c>
      <c r="E298" s="6">
        <f t="shared" si="18"/>
        <v>0.55809836711831162</v>
      </c>
      <c r="F298" s="6">
        <f t="shared" si="19"/>
        <v>6.4607916500951643E-2</v>
      </c>
      <c r="G298" s="20">
        <f t="shared" si="20"/>
        <v>4.7320139014770426</v>
      </c>
      <c r="H298" s="20">
        <f t="shared" si="21"/>
        <v>1.6000009999999989</v>
      </c>
      <c r="I298" s="20"/>
    </row>
    <row r="299" spans="1:9">
      <c r="A299" s="4">
        <v>41886</v>
      </c>
      <c r="B299" s="9">
        <v>298</v>
      </c>
      <c r="C299" s="5">
        <v>29.93</v>
      </c>
      <c r="D299" s="5">
        <v>34.909999999999997</v>
      </c>
      <c r="E299" s="6">
        <f t="shared" si="18"/>
        <v>0.47366360330448604</v>
      </c>
      <c r="F299" s="6">
        <f t="shared" si="19"/>
        <v>0.11061604649466622</v>
      </c>
      <c r="G299" s="20">
        <f t="shared" si="20"/>
        <v>3.935678615721713</v>
      </c>
      <c r="H299" s="20">
        <f t="shared" si="21"/>
        <v>-0.79633528575532964</v>
      </c>
      <c r="I299" s="20"/>
    </row>
    <row r="300" spans="1:9">
      <c r="A300" s="4">
        <v>41887</v>
      </c>
      <c r="B300" s="9">
        <v>299</v>
      </c>
      <c r="C300" s="5">
        <v>31.6</v>
      </c>
      <c r="D300" s="5">
        <v>35</v>
      </c>
      <c r="E300" s="6">
        <f t="shared" si="18"/>
        <v>0.66682258353611457</v>
      </c>
      <c r="F300" s="6">
        <f t="shared" si="19"/>
        <v>0.12279466914006185</v>
      </c>
      <c r="G300" s="20">
        <f t="shared" si="20"/>
        <v>5.5881192753747158</v>
      </c>
      <c r="H300" s="20">
        <f t="shared" si="21"/>
        <v>1.6524406596530028</v>
      </c>
      <c r="I300" s="20"/>
    </row>
    <row r="301" spans="1:9">
      <c r="A301" s="4">
        <v>41890</v>
      </c>
      <c r="B301" s="9">
        <v>300</v>
      </c>
      <c r="C301" s="5">
        <v>31.49</v>
      </c>
      <c r="D301" s="5">
        <v>35.330002</v>
      </c>
      <c r="E301" s="6">
        <f t="shared" si="18"/>
        <v>0.65409953693403089</v>
      </c>
      <c r="F301" s="6">
        <f t="shared" si="19"/>
        <v>0.16744988947590297</v>
      </c>
      <c r="G301" s="20">
        <f t="shared" si="20"/>
        <v>5.4137346372281527</v>
      </c>
      <c r="H301" s="20">
        <f t="shared" si="21"/>
        <v>-0.17438463814656302</v>
      </c>
      <c r="I301" s="20"/>
    </row>
    <row r="302" spans="1:9">
      <c r="A302" s="4">
        <v>41891</v>
      </c>
      <c r="B302" s="9">
        <v>301</v>
      </c>
      <c r="C302" s="5">
        <v>31.01</v>
      </c>
      <c r="D302" s="5">
        <v>34.909999999999997</v>
      </c>
      <c r="E302" s="6">
        <f t="shared" si="18"/>
        <v>0.59858078812494053</v>
      </c>
      <c r="F302" s="6">
        <f t="shared" si="19"/>
        <v>0.11061604649466622</v>
      </c>
      <c r="G302" s="20">
        <f t="shared" si="20"/>
        <v>5.0156786157217148</v>
      </c>
      <c r="H302" s="20">
        <f t="shared" si="21"/>
        <v>-0.39805602150643793</v>
      </c>
      <c r="I302" s="20"/>
    </row>
    <row r="303" spans="1:9">
      <c r="A303" s="4">
        <v>41892</v>
      </c>
      <c r="B303" s="9">
        <v>302</v>
      </c>
      <c r="C303" s="5">
        <v>30.799999</v>
      </c>
      <c r="D303" s="5">
        <v>35.020000000000003</v>
      </c>
      <c r="E303" s="6">
        <f t="shared" si="18"/>
        <v>0.57429121985690301</v>
      </c>
      <c r="F303" s="6">
        <f t="shared" si="19"/>
        <v>0.12550102972792787</v>
      </c>
      <c r="G303" s="20">
        <f t="shared" si="20"/>
        <v>4.7842161997420476</v>
      </c>
      <c r="H303" s="20">
        <f t="shared" si="21"/>
        <v>-0.23146241597966721</v>
      </c>
      <c r="I303" s="20"/>
    </row>
    <row r="304" spans="1:9">
      <c r="A304" s="4">
        <v>41893</v>
      </c>
      <c r="B304" s="9">
        <v>303</v>
      </c>
      <c r="C304" s="5">
        <v>30.440000999999999</v>
      </c>
      <c r="D304" s="5">
        <v>35.020000000000003</v>
      </c>
      <c r="E304" s="6">
        <f t="shared" si="18"/>
        <v>0.53265238957820493</v>
      </c>
      <c r="F304" s="6">
        <f t="shared" si="19"/>
        <v>0.12550102972792787</v>
      </c>
      <c r="G304" s="20">
        <f t="shared" si="20"/>
        <v>4.4242181997420467</v>
      </c>
      <c r="H304" s="20">
        <f t="shared" si="21"/>
        <v>-0.35999800000000093</v>
      </c>
      <c r="I304" s="20"/>
    </row>
    <row r="305" spans="1:9">
      <c r="A305" s="4">
        <v>41894</v>
      </c>
      <c r="B305" s="9">
        <v>304</v>
      </c>
      <c r="C305" s="5">
        <v>31.559999000000001</v>
      </c>
      <c r="D305" s="5">
        <v>34.619999</v>
      </c>
      <c r="E305" s="6">
        <f t="shared" si="18"/>
        <v>0.66219590547129692</v>
      </c>
      <c r="F305" s="6">
        <f t="shared" si="19"/>
        <v>7.1373682652586187E-2</v>
      </c>
      <c r="G305" s="20">
        <f t="shared" si="20"/>
        <v>5.6222579074991579</v>
      </c>
      <c r="H305" s="20">
        <f t="shared" si="21"/>
        <v>1.1980397077571112</v>
      </c>
      <c r="I305" s="20"/>
    </row>
    <row r="306" spans="1:9">
      <c r="A306" s="4">
        <v>41897</v>
      </c>
      <c r="B306" s="9">
        <v>305</v>
      </c>
      <c r="C306" s="5">
        <v>29.9</v>
      </c>
      <c r="D306" s="5">
        <v>34.540000999999997</v>
      </c>
      <c r="E306" s="6">
        <f t="shared" si="18"/>
        <v>0.47019368150391777</v>
      </c>
      <c r="F306" s="6">
        <f t="shared" si="19"/>
        <v>6.0548510937182144E-2</v>
      </c>
      <c r="G306" s="20">
        <f t="shared" si="20"/>
        <v>3.9778668198222604</v>
      </c>
      <c r="H306" s="20">
        <f t="shared" si="21"/>
        <v>-1.6443910876768975</v>
      </c>
      <c r="I306" s="20"/>
    </row>
    <row r="307" spans="1:9">
      <c r="A307" s="4">
        <v>41898</v>
      </c>
      <c r="B307" s="9">
        <v>306</v>
      </c>
      <c r="C307" s="5">
        <v>31.049999</v>
      </c>
      <c r="D307" s="5">
        <v>34.93</v>
      </c>
      <c r="E307" s="6">
        <f t="shared" si="18"/>
        <v>0.60320723486163785</v>
      </c>
      <c r="F307" s="6">
        <f t="shared" si="19"/>
        <v>0.11332240708253224</v>
      </c>
      <c r="G307" s="20">
        <f t="shared" si="20"/>
        <v>5.0517755400890465</v>
      </c>
      <c r="H307" s="20">
        <f t="shared" si="21"/>
        <v>1.0739087202667861</v>
      </c>
      <c r="I307" s="20"/>
    </row>
    <row r="308" spans="1:9">
      <c r="A308" s="4">
        <v>41899</v>
      </c>
      <c r="B308" s="9">
        <v>307</v>
      </c>
      <c r="C308" s="5">
        <v>30.02</v>
      </c>
      <c r="D308" s="5">
        <v>34.979999999999997</v>
      </c>
      <c r="E308" s="6">
        <f t="shared" si="18"/>
        <v>0.48407336870619055</v>
      </c>
      <c r="F308" s="6">
        <f t="shared" si="19"/>
        <v>0.12008830855219584</v>
      </c>
      <c r="G308" s="20">
        <f t="shared" si="20"/>
        <v>4.0120213510073803</v>
      </c>
      <c r="H308" s="20">
        <f t="shared" si="21"/>
        <v>-1.0397541890816662</v>
      </c>
      <c r="I308" s="20"/>
    </row>
    <row r="309" spans="1:9">
      <c r="A309" s="4">
        <v>41900</v>
      </c>
      <c r="B309" s="9">
        <v>308</v>
      </c>
      <c r="C309" s="5">
        <v>29.74</v>
      </c>
      <c r="D309" s="5">
        <v>35.169998</v>
      </c>
      <c r="E309" s="6">
        <f t="shared" si="18"/>
        <v>0.45168743190088745</v>
      </c>
      <c r="F309" s="6">
        <f t="shared" si="19"/>
        <v>0.14579846350086056</v>
      </c>
      <c r="G309" s="20">
        <f t="shared" si="20"/>
        <v>3.6949520227046122</v>
      </c>
      <c r="H309" s="20">
        <f t="shared" si="21"/>
        <v>-0.31706932830276813</v>
      </c>
      <c r="I309" s="20"/>
    </row>
    <row r="310" spans="1:9">
      <c r="A310" s="4">
        <v>41901</v>
      </c>
      <c r="B310" s="9">
        <v>309</v>
      </c>
      <c r="C310" s="5">
        <v>29.42</v>
      </c>
      <c r="D310" s="5">
        <v>34.82</v>
      </c>
      <c r="E310" s="6">
        <f t="shared" si="18"/>
        <v>0.41467493269482736</v>
      </c>
      <c r="F310" s="6">
        <f t="shared" si="19"/>
        <v>9.8437423849271552E-2</v>
      </c>
      <c r="G310" s="20">
        <f t="shared" si="20"/>
        <v>3.4432379560687139</v>
      </c>
      <c r="H310" s="20">
        <f t="shared" si="21"/>
        <v>-0.25171406663589835</v>
      </c>
      <c r="I310" s="20"/>
    </row>
    <row r="311" spans="1:9">
      <c r="A311" s="4">
        <v>41904</v>
      </c>
      <c r="B311" s="9">
        <v>310</v>
      </c>
      <c r="C311" s="5">
        <v>28.74</v>
      </c>
      <c r="D311" s="5">
        <v>34.709999000000003</v>
      </c>
      <c r="E311" s="6">
        <f t="shared" si="18"/>
        <v>0.33602337188194836</v>
      </c>
      <c r="F311" s="6">
        <f t="shared" si="19"/>
        <v>8.3552305297981813E-2</v>
      </c>
      <c r="G311" s="20">
        <f t="shared" si="20"/>
        <v>2.7846995671521562</v>
      </c>
      <c r="H311" s="20">
        <f t="shared" si="21"/>
        <v>-0.65853838891655769</v>
      </c>
      <c r="I311" s="20"/>
    </row>
    <row r="312" spans="1:9">
      <c r="A312" s="4">
        <v>41905</v>
      </c>
      <c r="B312" s="9">
        <v>311</v>
      </c>
      <c r="C312" s="5">
        <v>28.9</v>
      </c>
      <c r="D312" s="5">
        <v>34.419998</v>
      </c>
      <c r="E312" s="6">
        <f t="shared" si="18"/>
        <v>0.35452962148497863</v>
      </c>
      <c r="F312" s="6">
        <f t="shared" si="19"/>
        <v>4.4309941455900816E-2</v>
      </c>
      <c r="G312" s="20">
        <f t="shared" si="20"/>
        <v>3.0012798589296033</v>
      </c>
      <c r="H312" s="20">
        <f t="shared" si="21"/>
        <v>0.21658029177744709</v>
      </c>
      <c r="I312" s="20"/>
    </row>
    <row r="313" spans="1:9">
      <c r="A313" s="4">
        <v>41906</v>
      </c>
      <c r="B313" s="9">
        <v>312</v>
      </c>
      <c r="C313" s="5">
        <v>29.969999000000001</v>
      </c>
      <c r="D313" s="5">
        <v>34.75</v>
      </c>
      <c r="E313" s="6">
        <f t="shared" si="18"/>
        <v>0.4782900500411838</v>
      </c>
      <c r="F313" s="6">
        <f t="shared" si="19"/>
        <v>8.8965161791741937E-2</v>
      </c>
      <c r="G313" s="20">
        <f t="shared" si="20"/>
        <v>4.006894220783046</v>
      </c>
      <c r="H313" s="20">
        <f t="shared" si="21"/>
        <v>1.0056143618534428</v>
      </c>
      <c r="I313" s="20"/>
    </row>
    <row r="314" spans="1:9">
      <c r="A314" s="4">
        <v>41907</v>
      </c>
      <c r="B314" s="9">
        <v>313</v>
      </c>
      <c r="C314" s="5">
        <v>29.4</v>
      </c>
      <c r="D314" s="5">
        <v>34.139999000000003</v>
      </c>
      <c r="E314" s="6">
        <f t="shared" si="18"/>
        <v>0.4123616514944482</v>
      </c>
      <c r="F314" s="6">
        <f t="shared" si="19"/>
        <v>6.4210285438123724E-3</v>
      </c>
      <c r="G314" s="20">
        <f t="shared" si="20"/>
        <v>3.5559087226831494</v>
      </c>
      <c r="H314" s="20">
        <f t="shared" si="21"/>
        <v>-0.45098549809989663</v>
      </c>
      <c r="I314" s="20"/>
    </row>
    <row r="315" spans="1:9">
      <c r="A315" s="4">
        <v>41908</v>
      </c>
      <c r="B315" s="9">
        <v>314</v>
      </c>
      <c r="C315" s="5">
        <v>29.67</v>
      </c>
      <c r="D315" s="5">
        <v>34.259998000000003</v>
      </c>
      <c r="E315" s="6">
        <f t="shared" si="18"/>
        <v>0.44359094769956209</v>
      </c>
      <c r="F315" s="6">
        <f t="shared" si="19"/>
        <v>2.2659056752976532E-2</v>
      </c>
      <c r="G315" s="20">
        <f t="shared" si="20"/>
        <v>3.8024964639909342</v>
      </c>
      <c r="H315" s="20">
        <f t="shared" si="21"/>
        <v>0.24658774130778482</v>
      </c>
      <c r="I315" s="20"/>
    </row>
    <row r="316" spans="1:9">
      <c r="A316" s="4">
        <v>41911</v>
      </c>
      <c r="B316" s="9">
        <v>315</v>
      </c>
      <c r="C316" s="5">
        <v>28.219999000000001</v>
      </c>
      <c r="D316" s="5">
        <v>34.900002000000001</v>
      </c>
      <c r="E316" s="6">
        <f t="shared" si="18"/>
        <v>0.27587794500804036</v>
      </c>
      <c r="F316" s="6">
        <f t="shared" si="19"/>
        <v>0.10926313683679276</v>
      </c>
      <c r="G316" s="20">
        <f t="shared" si="20"/>
        <v>2.2276282633304838</v>
      </c>
      <c r="H316" s="20">
        <f t="shared" si="21"/>
        <v>-1.5748682006604504</v>
      </c>
      <c r="I316" s="20"/>
    </row>
    <row r="317" spans="1:9">
      <c r="A317" s="4">
        <v>41912</v>
      </c>
      <c r="B317" s="9">
        <v>316</v>
      </c>
      <c r="C317" s="5">
        <v>27.799999</v>
      </c>
      <c r="D317" s="5">
        <v>34.82</v>
      </c>
      <c r="E317" s="6">
        <f t="shared" si="18"/>
        <v>0.22729903980008576</v>
      </c>
      <c r="F317" s="6">
        <f t="shared" si="19"/>
        <v>9.8437423849271552E-2</v>
      </c>
      <c r="G317" s="20">
        <f t="shared" si="20"/>
        <v>1.8232369560687118</v>
      </c>
      <c r="H317" s="20">
        <f t="shared" si="21"/>
        <v>-0.40439130726177197</v>
      </c>
      <c r="I317" s="20"/>
    </row>
    <row r="318" spans="1:9">
      <c r="A318" s="4">
        <v>41913</v>
      </c>
      <c r="B318" s="9">
        <v>317</v>
      </c>
      <c r="C318" s="5">
        <v>26.450001</v>
      </c>
      <c r="D318" s="5">
        <v>33.990001999999997</v>
      </c>
      <c r="E318" s="6">
        <f t="shared" si="18"/>
        <v>7.11527901026381E-2</v>
      </c>
      <c r="F318" s="6">
        <f t="shared" si="19"/>
        <v>-1.387626991109223E-2</v>
      </c>
      <c r="G318" s="20">
        <f t="shared" si="20"/>
        <v>0.63517470461680503</v>
      </c>
      <c r="H318" s="20">
        <f t="shared" si="21"/>
        <v>-1.1880622514519068</v>
      </c>
      <c r="I318" s="20"/>
    </row>
    <row r="319" spans="1:9">
      <c r="A319" s="4">
        <v>41914</v>
      </c>
      <c r="B319" s="9">
        <v>318</v>
      </c>
      <c r="C319" s="5">
        <v>26.98</v>
      </c>
      <c r="D319" s="5">
        <v>33.520000000000003</v>
      </c>
      <c r="E319" s="6">
        <f t="shared" si="18"/>
        <v>0.13245462624861581</v>
      </c>
      <c r="F319" s="6">
        <f t="shared" si="19"/>
        <v>-7.7476014361991613E-2</v>
      </c>
      <c r="G319" s="20">
        <f t="shared" si="20"/>
        <v>1.2568728721920301</v>
      </c>
      <c r="H319" s="20">
        <f t="shared" si="21"/>
        <v>0.62169816757522511</v>
      </c>
      <c r="I319" s="20"/>
    </row>
    <row r="320" spans="1:9">
      <c r="A320" s="4">
        <v>41915</v>
      </c>
      <c r="B320" s="9">
        <v>319</v>
      </c>
      <c r="C320" s="5">
        <v>27.049999</v>
      </c>
      <c r="D320" s="5">
        <v>34.029998999999997</v>
      </c>
      <c r="E320" s="6">
        <f t="shared" si="18"/>
        <v>0.14055099478588143</v>
      </c>
      <c r="F320" s="6">
        <f t="shared" si="19"/>
        <v>-8.4639546894492747E-3</v>
      </c>
      <c r="G320" s="20">
        <f t="shared" si="20"/>
        <v>1.2273691386628158</v>
      </c>
      <c r="H320" s="20">
        <f t="shared" si="21"/>
        <v>-2.9503733529214315E-2</v>
      </c>
      <c r="I320" s="20"/>
    </row>
    <row r="321" spans="1:9">
      <c r="A321" s="4">
        <v>41918</v>
      </c>
      <c r="B321" s="9">
        <v>320</v>
      </c>
      <c r="C321" s="5">
        <v>27.01</v>
      </c>
      <c r="D321" s="5">
        <v>34.110000999999997</v>
      </c>
      <c r="E321" s="6">
        <f t="shared" si="18"/>
        <v>0.13592454804918411</v>
      </c>
      <c r="F321" s="6">
        <f t="shared" si="19"/>
        <v>2.361758298071932E-3</v>
      </c>
      <c r="G321" s="20">
        <f t="shared" si="20"/>
        <v>1.1717614459245915</v>
      </c>
      <c r="H321" s="20">
        <f t="shared" si="21"/>
        <v>-5.5607692738224301E-2</v>
      </c>
      <c r="I321" s="20"/>
    </row>
    <row r="322" spans="1:9">
      <c r="A322" s="4">
        <v>41919</v>
      </c>
      <c r="B322" s="9">
        <v>321</v>
      </c>
      <c r="C322" s="5">
        <v>26.17</v>
      </c>
      <c r="D322" s="5">
        <v>33.470001000000003</v>
      </c>
      <c r="E322" s="6">
        <f t="shared" si="18"/>
        <v>3.8766737633275289E-2</v>
      </c>
      <c r="F322" s="6">
        <f t="shared" si="19"/>
        <v>-8.4241780513626172E-2</v>
      </c>
      <c r="G322" s="20">
        <f t="shared" si="20"/>
        <v>0.45662786616991369</v>
      </c>
      <c r="H322" s="20">
        <f t="shared" si="21"/>
        <v>-0.71513357975467784</v>
      </c>
      <c r="I322" s="20"/>
    </row>
    <row r="323" spans="1:9">
      <c r="A323" s="4">
        <v>41920</v>
      </c>
      <c r="B323" s="9">
        <v>322</v>
      </c>
      <c r="C323" s="5">
        <v>26.18</v>
      </c>
      <c r="D323" s="5">
        <v>34.270000000000003</v>
      </c>
      <c r="E323" s="6">
        <f t="shared" ref="E323:E386" si="22">(C323-AVERAGE(C$2:C$1261))/_xlfn.STDEV.S(C$2:C$1261)</f>
        <v>3.9923378233464452E-2</v>
      </c>
      <c r="F323" s="6">
        <f t="shared" ref="F323:F386" si="23">(D323-AVERAGE(D$2:D$1261))/_xlfn.STDEV.S(D$2:D$1261)</f>
        <v>2.4012507682968125E-2</v>
      </c>
      <c r="G323" s="20">
        <f t="shared" si="20"/>
        <v>0.31054503596703853</v>
      </c>
      <c r="H323" s="20">
        <f t="shared" si="21"/>
        <v>-0.14608283020287516</v>
      </c>
      <c r="I323" s="20"/>
    </row>
    <row r="324" spans="1:9">
      <c r="A324" s="4">
        <v>41921</v>
      </c>
      <c r="B324" s="9">
        <v>323</v>
      </c>
      <c r="C324" s="5">
        <v>25.559999000000001</v>
      </c>
      <c r="D324" s="5">
        <v>33.619999</v>
      </c>
      <c r="E324" s="6">
        <f t="shared" si="22"/>
        <v>-3.1788454642337628E-2</v>
      </c>
      <c r="F324" s="6">
        <f t="shared" si="23"/>
        <v>-6.3944346740693478E-2</v>
      </c>
      <c r="G324" s="20">
        <f t="shared" ref="G324:G387" si="24">C324-($K$4+$J$4*D324)</f>
        <v>-0.18263831086752091</v>
      </c>
      <c r="H324" s="20">
        <f t="shared" ref="H324:H387" si="25">G324-G323</f>
        <v>-0.49318334683455944</v>
      </c>
      <c r="I324" s="20"/>
    </row>
    <row r="325" spans="1:9">
      <c r="A325" s="4">
        <v>41922</v>
      </c>
      <c r="B325" s="9">
        <v>324</v>
      </c>
      <c r="C325" s="5">
        <v>24.440000999999999</v>
      </c>
      <c r="D325" s="5">
        <v>31.91</v>
      </c>
      <c r="E325" s="6">
        <f t="shared" si="22"/>
        <v>-0.16133197053542966</v>
      </c>
      <c r="F325" s="6">
        <f t="shared" si="23"/>
        <v>-0.29533804168517225</v>
      </c>
      <c r="G325" s="20">
        <f t="shared" si="24"/>
        <v>-0.96900903937832439</v>
      </c>
      <c r="H325" s="20">
        <f t="shared" si="25"/>
        <v>-0.78637072851080347</v>
      </c>
      <c r="I325" s="20"/>
    </row>
    <row r="326" spans="1:9">
      <c r="A326" s="4">
        <v>41925</v>
      </c>
      <c r="B326" s="9">
        <v>325</v>
      </c>
      <c r="C326" s="5">
        <v>25.08</v>
      </c>
      <c r="D326" s="5">
        <v>31.469999000000001</v>
      </c>
      <c r="E326" s="6">
        <f t="shared" si="22"/>
        <v>-8.7307087787368717E-2</v>
      </c>
      <c r="F326" s="6">
        <f t="shared" si="23"/>
        <v>-0.35487810993624452</v>
      </c>
      <c r="G326" s="20">
        <f t="shared" si="24"/>
        <v>-0.24316418035588327</v>
      </c>
      <c r="H326" s="20">
        <f t="shared" si="25"/>
        <v>0.72584485902244111</v>
      </c>
      <c r="I326" s="20"/>
    </row>
    <row r="327" spans="1:9">
      <c r="A327" s="4">
        <v>41926</v>
      </c>
      <c r="B327" s="9">
        <v>326</v>
      </c>
      <c r="C327" s="5">
        <v>25.32</v>
      </c>
      <c r="D327" s="5">
        <v>32.139999000000003</v>
      </c>
      <c r="E327" s="6">
        <f t="shared" si="22"/>
        <v>-5.9547713382823102E-2</v>
      </c>
      <c r="F327" s="6">
        <f t="shared" si="23"/>
        <v>-0.26421503024274695</v>
      </c>
      <c r="G327" s="20">
        <f t="shared" si="24"/>
        <v>-0.13388371405020649</v>
      </c>
      <c r="H327" s="20">
        <f t="shared" si="25"/>
        <v>0.10928046630567678</v>
      </c>
      <c r="I327" s="20"/>
    </row>
    <row r="328" spans="1:9">
      <c r="A328" s="4">
        <v>41927</v>
      </c>
      <c r="B328" s="9">
        <v>327</v>
      </c>
      <c r="C328" s="5">
        <v>25.440000999999999</v>
      </c>
      <c r="D328" s="5">
        <v>31.280000999999999</v>
      </c>
      <c r="E328" s="6">
        <f t="shared" si="22"/>
        <v>-4.5667910516490565E-2</v>
      </c>
      <c r="F328" s="6">
        <f t="shared" si="23"/>
        <v>-0.38058826488490927</v>
      </c>
      <c r="G328" s="20">
        <f t="shared" si="24"/>
        <v>0.15390614794688418</v>
      </c>
      <c r="H328" s="20">
        <f t="shared" si="25"/>
        <v>0.28778986199709067</v>
      </c>
      <c r="I328" s="20"/>
    </row>
    <row r="329" spans="1:9">
      <c r="A329" s="4">
        <v>41928</v>
      </c>
      <c r="B329" s="9">
        <v>328</v>
      </c>
      <c r="C329" s="5">
        <v>25.790001</v>
      </c>
      <c r="D329" s="5">
        <v>30.85</v>
      </c>
      <c r="E329" s="6">
        <f t="shared" si="22"/>
        <v>-5.1854895098617211E-3</v>
      </c>
      <c r="F329" s="6">
        <f t="shared" si="23"/>
        <v>-0.43877515284204854</v>
      </c>
      <c r="G329" s="20">
        <f t="shared" si="24"/>
        <v>0.58780096915299396</v>
      </c>
      <c r="H329" s="20">
        <f t="shared" si="25"/>
        <v>0.43389482120610978</v>
      </c>
      <c r="I329" s="20"/>
    </row>
    <row r="330" spans="1:9">
      <c r="A330" s="4">
        <v>41929</v>
      </c>
      <c r="B330" s="9">
        <v>329</v>
      </c>
      <c r="C330" s="5">
        <v>26.309999000000001</v>
      </c>
      <c r="D330" s="5">
        <v>31.379999000000002</v>
      </c>
      <c r="E330" s="6">
        <f t="shared" si="22"/>
        <v>5.4959590371866693E-2</v>
      </c>
      <c r="F330" s="6">
        <f t="shared" si="23"/>
        <v>-0.36705673258163968</v>
      </c>
      <c r="G330" s="20">
        <f t="shared" si="24"/>
        <v>1.0043941599911186</v>
      </c>
      <c r="H330" s="20">
        <f t="shared" si="25"/>
        <v>0.41659319083812463</v>
      </c>
      <c r="I330" s="20"/>
    </row>
    <row r="331" spans="1:9">
      <c r="A331" s="4">
        <v>41932</v>
      </c>
      <c r="B331" s="9">
        <v>330</v>
      </c>
      <c r="C331" s="5">
        <v>26.41</v>
      </c>
      <c r="D331" s="5">
        <v>31.58</v>
      </c>
      <c r="E331" s="6">
        <f t="shared" si="22"/>
        <v>6.6526112037820495E-2</v>
      </c>
      <c r="F331" s="6">
        <f t="shared" si="23"/>
        <v>-0.33999299138495481</v>
      </c>
      <c r="G331" s="20">
        <f t="shared" si="24"/>
        <v>1.065374208560673</v>
      </c>
      <c r="H331" s="20">
        <f t="shared" si="25"/>
        <v>6.0980048569554413E-2</v>
      </c>
      <c r="I331" s="20"/>
    </row>
    <row r="332" spans="1:9">
      <c r="A332" s="4">
        <v>41933</v>
      </c>
      <c r="B332" s="9">
        <v>331</v>
      </c>
      <c r="C332" s="5">
        <v>27.42</v>
      </c>
      <c r="D332" s="5">
        <v>32.610000999999997</v>
      </c>
      <c r="E332" s="6">
        <f t="shared" si="22"/>
        <v>0.18334681265694916</v>
      </c>
      <c r="F332" s="6">
        <f t="shared" si="23"/>
        <v>-0.20061528579184756</v>
      </c>
      <c r="G332" s="20">
        <f t="shared" si="24"/>
        <v>1.8744171183745735</v>
      </c>
      <c r="H332" s="20">
        <f t="shared" si="25"/>
        <v>0.80904290981390048</v>
      </c>
      <c r="I332" s="20"/>
    </row>
    <row r="333" spans="1:9">
      <c r="A333" s="4">
        <v>41934</v>
      </c>
      <c r="B333" s="9">
        <v>332</v>
      </c>
      <c r="C333" s="5">
        <v>26.139999</v>
      </c>
      <c r="D333" s="5">
        <v>32.270000000000003</v>
      </c>
      <c r="E333" s="6">
        <f t="shared" si="22"/>
        <v>3.5296700168646847E-2</v>
      </c>
      <c r="F333" s="6">
        <f t="shared" si="23"/>
        <v>-0.24662355110359119</v>
      </c>
      <c r="G333" s="20">
        <f t="shared" si="24"/>
        <v>0.66075159923367721</v>
      </c>
      <c r="H333" s="20">
        <f t="shared" si="25"/>
        <v>-1.2136655191408963</v>
      </c>
      <c r="I333" s="20"/>
    </row>
    <row r="334" spans="1:9">
      <c r="A334" s="4">
        <v>41935</v>
      </c>
      <c r="B334" s="9">
        <v>333</v>
      </c>
      <c r="C334" s="5">
        <v>27.6</v>
      </c>
      <c r="D334" s="5">
        <v>32.689999</v>
      </c>
      <c r="E334" s="6">
        <f t="shared" si="22"/>
        <v>0.20416634346035817</v>
      </c>
      <c r="F334" s="6">
        <f t="shared" si="23"/>
        <v>-0.18979011407644353</v>
      </c>
      <c r="G334" s="20">
        <f t="shared" si="24"/>
        <v>2.038809206051468</v>
      </c>
      <c r="H334" s="20">
        <f t="shared" si="25"/>
        <v>1.3780576068177908</v>
      </c>
      <c r="I334" s="20"/>
    </row>
    <row r="335" spans="1:9">
      <c r="A335" s="4">
        <v>41936</v>
      </c>
      <c r="B335" s="9">
        <v>334</v>
      </c>
      <c r="C335" s="5">
        <v>27.780000999999999</v>
      </c>
      <c r="D335" s="5">
        <v>33.18</v>
      </c>
      <c r="E335" s="6">
        <f t="shared" si="22"/>
        <v>0.2249859899278269</v>
      </c>
      <c r="F335" s="6">
        <f t="shared" si="23"/>
        <v>-0.12348414435570716</v>
      </c>
      <c r="G335" s="20">
        <f t="shared" si="24"/>
        <v>2.1232091579473575</v>
      </c>
      <c r="H335" s="20">
        <f t="shared" si="25"/>
        <v>8.4399951895889558E-2</v>
      </c>
      <c r="I335" s="20"/>
    </row>
    <row r="336" spans="1:9">
      <c r="A336" s="4">
        <v>41939</v>
      </c>
      <c r="B336" s="9">
        <v>335</v>
      </c>
      <c r="C336" s="5">
        <v>27.440000999999999</v>
      </c>
      <c r="D336" s="5">
        <v>33.200001</v>
      </c>
      <c r="E336" s="6">
        <f t="shared" si="22"/>
        <v>0.18566020952138762</v>
      </c>
      <c r="F336" s="6">
        <f t="shared" si="23"/>
        <v>-0.12077764844981209</v>
      </c>
      <c r="G336" s="20">
        <f t="shared" si="24"/>
        <v>1.7793068872109075</v>
      </c>
      <c r="H336" s="20">
        <f t="shared" si="25"/>
        <v>-0.34390227073645008</v>
      </c>
      <c r="I336" s="20"/>
    </row>
    <row r="337" spans="1:9">
      <c r="A337" s="4">
        <v>41940</v>
      </c>
      <c r="B337" s="9">
        <v>336</v>
      </c>
      <c r="C337" s="5">
        <v>28.58</v>
      </c>
      <c r="D337" s="5">
        <v>33.740001999999997</v>
      </c>
      <c r="E337" s="6">
        <f t="shared" si="22"/>
        <v>0.3175171222789181</v>
      </c>
      <c r="F337" s="6">
        <f t="shared" si="23"/>
        <v>-4.7705777259412142E-2</v>
      </c>
      <c r="G337" s="20">
        <f t="shared" si="24"/>
        <v>2.8139496500251333</v>
      </c>
      <c r="H337" s="20">
        <f t="shared" si="25"/>
        <v>1.0346427628142258</v>
      </c>
      <c r="I337" s="20"/>
    </row>
    <row r="338" spans="1:9">
      <c r="A338" s="4">
        <v>41941</v>
      </c>
      <c r="B338" s="9">
        <v>337</v>
      </c>
      <c r="C338" s="5">
        <v>28.370000999999998</v>
      </c>
      <c r="D338" s="5">
        <v>33.919998</v>
      </c>
      <c r="E338" s="6">
        <f t="shared" si="22"/>
        <v>0.29322778533900096</v>
      </c>
      <c r="F338" s="6">
        <f t="shared" si="23"/>
        <v>-2.3349073240739013E-2</v>
      </c>
      <c r="G338" s="20">
        <f t="shared" si="24"/>
        <v>2.5688327497462637</v>
      </c>
      <c r="H338" s="20">
        <f t="shared" si="25"/>
        <v>-0.24511690027886956</v>
      </c>
      <c r="I338" s="20"/>
    </row>
    <row r="339" spans="1:9">
      <c r="A339" s="4">
        <v>41942</v>
      </c>
      <c r="B339" s="9">
        <v>338</v>
      </c>
      <c r="C339" s="5">
        <v>28.02</v>
      </c>
      <c r="D339" s="5">
        <v>32.580002</v>
      </c>
      <c r="E339" s="6">
        <f t="shared" si="22"/>
        <v>0.25274524866831238</v>
      </c>
      <c r="F339" s="6">
        <f t="shared" si="23"/>
        <v>-0.20467469135561608</v>
      </c>
      <c r="G339" s="20">
        <f t="shared" si="24"/>
        <v>2.4802700367197872</v>
      </c>
      <c r="H339" s="20">
        <f t="shared" si="25"/>
        <v>-8.8562713026476558E-2</v>
      </c>
      <c r="I339" s="20"/>
    </row>
    <row r="340" spans="1:9">
      <c r="A340" s="4">
        <v>41943</v>
      </c>
      <c r="B340" s="9">
        <v>339</v>
      </c>
      <c r="C340" s="5">
        <v>28.620000999999998</v>
      </c>
      <c r="D340" s="5">
        <v>34.009998000000003</v>
      </c>
      <c r="E340" s="6">
        <f t="shared" si="22"/>
        <v>0.32214380034373569</v>
      </c>
      <c r="F340" s="6">
        <f t="shared" si="23"/>
        <v>-1.1170450595343381E-2</v>
      </c>
      <c r="G340" s="20">
        <f t="shared" si="24"/>
        <v>2.8012734093992613</v>
      </c>
      <c r="H340" s="20">
        <f t="shared" si="25"/>
        <v>0.3210033726794741</v>
      </c>
      <c r="I340" s="20"/>
    </row>
    <row r="341" spans="1:9">
      <c r="A341" s="4">
        <v>41946</v>
      </c>
      <c r="B341" s="9">
        <v>340</v>
      </c>
      <c r="C341" s="5">
        <v>27.809999000000001</v>
      </c>
      <c r="D341" s="5">
        <v>34.310001</v>
      </c>
      <c r="E341" s="6">
        <f t="shared" si="22"/>
        <v>0.22845568040027533</v>
      </c>
      <c r="F341" s="6">
        <f t="shared" si="23"/>
        <v>2.9425364176728249E-2</v>
      </c>
      <c r="G341" s="20">
        <f t="shared" si="24"/>
        <v>1.932739689597927</v>
      </c>
      <c r="H341" s="20">
        <f t="shared" si="25"/>
        <v>-0.86853371980133431</v>
      </c>
      <c r="I341" s="20"/>
    </row>
    <row r="342" spans="1:9">
      <c r="A342" s="4">
        <v>41947</v>
      </c>
      <c r="B342" s="9">
        <v>341</v>
      </c>
      <c r="C342" s="5">
        <v>27.77</v>
      </c>
      <c r="D342" s="5">
        <v>34.540000999999997</v>
      </c>
      <c r="E342" s="6">
        <f t="shared" si="22"/>
        <v>0.2238292336635776</v>
      </c>
      <c r="F342" s="6">
        <f t="shared" si="23"/>
        <v>6.0548510937182144E-2</v>
      </c>
      <c r="G342" s="20">
        <f t="shared" si="24"/>
        <v>1.8478668198222614</v>
      </c>
      <c r="H342" s="20">
        <f t="shared" si="25"/>
        <v>-8.4872869775665549E-2</v>
      </c>
      <c r="I342" s="20"/>
    </row>
    <row r="343" spans="1:9">
      <c r="A343" s="4">
        <v>41948</v>
      </c>
      <c r="B343" s="9">
        <v>342</v>
      </c>
      <c r="C343" s="5">
        <v>27.200001</v>
      </c>
      <c r="D343" s="5">
        <v>33.759998000000003</v>
      </c>
      <c r="E343" s="6">
        <f t="shared" si="22"/>
        <v>0.15790083511684241</v>
      </c>
      <c r="F343" s="6">
        <f t="shared" si="23"/>
        <v>-4.4999957943663293E-2</v>
      </c>
      <c r="G343" s="20">
        <f t="shared" si="24"/>
        <v>1.4300493548075934</v>
      </c>
      <c r="H343" s="20">
        <f t="shared" si="25"/>
        <v>-0.41781746501466799</v>
      </c>
      <c r="I343" s="20"/>
    </row>
    <row r="344" spans="1:9">
      <c r="A344" s="4">
        <v>41949</v>
      </c>
      <c r="B344" s="9">
        <v>343</v>
      </c>
      <c r="C344" s="5">
        <v>26.459999</v>
      </c>
      <c r="D344" s="5">
        <v>33.82</v>
      </c>
      <c r="E344" s="6">
        <f t="shared" si="22"/>
        <v>7.2309199374707395E-2</v>
      </c>
      <c r="F344" s="6">
        <f t="shared" si="23"/>
        <v>-3.6880605544008106E-2</v>
      </c>
      <c r="G344" s="20">
        <f t="shared" si="24"/>
        <v>0.67834073770203318</v>
      </c>
      <c r="H344" s="20">
        <f t="shared" si="25"/>
        <v>-0.75170861710556025</v>
      </c>
      <c r="I344" s="20"/>
    </row>
    <row r="345" spans="1:9">
      <c r="A345" s="4">
        <v>41950</v>
      </c>
      <c r="B345" s="9">
        <v>344</v>
      </c>
      <c r="C345" s="5">
        <v>26.549999</v>
      </c>
      <c r="D345" s="5">
        <v>33.580002</v>
      </c>
      <c r="E345" s="6">
        <f t="shared" si="22"/>
        <v>8.2718964776411899E-2</v>
      </c>
      <c r="F345" s="6">
        <f t="shared" si="23"/>
        <v>-6.9356661962336433E-2</v>
      </c>
      <c r="G345" s="20">
        <f t="shared" si="24"/>
        <v>0.81516525508646609</v>
      </c>
      <c r="H345" s="20">
        <f t="shared" si="25"/>
        <v>0.13682451738443291</v>
      </c>
      <c r="I345" s="20"/>
    </row>
    <row r="346" spans="1:9">
      <c r="A346" s="4">
        <v>41953</v>
      </c>
      <c r="B346" s="9">
        <v>345</v>
      </c>
      <c r="C346" s="5">
        <v>26.790001</v>
      </c>
      <c r="D346" s="5">
        <v>33.259998000000003</v>
      </c>
      <c r="E346" s="6">
        <f t="shared" si="22"/>
        <v>0.11047857050907738</v>
      </c>
      <c r="F346" s="6">
        <f t="shared" si="23"/>
        <v>-0.11265897264030313</v>
      </c>
      <c r="G346" s="20">
        <f t="shared" si="24"/>
        <v>1.1176012456242539</v>
      </c>
      <c r="H346" s="20">
        <f t="shared" si="25"/>
        <v>0.3024359905377878</v>
      </c>
      <c r="I346" s="20"/>
    </row>
    <row r="347" spans="1:9">
      <c r="A347" s="4">
        <v>41954</v>
      </c>
      <c r="B347" s="9">
        <v>346</v>
      </c>
      <c r="C347" s="5">
        <v>26.389999</v>
      </c>
      <c r="D347" s="5">
        <v>33.310001</v>
      </c>
      <c r="E347" s="6">
        <f t="shared" si="22"/>
        <v>6.4212715173381618E-2</v>
      </c>
      <c r="F347" s="6">
        <f t="shared" si="23"/>
        <v>-0.10589266521655141</v>
      </c>
      <c r="G347" s="20">
        <f t="shared" si="24"/>
        <v>0.70784347123124292</v>
      </c>
      <c r="H347" s="20">
        <f t="shared" si="25"/>
        <v>-0.40975777439301098</v>
      </c>
      <c r="I347" s="20"/>
    </row>
    <row r="348" spans="1:9">
      <c r="A348" s="4">
        <v>41955</v>
      </c>
      <c r="B348" s="9">
        <v>347</v>
      </c>
      <c r="C348" s="5">
        <v>26.620000999999998</v>
      </c>
      <c r="D348" s="5">
        <v>33.380001</v>
      </c>
      <c r="E348" s="6">
        <f t="shared" si="22"/>
        <v>9.081568030585753E-2</v>
      </c>
      <c r="F348" s="6">
        <f t="shared" si="23"/>
        <v>-9.6420403159021797E-2</v>
      </c>
      <c r="G348" s="20">
        <f t="shared" si="24"/>
        <v>0.92418820651690936</v>
      </c>
      <c r="H348" s="20">
        <f t="shared" si="25"/>
        <v>0.21634473528566645</v>
      </c>
      <c r="I348" s="20"/>
    </row>
    <row r="349" spans="1:9">
      <c r="A349" s="4">
        <v>41956</v>
      </c>
      <c r="B349" s="9">
        <v>348</v>
      </c>
      <c r="C349" s="5">
        <v>25.98</v>
      </c>
      <c r="D349" s="5">
        <v>33.68</v>
      </c>
      <c r="E349" s="6">
        <f t="shared" si="22"/>
        <v>1.6790566229676715E-2</v>
      </c>
      <c r="F349" s="6">
        <f t="shared" si="23"/>
        <v>-5.5825129659067337E-2</v>
      </c>
      <c r="G349" s="20">
        <f t="shared" si="24"/>
        <v>0.22565626713069875</v>
      </c>
      <c r="H349" s="20">
        <f t="shared" si="25"/>
        <v>-0.69853193938621061</v>
      </c>
      <c r="I349" s="20"/>
    </row>
    <row r="350" spans="1:9">
      <c r="A350" s="4">
        <v>41957</v>
      </c>
      <c r="B350" s="9">
        <v>349</v>
      </c>
      <c r="C350" s="5">
        <v>26.450001</v>
      </c>
      <c r="D350" s="5">
        <v>33.950001</v>
      </c>
      <c r="E350" s="6">
        <f t="shared" si="22"/>
        <v>7.11527901026381E-2</v>
      </c>
      <c r="F350" s="6">
        <f t="shared" si="23"/>
        <v>-1.9289126404852353E-2</v>
      </c>
      <c r="G350" s="20">
        <f t="shared" si="24"/>
        <v>0.64297905098592167</v>
      </c>
      <c r="H350" s="20">
        <f t="shared" si="25"/>
        <v>0.41732278385522292</v>
      </c>
      <c r="I350" s="20"/>
    </row>
    <row r="351" spans="1:9">
      <c r="A351" s="4">
        <v>41960</v>
      </c>
      <c r="B351" s="9">
        <v>350</v>
      </c>
      <c r="C351" s="5">
        <v>26.120000999999998</v>
      </c>
      <c r="D351" s="5">
        <v>34.240001999999997</v>
      </c>
      <c r="E351" s="6">
        <f t="shared" si="22"/>
        <v>3.298365029638798E-2</v>
      </c>
      <c r="F351" s="6">
        <f t="shared" si="23"/>
        <v>1.9953237437227687E-2</v>
      </c>
      <c r="G351" s="20">
        <f t="shared" si="24"/>
        <v>0.25639875920847288</v>
      </c>
      <c r="H351" s="20">
        <f t="shared" si="25"/>
        <v>-0.38658029177744879</v>
      </c>
      <c r="I351" s="20"/>
    </row>
    <row r="352" spans="1:9">
      <c r="A352" s="4">
        <v>41961</v>
      </c>
      <c r="B352" s="9">
        <v>351</v>
      </c>
      <c r="C352" s="5">
        <v>25.860001</v>
      </c>
      <c r="D352" s="5">
        <v>34.709999000000003</v>
      </c>
      <c r="E352" s="6">
        <f t="shared" si="22"/>
        <v>2.9109946914640484E-3</v>
      </c>
      <c r="F352" s="6">
        <f t="shared" si="23"/>
        <v>8.3552305297981813E-2</v>
      </c>
      <c r="G352" s="20">
        <f t="shared" si="24"/>
        <v>-9.5299432847841814E-2</v>
      </c>
      <c r="H352" s="20">
        <f t="shared" si="25"/>
        <v>-0.3516981920563147</v>
      </c>
      <c r="I352" s="20"/>
    </row>
    <row r="353" spans="1:9">
      <c r="A353" s="4">
        <v>41962</v>
      </c>
      <c r="B353" s="9">
        <v>352</v>
      </c>
      <c r="C353" s="5">
        <v>25.719999000000001</v>
      </c>
      <c r="D353" s="5">
        <v>34.349997999999999</v>
      </c>
      <c r="E353" s="6">
        <f t="shared" si="22"/>
        <v>-1.3282205039307354E-2</v>
      </c>
      <c r="F353" s="6">
        <f t="shared" si="23"/>
        <v>3.48376793983712E-2</v>
      </c>
      <c r="G353" s="20">
        <f t="shared" si="24"/>
        <v>-0.16506387635606146</v>
      </c>
      <c r="H353" s="20">
        <f t="shared" si="25"/>
        <v>-6.9764443508219642E-2</v>
      </c>
      <c r="I353" s="20"/>
    </row>
    <row r="354" spans="1:9">
      <c r="A354" s="4">
        <v>41963</v>
      </c>
      <c r="B354" s="9">
        <v>353</v>
      </c>
      <c r="C354" s="5">
        <v>26.15</v>
      </c>
      <c r="D354" s="5">
        <v>35.950001</v>
      </c>
      <c r="E354" s="6">
        <f t="shared" si="22"/>
        <v>3.6453456432896152E-2</v>
      </c>
      <c r="F354" s="6">
        <f t="shared" si="23"/>
        <v>0.25134693238170697</v>
      </c>
      <c r="G354" s="20">
        <f t="shared" si="24"/>
        <v>-4.7229512280722474E-2</v>
      </c>
      <c r="H354" s="20">
        <f t="shared" si="25"/>
        <v>0.11783436407533898</v>
      </c>
      <c r="I354" s="20"/>
    </row>
    <row r="355" spans="1:9">
      <c r="A355" s="4">
        <v>41964</v>
      </c>
      <c r="B355" s="9">
        <v>354</v>
      </c>
      <c r="C355" s="5">
        <v>26.67</v>
      </c>
      <c r="D355" s="5">
        <v>35.590000000000003</v>
      </c>
      <c r="E355" s="6">
        <f t="shared" si="22"/>
        <v>9.6598767642744832E-2</v>
      </c>
      <c r="F355" s="6">
        <f t="shared" si="23"/>
        <v>0.20263230648209732</v>
      </c>
      <c r="G355" s="20">
        <f t="shared" si="24"/>
        <v>0.54300804421105653</v>
      </c>
      <c r="H355" s="20">
        <f t="shared" si="25"/>
        <v>0.590237556491779</v>
      </c>
      <c r="I355" s="20"/>
    </row>
    <row r="356" spans="1:9">
      <c r="A356" s="4">
        <v>41967</v>
      </c>
      <c r="B356" s="9">
        <v>355</v>
      </c>
      <c r="C356" s="5">
        <v>26.469999000000001</v>
      </c>
      <c r="D356" s="5">
        <v>36.25</v>
      </c>
      <c r="E356" s="6">
        <f t="shared" si="22"/>
        <v>7.346583997489696E-2</v>
      </c>
      <c r="F356" s="6">
        <f t="shared" si="23"/>
        <v>0.29194220588166142</v>
      </c>
      <c r="G356" s="20">
        <f t="shared" si="24"/>
        <v>0.21423854833306422</v>
      </c>
      <c r="H356" s="20">
        <f t="shared" si="25"/>
        <v>-0.32876949587799231</v>
      </c>
      <c r="I356" s="20"/>
    </row>
    <row r="357" spans="1:9">
      <c r="A357" s="4">
        <v>41968</v>
      </c>
      <c r="B357" s="9">
        <v>356</v>
      </c>
      <c r="C357" s="5">
        <v>26.040001</v>
      </c>
      <c r="D357" s="5">
        <v>36.32</v>
      </c>
      <c r="E357" s="6">
        <f t="shared" si="22"/>
        <v>2.3730525494873051E-2</v>
      </c>
      <c r="F357" s="6">
        <f t="shared" si="23"/>
        <v>0.30141446793919102</v>
      </c>
      <c r="G357" s="20">
        <f t="shared" si="24"/>
        <v>-0.22941671638126948</v>
      </c>
      <c r="H357" s="20">
        <f t="shared" si="25"/>
        <v>-0.4436552647143337</v>
      </c>
      <c r="I357" s="20"/>
    </row>
    <row r="358" spans="1:9">
      <c r="A358" s="4">
        <v>41969</v>
      </c>
      <c r="B358" s="9">
        <v>357</v>
      </c>
      <c r="C358" s="5">
        <v>26.110001</v>
      </c>
      <c r="D358" s="5">
        <v>36.900002000000001</v>
      </c>
      <c r="E358" s="6">
        <f t="shared" si="22"/>
        <v>3.1827009696198824E-2</v>
      </c>
      <c r="F358" s="6">
        <f t="shared" si="23"/>
        <v>0.37989919562335206</v>
      </c>
      <c r="G358" s="20">
        <f t="shared" si="24"/>
        <v>-0.27257729993615598</v>
      </c>
      <c r="H358" s="20">
        <f t="shared" si="25"/>
        <v>-4.31605835548865E-2</v>
      </c>
      <c r="I358" s="20"/>
    </row>
    <row r="359" spans="1:9">
      <c r="A359" s="4">
        <v>41971</v>
      </c>
      <c r="B359" s="9">
        <v>358</v>
      </c>
      <c r="C359" s="5">
        <v>24.92</v>
      </c>
      <c r="D359" s="5">
        <v>37.25</v>
      </c>
      <c r="E359" s="6">
        <f t="shared" si="22"/>
        <v>-0.10581333739039857</v>
      </c>
      <c r="F359" s="6">
        <f t="shared" si="23"/>
        <v>0.42726023527494106</v>
      </c>
      <c r="G359" s="20">
        <f t="shared" si="24"/>
        <v>-1.5308642333002567</v>
      </c>
      <c r="H359" s="20">
        <f t="shared" si="25"/>
        <v>-1.2582869333641007</v>
      </c>
      <c r="I359" s="20"/>
    </row>
    <row r="360" spans="1:9">
      <c r="A360" s="4">
        <v>41974</v>
      </c>
      <c r="B360" s="9">
        <v>359</v>
      </c>
      <c r="C360" s="5">
        <v>23.98</v>
      </c>
      <c r="D360" s="5">
        <v>37.169998</v>
      </c>
      <c r="E360" s="6">
        <f t="shared" si="22"/>
        <v>-0.21453755380820147</v>
      </c>
      <c r="F360" s="6">
        <f t="shared" si="23"/>
        <v>0.41643452228741989</v>
      </c>
      <c r="G360" s="20">
        <f t="shared" si="24"/>
        <v>-2.4552555405620282</v>
      </c>
      <c r="H360" s="20">
        <f t="shared" si="25"/>
        <v>-0.92439130726177154</v>
      </c>
      <c r="I360" s="20"/>
    </row>
    <row r="361" spans="1:9">
      <c r="A361" s="4">
        <v>41975</v>
      </c>
      <c r="B361" s="9">
        <v>360</v>
      </c>
      <c r="C361" s="5">
        <v>23.74</v>
      </c>
      <c r="D361" s="5">
        <v>37.599997999999999</v>
      </c>
      <c r="E361" s="6">
        <f t="shared" si="22"/>
        <v>-0.24229692821274709</v>
      </c>
      <c r="F361" s="6">
        <f t="shared" si="23"/>
        <v>0.47462127492653011</v>
      </c>
      <c r="G361" s="20">
        <f t="shared" si="24"/>
        <v>-2.7791501666643583</v>
      </c>
      <c r="H361" s="20">
        <f t="shared" si="25"/>
        <v>-0.32389462610233011</v>
      </c>
      <c r="I361" s="20"/>
    </row>
    <row r="362" spans="1:9">
      <c r="A362" s="4">
        <v>41976</v>
      </c>
      <c r="B362" s="9">
        <v>361</v>
      </c>
      <c r="C362" s="5">
        <v>23.58</v>
      </c>
      <c r="D362" s="5">
        <v>37.43</v>
      </c>
      <c r="E362" s="6">
        <f t="shared" si="22"/>
        <v>-0.26080317781577733</v>
      </c>
      <c r="F362" s="6">
        <f t="shared" si="23"/>
        <v>0.45161748056573137</v>
      </c>
      <c r="G362" s="20">
        <f t="shared" si="24"/>
        <v>-2.9059829139942579</v>
      </c>
      <c r="H362" s="20">
        <f t="shared" si="25"/>
        <v>-0.12683274732989958</v>
      </c>
      <c r="I362" s="20"/>
    </row>
    <row r="363" spans="1:9">
      <c r="A363" s="4">
        <v>41977</v>
      </c>
      <c r="B363" s="9">
        <v>362</v>
      </c>
      <c r="C363" s="5">
        <v>22.290001</v>
      </c>
      <c r="D363" s="5">
        <v>37.459999000000003</v>
      </c>
      <c r="E363" s="6">
        <f t="shared" si="22"/>
        <v>-0.41000969957614852</v>
      </c>
      <c r="F363" s="6">
        <f t="shared" si="23"/>
        <v>0.45567688612950086</v>
      </c>
      <c r="G363" s="20">
        <f t="shared" si="24"/>
        <v>-4.2018348323394719</v>
      </c>
      <c r="H363" s="20">
        <f t="shared" si="25"/>
        <v>-1.295851918345214</v>
      </c>
      <c r="I363" s="20"/>
    </row>
    <row r="364" spans="1:9">
      <c r="A364" s="4">
        <v>41978</v>
      </c>
      <c r="B364" s="9">
        <v>363</v>
      </c>
      <c r="C364" s="5">
        <v>21.91</v>
      </c>
      <c r="D364" s="5">
        <v>37.669998</v>
      </c>
      <c r="E364" s="6">
        <f t="shared" si="22"/>
        <v>-0.45396215804740542</v>
      </c>
      <c r="F364" s="6">
        <f t="shared" si="23"/>
        <v>0.48409353698405971</v>
      </c>
      <c r="G364" s="20">
        <f t="shared" si="24"/>
        <v>-4.6228074313786891</v>
      </c>
      <c r="H364" s="20">
        <f t="shared" si="25"/>
        <v>-0.42097259903921724</v>
      </c>
      <c r="I364" s="20"/>
    </row>
    <row r="365" spans="1:9">
      <c r="A365" s="4">
        <v>41981</v>
      </c>
      <c r="B365" s="9">
        <v>364</v>
      </c>
      <c r="C365" s="5">
        <v>19.43</v>
      </c>
      <c r="D365" s="5">
        <v>37.200001</v>
      </c>
      <c r="E365" s="6">
        <f t="shared" si="22"/>
        <v>-0.74080902689437444</v>
      </c>
      <c r="F365" s="6">
        <f t="shared" si="23"/>
        <v>0.42049446912330651</v>
      </c>
      <c r="G365" s="20">
        <f t="shared" si="24"/>
        <v>-7.0111092393223728</v>
      </c>
      <c r="H365" s="20">
        <f t="shared" si="25"/>
        <v>-2.3883018079436837</v>
      </c>
      <c r="I365" s="20"/>
    </row>
    <row r="366" spans="1:9">
      <c r="A366" s="4">
        <v>41982</v>
      </c>
      <c r="B366" s="9">
        <v>365</v>
      </c>
      <c r="C366" s="5">
        <v>20.110001</v>
      </c>
      <c r="D366" s="5">
        <v>36.889999000000003</v>
      </c>
      <c r="E366" s="6">
        <f t="shared" si="22"/>
        <v>-0.66215735041743573</v>
      </c>
      <c r="F366" s="6">
        <f t="shared" si="23"/>
        <v>0.37854560937533144</v>
      </c>
      <c r="G366" s="20">
        <f t="shared" si="24"/>
        <v>-6.270625676808482</v>
      </c>
      <c r="H366" s="20">
        <f t="shared" si="25"/>
        <v>0.7404835625138908</v>
      </c>
      <c r="I366" s="20"/>
    </row>
    <row r="367" spans="1:9">
      <c r="A367" s="4">
        <v>41983</v>
      </c>
      <c r="B367" s="9">
        <v>366</v>
      </c>
      <c r="C367" s="5">
        <v>19.139999</v>
      </c>
      <c r="D367" s="5">
        <v>36.419998</v>
      </c>
      <c r="E367" s="6">
        <f t="shared" si="22"/>
        <v>-0.77435171996392682</v>
      </c>
      <c r="F367" s="6">
        <f t="shared" si="23"/>
        <v>0.31494600024246011</v>
      </c>
      <c r="G367" s="20">
        <f t="shared" si="24"/>
        <v>-7.1489287043370382</v>
      </c>
      <c r="H367" s="20">
        <f t="shared" si="25"/>
        <v>-0.87830302752855616</v>
      </c>
      <c r="I367" s="20"/>
    </row>
    <row r="368" spans="1:9">
      <c r="A368" s="4">
        <v>41984</v>
      </c>
      <c r="B368" s="9">
        <v>367</v>
      </c>
      <c r="C368" s="5">
        <v>18.959999</v>
      </c>
      <c r="D368" s="5">
        <v>36.700001</v>
      </c>
      <c r="E368" s="6">
        <f t="shared" si="22"/>
        <v>-0.79517125076733575</v>
      </c>
      <c r="F368" s="6">
        <f t="shared" si="23"/>
        <v>0.35283545442666669</v>
      </c>
      <c r="G368" s="20">
        <f t="shared" si="24"/>
        <v>-7.3835583485057121</v>
      </c>
      <c r="H368" s="20">
        <f t="shared" si="25"/>
        <v>-0.23462964416867393</v>
      </c>
      <c r="I368" s="20"/>
    </row>
    <row r="369" spans="1:9">
      <c r="A369" s="4">
        <v>41985</v>
      </c>
      <c r="B369" s="9">
        <v>368</v>
      </c>
      <c r="C369" s="5">
        <v>19.309999000000001</v>
      </c>
      <c r="D369" s="5">
        <v>36.229999999999997</v>
      </c>
      <c r="E369" s="6">
        <f t="shared" si="22"/>
        <v>-0.75468882976070695</v>
      </c>
      <c r="F369" s="6">
        <f t="shared" si="23"/>
        <v>0.28923584529379542</v>
      </c>
      <c r="G369" s="20">
        <f t="shared" si="24"/>
        <v>-6.9418593760342695</v>
      </c>
      <c r="H369" s="20">
        <f t="shared" si="25"/>
        <v>0.44169897247144263</v>
      </c>
      <c r="I369" s="20"/>
    </row>
    <row r="370" spans="1:9">
      <c r="A370" s="4">
        <v>41988</v>
      </c>
      <c r="B370" s="9">
        <v>369</v>
      </c>
      <c r="C370" s="5">
        <v>17.68</v>
      </c>
      <c r="D370" s="5">
        <v>35.919998</v>
      </c>
      <c r="E370" s="6">
        <f t="shared" si="22"/>
        <v>-0.94322113192751789</v>
      </c>
      <c r="F370" s="6">
        <f t="shared" si="23"/>
        <v>0.24728698554582029</v>
      </c>
      <c r="G370" s="20">
        <f t="shared" si="24"/>
        <v>-8.5113758135203774</v>
      </c>
      <c r="H370" s="20">
        <f t="shared" si="25"/>
        <v>-1.5695164374861079</v>
      </c>
      <c r="I370" s="20"/>
    </row>
    <row r="371" spans="1:9">
      <c r="A371" s="4">
        <v>41989</v>
      </c>
      <c r="B371" s="9">
        <v>370</v>
      </c>
      <c r="C371" s="5">
        <v>16.82</v>
      </c>
      <c r="D371" s="5">
        <v>35.560001</v>
      </c>
      <c r="E371" s="6">
        <f t="shared" si="22"/>
        <v>-1.0426922235438054</v>
      </c>
      <c r="F371" s="6">
        <f t="shared" si="23"/>
        <v>0.19857290091832783</v>
      </c>
      <c r="G371" s="20">
        <f t="shared" si="24"/>
        <v>-9.3011390374437255</v>
      </c>
      <c r="H371" s="20">
        <f t="shared" si="25"/>
        <v>-0.78976322392334808</v>
      </c>
      <c r="I371" s="20"/>
    </row>
    <row r="372" spans="1:9">
      <c r="A372" s="4">
        <v>41990</v>
      </c>
      <c r="B372" s="9">
        <v>371</v>
      </c>
      <c r="C372" s="5">
        <v>17.299999</v>
      </c>
      <c r="D372" s="5">
        <v>36.240001999999997</v>
      </c>
      <c r="E372" s="6">
        <f t="shared" si="22"/>
        <v>-0.98717359039877473</v>
      </c>
      <c r="F372" s="6">
        <f t="shared" si="23"/>
        <v>0.29058929622378699</v>
      </c>
      <c r="G372" s="20">
        <f t="shared" si="24"/>
        <v>-8.9538108040581648</v>
      </c>
      <c r="H372" s="20">
        <f t="shared" si="25"/>
        <v>0.34732823338556074</v>
      </c>
      <c r="I372" s="20"/>
    </row>
    <row r="373" spans="1:9">
      <c r="A373" s="4">
        <v>41991</v>
      </c>
      <c r="B373" s="9">
        <v>372</v>
      </c>
      <c r="C373" s="5">
        <v>18.09</v>
      </c>
      <c r="D373" s="5">
        <v>37.020000000000003</v>
      </c>
      <c r="E373" s="6">
        <f t="shared" si="22"/>
        <v>-0.89579886731975278</v>
      </c>
      <c r="F373" s="6">
        <f t="shared" si="23"/>
        <v>0.3961370885144872</v>
      </c>
      <c r="G373" s="20">
        <f t="shared" si="24"/>
        <v>-8.3159903635245946</v>
      </c>
      <c r="H373" s="20">
        <f t="shared" si="25"/>
        <v>0.63782044053357012</v>
      </c>
      <c r="I373" s="20"/>
    </row>
    <row r="374" spans="1:9">
      <c r="A374" s="4">
        <v>41992</v>
      </c>
      <c r="B374" s="9">
        <v>373</v>
      </c>
      <c r="C374" s="5">
        <v>18</v>
      </c>
      <c r="D374" s="5">
        <v>36.369999</v>
      </c>
      <c r="E374" s="6">
        <f t="shared" si="22"/>
        <v>-0.90620863272145724</v>
      </c>
      <c r="F374" s="6">
        <f t="shared" si="23"/>
        <v>0.30818023409082557</v>
      </c>
      <c r="G374" s="20">
        <f t="shared" si="24"/>
        <v>-8.2791727103591519</v>
      </c>
      <c r="H374" s="20">
        <f t="shared" si="25"/>
        <v>3.6817653165442721E-2</v>
      </c>
      <c r="I374" s="20"/>
    </row>
    <row r="375" spans="1:9">
      <c r="A375" s="4">
        <v>41995</v>
      </c>
      <c r="B375" s="9">
        <v>374</v>
      </c>
      <c r="C375" s="5">
        <v>18</v>
      </c>
      <c r="D375" s="5">
        <v>37.209999000000003</v>
      </c>
      <c r="E375" s="6">
        <f t="shared" si="22"/>
        <v>-0.90620863272145724</v>
      </c>
      <c r="F375" s="6">
        <f t="shared" si="23"/>
        <v>0.42184737878118095</v>
      </c>
      <c r="G375" s="20">
        <f t="shared" si="24"/>
        <v>-8.4430598869311453</v>
      </c>
      <c r="H375" s="20">
        <f t="shared" si="25"/>
        <v>-0.16388717657199336</v>
      </c>
      <c r="I375" s="20"/>
    </row>
    <row r="376" spans="1:9">
      <c r="A376" s="4">
        <v>41996</v>
      </c>
      <c r="B376" s="9">
        <v>375</v>
      </c>
      <c r="C376" s="5">
        <v>17.98</v>
      </c>
      <c r="D376" s="5">
        <v>37.43</v>
      </c>
      <c r="E376" s="6">
        <f t="shared" si="22"/>
        <v>-0.90852191392183601</v>
      </c>
      <c r="F376" s="6">
        <f t="shared" si="23"/>
        <v>0.45161748056573137</v>
      </c>
      <c r="G376" s="20">
        <f t="shared" si="24"/>
        <v>-8.5059829139942558</v>
      </c>
      <c r="H376" s="20">
        <f t="shared" si="25"/>
        <v>-6.2923027063110482E-2</v>
      </c>
      <c r="I376" s="20"/>
    </row>
    <row r="377" spans="1:9">
      <c r="A377" s="4">
        <v>41997</v>
      </c>
      <c r="B377" s="9">
        <v>376</v>
      </c>
      <c r="C377" s="5">
        <v>17.66</v>
      </c>
      <c r="D377" s="5">
        <v>37.439999</v>
      </c>
      <c r="E377" s="6">
        <f t="shared" si="22"/>
        <v>-0.94553441312789654</v>
      </c>
      <c r="F377" s="6">
        <f t="shared" si="23"/>
        <v>0.45297052554163486</v>
      </c>
      <c r="G377" s="20">
        <f t="shared" si="24"/>
        <v>-8.8279337567068055</v>
      </c>
      <c r="H377" s="20">
        <f t="shared" si="25"/>
        <v>-0.3219508427125497</v>
      </c>
      <c r="I377" s="20"/>
    </row>
    <row r="378" spans="1:9">
      <c r="A378" s="4">
        <v>41999</v>
      </c>
      <c r="B378" s="9">
        <v>377</v>
      </c>
      <c r="C378" s="5">
        <v>18.16</v>
      </c>
      <c r="D378" s="5">
        <v>37.549999</v>
      </c>
      <c r="E378" s="6">
        <f t="shared" si="22"/>
        <v>-0.88770238311842697</v>
      </c>
      <c r="F378" s="6">
        <f t="shared" si="23"/>
        <v>0.46785550877489557</v>
      </c>
      <c r="G378" s="20">
        <f t="shared" si="24"/>
        <v>-8.3493951726864708</v>
      </c>
      <c r="H378" s="20">
        <f t="shared" si="25"/>
        <v>0.47853858402033467</v>
      </c>
      <c r="I378" s="20"/>
    </row>
    <row r="379" spans="1:9">
      <c r="A379" s="4">
        <v>42002</v>
      </c>
      <c r="B379" s="9">
        <v>378</v>
      </c>
      <c r="C379" s="5">
        <v>18.07</v>
      </c>
      <c r="D379" s="5">
        <v>37.18</v>
      </c>
      <c r="E379" s="6">
        <f t="shared" si="22"/>
        <v>-0.89811214852013155</v>
      </c>
      <c r="F379" s="6">
        <f t="shared" si="23"/>
        <v>0.41778797321741146</v>
      </c>
      <c r="G379" s="20">
        <f t="shared" si="24"/>
        <v>-8.3672069685859256</v>
      </c>
      <c r="H379" s="20">
        <f t="shared" si="25"/>
        <v>-1.7811795899454808E-2</v>
      </c>
      <c r="I379" s="20"/>
    </row>
    <row r="380" spans="1:9">
      <c r="A380" s="4">
        <v>42003</v>
      </c>
      <c r="B380" s="9">
        <v>379</v>
      </c>
      <c r="C380" s="5">
        <v>18.399999999999999</v>
      </c>
      <c r="D380" s="5">
        <v>36.759998000000003</v>
      </c>
      <c r="E380" s="6">
        <f t="shared" si="22"/>
        <v>-0.85994300871388185</v>
      </c>
      <c r="F380" s="6">
        <f t="shared" si="23"/>
        <v>0.36095413023617567</v>
      </c>
      <c r="G380" s="20">
        <f t="shared" si="24"/>
        <v>-7.9552629900923684</v>
      </c>
      <c r="H380" s="20">
        <f t="shared" si="25"/>
        <v>0.41194397849355724</v>
      </c>
      <c r="I380" s="20"/>
    </row>
    <row r="381" spans="1:9">
      <c r="A381" s="4">
        <v>42004</v>
      </c>
      <c r="B381" s="9">
        <v>380</v>
      </c>
      <c r="C381" s="5">
        <v>17.959999</v>
      </c>
      <c r="D381" s="5">
        <v>36.290000999999997</v>
      </c>
      <c r="E381" s="6">
        <f t="shared" si="22"/>
        <v>-0.91083531078627489</v>
      </c>
      <c r="F381" s="6">
        <f t="shared" si="23"/>
        <v>0.29735506237542153</v>
      </c>
      <c r="G381" s="20">
        <f t="shared" si="24"/>
        <v>-8.3035657980360504</v>
      </c>
      <c r="H381" s="20">
        <f t="shared" si="25"/>
        <v>-0.34830280794368207</v>
      </c>
      <c r="I381" s="20"/>
    </row>
    <row r="382" spans="1:9">
      <c r="A382" s="4">
        <v>42006</v>
      </c>
      <c r="B382" s="9">
        <v>381</v>
      </c>
      <c r="C382" s="5">
        <v>18.370000999999998</v>
      </c>
      <c r="D382" s="5">
        <v>36.360000999999997</v>
      </c>
      <c r="E382" s="6">
        <f t="shared" si="22"/>
        <v>-0.86341281485039001</v>
      </c>
      <c r="F382" s="6">
        <f t="shared" si="23"/>
        <v>0.30682732443295119</v>
      </c>
      <c r="G382" s="20">
        <f t="shared" si="24"/>
        <v>-7.9072210627503843</v>
      </c>
      <c r="H382" s="20">
        <f t="shared" si="25"/>
        <v>0.39634473528566616</v>
      </c>
      <c r="I382" s="20"/>
    </row>
    <row r="383" spans="1:9">
      <c r="A383" s="4">
        <v>42009</v>
      </c>
      <c r="B383" s="9">
        <v>382</v>
      </c>
      <c r="C383" s="5">
        <v>17.41</v>
      </c>
      <c r="D383" s="5">
        <v>35.950001</v>
      </c>
      <c r="E383" s="6">
        <f t="shared" si="22"/>
        <v>-0.97445042813263139</v>
      </c>
      <c r="F383" s="6">
        <f t="shared" si="23"/>
        <v>0.25134693238170697</v>
      </c>
      <c r="G383" s="20">
        <f t="shared" si="24"/>
        <v>-8.7872295122807209</v>
      </c>
      <c r="H383" s="20">
        <f t="shared" si="25"/>
        <v>-0.88000844953033663</v>
      </c>
      <c r="I383" s="20"/>
    </row>
    <row r="384" spans="1:9">
      <c r="A384" s="4">
        <v>42010</v>
      </c>
      <c r="B384" s="9">
        <v>383</v>
      </c>
      <c r="C384" s="5">
        <v>17.530000999999999</v>
      </c>
      <c r="D384" s="5">
        <v>35.279998999999997</v>
      </c>
      <c r="E384" s="6">
        <f t="shared" si="22"/>
        <v>-0.96057062526629877</v>
      </c>
      <c r="F384" s="6">
        <f t="shared" si="23"/>
        <v>0.1606835820521503</v>
      </c>
      <c r="G384" s="20">
        <f t="shared" si="24"/>
        <v>-8.5365085883788332</v>
      </c>
      <c r="H384" s="20">
        <f t="shared" si="25"/>
        <v>0.25072092390188772</v>
      </c>
      <c r="I384" s="20"/>
    </row>
    <row r="385" spans="1:9">
      <c r="A385" s="4">
        <v>42011</v>
      </c>
      <c r="B385" s="9">
        <v>384</v>
      </c>
      <c r="C385" s="5">
        <v>17.370000999999998</v>
      </c>
      <c r="D385" s="5">
        <v>36.020000000000003</v>
      </c>
      <c r="E385" s="6">
        <f t="shared" si="22"/>
        <v>-0.97907687486932904</v>
      </c>
      <c r="F385" s="6">
        <f t="shared" si="23"/>
        <v>0.26081905912120751</v>
      </c>
      <c r="G385" s="20">
        <f t="shared" si="24"/>
        <v>-8.8408855818912748</v>
      </c>
      <c r="H385" s="20">
        <f t="shared" si="25"/>
        <v>-0.30437699351244163</v>
      </c>
      <c r="I385" s="20"/>
    </row>
    <row r="386" spans="1:9">
      <c r="A386" s="4">
        <v>42012</v>
      </c>
      <c r="B386" s="9">
        <v>385</v>
      </c>
      <c r="C386" s="5">
        <v>18.420000000000002</v>
      </c>
      <c r="D386" s="5">
        <v>36.689999</v>
      </c>
      <c r="E386" s="6">
        <f t="shared" si="22"/>
        <v>-0.85762972751350264</v>
      </c>
      <c r="F386" s="6">
        <f t="shared" si="23"/>
        <v>0.35148200349667513</v>
      </c>
      <c r="G386" s="20">
        <f t="shared" si="24"/>
        <v>-7.921605920481813</v>
      </c>
      <c r="H386" s="20">
        <f t="shared" si="25"/>
        <v>0.91927966140946182</v>
      </c>
      <c r="I386" s="20"/>
    </row>
    <row r="387" spans="1:9">
      <c r="A387" s="4">
        <v>42013</v>
      </c>
      <c r="B387" s="9">
        <v>386</v>
      </c>
      <c r="C387" s="5">
        <v>18.239999999999998</v>
      </c>
      <c r="D387" s="5">
        <v>36.759998000000003</v>
      </c>
      <c r="E387" s="6">
        <f t="shared" ref="E387:E450" si="26">(C387-AVERAGE(C$2:C$1261))/_xlfn.STDEV.S(C$2:C$1261)</f>
        <v>-0.87844925831691212</v>
      </c>
      <c r="F387" s="6">
        <f t="shared" ref="F387:F450" si="27">(D387-AVERAGE(D$2:D$1261))/_xlfn.STDEV.S(D$2:D$1261)</f>
        <v>0.36095413023617567</v>
      </c>
      <c r="G387" s="20">
        <f t="shared" si="24"/>
        <v>-8.1152629900923685</v>
      </c>
      <c r="H387" s="20">
        <f t="shared" si="25"/>
        <v>-0.19365706961055551</v>
      </c>
      <c r="I387" s="20"/>
    </row>
    <row r="388" spans="1:9">
      <c r="A388" s="4">
        <v>42016</v>
      </c>
      <c r="B388" s="9">
        <v>387</v>
      </c>
      <c r="C388" s="5">
        <v>17.66</v>
      </c>
      <c r="D388" s="5">
        <v>36.599997999999999</v>
      </c>
      <c r="E388" s="6">
        <f t="shared" si="26"/>
        <v>-0.94553441312789654</v>
      </c>
      <c r="F388" s="6">
        <f t="shared" si="27"/>
        <v>0.33930324553325042</v>
      </c>
      <c r="G388" s="20">
        <f t="shared" ref="G388:G451" si="28">C388-($K$4+$J$4*D388)</f>
        <v>-8.6640463850310354</v>
      </c>
      <c r="H388" s="20">
        <f t="shared" ref="H388:H451" si="29">G388-G387</f>
        <v>-0.5487833949386669</v>
      </c>
      <c r="I388" s="20"/>
    </row>
    <row r="389" spans="1:9">
      <c r="A389" s="4">
        <v>42017</v>
      </c>
      <c r="B389" s="9">
        <v>388</v>
      </c>
      <c r="C389" s="5">
        <v>17.68</v>
      </c>
      <c r="D389" s="5">
        <v>36.5</v>
      </c>
      <c r="E389" s="6">
        <f t="shared" si="26"/>
        <v>-0.94322113192751789</v>
      </c>
      <c r="F389" s="6">
        <f t="shared" si="27"/>
        <v>0.32577171322998133</v>
      </c>
      <c r="G389" s="20">
        <f t="shared" si="28"/>
        <v>-8.6245363970752678</v>
      </c>
      <c r="H389" s="20">
        <f t="shared" si="29"/>
        <v>3.9509987955767656E-2</v>
      </c>
      <c r="I389" s="20"/>
    </row>
    <row r="390" spans="1:9">
      <c r="A390" s="4">
        <v>42018</v>
      </c>
      <c r="B390" s="9">
        <v>389</v>
      </c>
      <c r="C390" s="5">
        <v>18.399999999999999</v>
      </c>
      <c r="D390" s="5">
        <v>36.349997999999999</v>
      </c>
      <c r="E390" s="6">
        <f t="shared" si="26"/>
        <v>-0.85994300871388185</v>
      </c>
      <c r="F390" s="6">
        <f t="shared" si="27"/>
        <v>0.30547373818493051</v>
      </c>
      <c r="G390" s="20">
        <f t="shared" si="28"/>
        <v>-7.8752704396227067</v>
      </c>
      <c r="H390" s="20">
        <f t="shared" si="29"/>
        <v>0.74926595745256108</v>
      </c>
      <c r="I390" s="20"/>
    </row>
    <row r="391" spans="1:9">
      <c r="A391" s="4">
        <v>42019</v>
      </c>
      <c r="B391" s="9">
        <v>390</v>
      </c>
      <c r="C391" s="5">
        <v>17.719999000000001</v>
      </c>
      <c r="D391" s="5">
        <v>36.189999</v>
      </c>
      <c r="E391" s="6">
        <f t="shared" si="26"/>
        <v>-0.93859468519082012</v>
      </c>
      <c r="F391" s="6">
        <f t="shared" si="27"/>
        <v>0.28382298880003531</v>
      </c>
      <c r="G391" s="20">
        <f t="shared" si="28"/>
        <v>-8.5240550296651563</v>
      </c>
      <c r="H391" s="20">
        <f t="shared" si="29"/>
        <v>-0.64878459004244959</v>
      </c>
      <c r="I391" s="20"/>
    </row>
    <row r="392" spans="1:9">
      <c r="A392" s="4">
        <v>42020</v>
      </c>
      <c r="B392" s="9">
        <v>391</v>
      </c>
      <c r="C392" s="5">
        <v>17.969999000000001</v>
      </c>
      <c r="D392" s="5">
        <v>36.450001</v>
      </c>
      <c r="E392" s="6">
        <f t="shared" si="26"/>
        <v>-0.90967867018608528</v>
      </c>
      <c r="F392" s="6">
        <f t="shared" si="27"/>
        <v>0.31900594707834679</v>
      </c>
      <c r="G392" s="20">
        <f t="shared" si="28"/>
        <v>-8.3247824030973803</v>
      </c>
      <c r="H392" s="20">
        <f t="shared" si="29"/>
        <v>0.199272626567776</v>
      </c>
      <c r="I392" s="20"/>
    </row>
    <row r="393" spans="1:9">
      <c r="A393" s="4">
        <v>42024</v>
      </c>
      <c r="B393" s="9">
        <v>392</v>
      </c>
      <c r="C393" s="5">
        <v>16.41</v>
      </c>
      <c r="D393" s="5">
        <v>36.090000000000003</v>
      </c>
      <c r="E393" s="6">
        <f t="shared" si="26"/>
        <v>-1.0901144881515705</v>
      </c>
      <c r="F393" s="6">
        <f t="shared" si="27"/>
        <v>0.27029132117873717</v>
      </c>
      <c r="G393" s="20">
        <f t="shared" si="28"/>
        <v>-9.8145438466056056</v>
      </c>
      <c r="H393" s="20">
        <f t="shared" si="29"/>
        <v>-1.4897614435082254</v>
      </c>
      <c r="I393" s="20"/>
    </row>
    <row r="394" spans="1:9">
      <c r="A394" s="4">
        <v>42025</v>
      </c>
      <c r="B394" s="9">
        <v>393</v>
      </c>
      <c r="C394" s="5">
        <v>16.510000000000002</v>
      </c>
      <c r="D394" s="5">
        <v>36.479999999999997</v>
      </c>
      <c r="E394" s="6">
        <f t="shared" si="26"/>
        <v>-1.0785480821496765</v>
      </c>
      <c r="F394" s="6">
        <f t="shared" si="27"/>
        <v>0.32306535264211533</v>
      </c>
      <c r="G394" s="20">
        <f t="shared" si="28"/>
        <v>-9.7906343214425995</v>
      </c>
      <c r="H394" s="20">
        <f t="shared" si="29"/>
        <v>2.3909525163006151E-2</v>
      </c>
      <c r="I394" s="20"/>
    </row>
    <row r="395" spans="1:9">
      <c r="A395" s="4">
        <v>42026</v>
      </c>
      <c r="B395" s="9">
        <v>394</v>
      </c>
      <c r="C395" s="5">
        <v>17.459999</v>
      </c>
      <c r="D395" s="5">
        <v>36.909999999999997</v>
      </c>
      <c r="E395" s="6">
        <f t="shared" si="26"/>
        <v>-0.96866734079574446</v>
      </c>
      <c r="F395" s="6">
        <f t="shared" si="27"/>
        <v>0.38125210528122555</v>
      </c>
      <c r="G395" s="20">
        <f t="shared" si="28"/>
        <v>-8.9245299475449293</v>
      </c>
      <c r="H395" s="20">
        <f t="shared" si="29"/>
        <v>0.86610437389767014</v>
      </c>
      <c r="I395" s="20"/>
    </row>
    <row r="396" spans="1:9">
      <c r="A396" s="4">
        <v>42027</v>
      </c>
      <c r="B396" s="9">
        <v>395</v>
      </c>
      <c r="C396" s="5">
        <v>17.190000999999999</v>
      </c>
      <c r="D396" s="5">
        <v>36.450001</v>
      </c>
      <c r="E396" s="6">
        <f t="shared" si="26"/>
        <v>-0.99989640567273808</v>
      </c>
      <c r="F396" s="6">
        <f t="shared" si="27"/>
        <v>0.31900594707834679</v>
      </c>
      <c r="G396" s="20">
        <f t="shared" si="28"/>
        <v>-9.1047804030973829</v>
      </c>
      <c r="H396" s="20">
        <f t="shared" si="29"/>
        <v>-0.18025045555245356</v>
      </c>
      <c r="I396" s="20"/>
    </row>
    <row r="397" spans="1:9">
      <c r="A397" s="4">
        <v>42030</v>
      </c>
      <c r="B397" s="9">
        <v>396</v>
      </c>
      <c r="C397" s="5">
        <v>16.25</v>
      </c>
      <c r="D397" s="5">
        <v>35.810001</v>
      </c>
      <c r="E397" s="6">
        <f t="shared" si="26"/>
        <v>-1.1086207377546007</v>
      </c>
      <c r="F397" s="6">
        <f t="shared" si="27"/>
        <v>0.23240240826664774</v>
      </c>
      <c r="G397" s="20">
        <f t="shared" si="28"/>
        <v>-9.9199149828520561</v>
      </c>
      <c r="H397" s="20">
        <f t="shared" si="29"/>
        <v>-0.81513457975467318</v>
      </c>
      <c r="I397" s="20"/>
    </row>
    <row r="398" spans="1:9">
      <c r="A398" s="4">
        <v>42031</v>
      </c>
      <c r="B398" s="9">
        <v>397</v>
      </c>
      <c r="C398" s="5">
        <v>16.209999</v>
      </c>
      <c r="D398" s="5">
        <v>34.189999</v>
      </c>
      <c r="E398" s="6">
        <f t="shared" si="26"/>
        <v>-1.1132474158194183</v>
      </c>
      <c r="F398" s="6">
        <f t="shared" si="27"/>
        <v>1.318693001347597E-2</v>
      </c>
      <c r="G398" s="20">
        <f t="shared" si="28"/>
        <v>-9.6438474663985154</v>
      </c>
      <c r="H398" s="20">
        <f t="shared" si="29"/>
        <v>0.27606751645354066</v>
      </c>
      <c r="I398" s="20"/>
    </row>
    <row r="399" spans="1:9">
      <c r="A399" s="4">
        <v>42032</v>
      </c>
      <c r="B399" s="9">
        <v>398</v>
      </c>
      <c r="C399" s="5">
        <v>15.41</v>
      </c>
      <c r="D399" s="5">
        <v>33.779998999999997</v>
      </c>
      <c r="E399" s="6">
        <f t="shared" si="26"/>
        <v>-1.2057785481705094</v>
      </c>
      <c r="F399" s="6">
        <f t="shared" si="27"/>
        <v>-4.2293462037769188E-2</v>
      </c>
      <c r="G399" s="20">
        <f t="shared" si="28"/>
        <v>-10.363853915928853</v>
      </c>
      <c r="H399" s="20">
        <f t="shared" si="29"/>
        <v>-0.72000644953033799</v>
      </c>
      <c r="I399" s="20"/>
    </row>
    <row r="400" spans="1:9">
      <c r="A400" s="4">
        <v>42033</v>
      </c>
      <c r="B400" s="9">
        <v>399</v>
      </c>
      <c r="C400" s="5">
        <v>15.44</v>
      </c>
      <c r="D400" s="5">
        <v>34.209999000000003</v>
      </c>
      <c r="E400" s="6">
        <f t="shared" si="26"/>
        <v>-1.2023086263699414</v>
      </c>
      <c r="F400" s="6">
        <f t="shared" si="27"/>
        <v>1.5893290601341988E-2</v>
      </c>
      <c r="G400" s="20">
        <f t="shared" si="28"/>
        <v>-10.417748542031182</v>
      </c>
      <c r="H400" s="20">
        <f t="shared" si="29"/>
        <v>-5.3894626102328758E-2</v>
      </c>
      <c r="I400" s="20"/>
    </row>
    <row r="401" spans="1:9">
      <c r="A401" s="4">
        <v>42034</v>
      </c>
      <c r="B401" s="9">
        <v>400</v>
      </c>
      <c r="C401" s="5">
        <v>14.89</v>
      </c>
      <c r="D401" s="5">
        <v>33.040000999999997</v>
      </c>
      <c r="E401" s="6">
        <f t="shared" si="26"/>
        <v>-1.2659238593803579</v>
      </c>
      <c r="F401" s="6">
        <f t="shared" si="27"/>
        <v>-0.14242853315273735</v>
      </c>
      <c r="G401" s="20">
        <f t="shared" si="28"/>
        <v>-10.739477507727756</v>
      </c>
      <c r="H401" s="20">
        <f t="shared" si="29"/>
        <v>-0.32172896569657361</v>
      </c>
      <c r="I401" s="20"/>
    </row>
    <row r="402" spans="1:9">
      <c r="A402" s="4">
        <v>42037</v>
      </c>
      <c r="B402" s="9">
        <v>401</v>
      </c>
      <c r="C402" s="5">
        <v>14.91</v>
      </c>
      <c r="D402" s="5">
        <v>33.650002000000001</v>
      </c>
      <c r="E402" s="6">
        <f t="shared" si="26"/>
        <v>-1.2636105781799791</v>
      </c>
      <c r="F402" s="6">
        <f t="shared" si="27"/>
        <v>-5.9884399904806811E-2</v>
      </c>
      <c r="G402" s="20">
        <f t="shared" si="28"/>
        <v>-10.838491009627866</v>
      </c>
      <c r="H402" s="20">
        <f t="shared" si="29"/>
        <v>-9.9013501900110157E-2</v>
      </c>
      <c r="I402" s="20"/>
    </row>
    <row r="403" spans="1:9">
      <c r="A403" s="4">
        <v>42038</v>
      </c>
      <c r="B403" s="9">
        <v>402</v>
      </c>
      <c r="C403" s="5">
        <v>15.63</v>
      </c>
      <c r="D403" s="5">
        <v>33.700001</v>
      </c>
      <c r="E403" s="6">
        <f t="shared" si="26"/>
        <v>-1.1803324549663428</v>
      </c>
      <c r="F403" s="6">
        <f t="shared" si="27"/>
        <v>-5.3118633753172266E-2</v>
      </c>
      <c r="G403" s="20">
        <f t="shared" si="28"/>
        <v>-10.128246003605748</v>
      </c>
      <c r="H403" s="20">
        <f t="shared" si="29"/>
        <v>0.71024500602211837</v>
      </c>
      <c r="I403" s="20"/>
    </row>
    <row r="404" spans="1:9">
      <c r="A404" s="4">
        <v>42039</v>
      </c>
      <c r="B404" s="9">
        <v>403</v>
      </c>
      <c r="C404" s="5">
        <v>15.42</v>
      </c>
      <c r="D404" s="5">
        <v>33.599997999999999</v>
      </c>
      <c r="E404" s="6">
        <f t="shared" si="26"/>
        <v>-1.2046219075703202</v>
      </c>
      <c r="F404" s="6">
        <f t="shared" si="27"/>
        <v>-6.6650842646588535E-2</v>
      </c>
      <c r="G404" s="20">
        <f t="shared" si="28"/>
        <v>-10.318735040131076</v>
      </c>
      <c r="H404" s="20">
        <f t="shared" si="29"/>
        <v>-0.190489036525328</v>
      </c>
      <c r="I404" s="20"/>
    </row>
    <row r="405" spans="1:9">
      <c r="A405" s="4">
        <v>42040</v>
      </c>
      <c r="B405" s="9">
        <v>404</v>
      </c>
      <c r="C405" s="5">
        <v>16.239999999999998</v>
      </c>
      <c r="D405" s="5">
        <v>33.939999</v>
      </c>
      <c r="E405" s="6">
        <f t="shared" si="26"/>
        <v>-1.1097773783547902</v>
      </c>
      <c r="F405" s="6">
        <f t="shared" si="27"/>
        <v>-2.0642577334843943E-2</v>
      </c>
      <c r="G405" s="20">
        <f t="shared" si="28"/>
        <v>-9.5650705209901865</v>
      </c>
      <c r="H405" s="20">
        <f t="shared" si="29"/>
        <v>0.75366451914088906</v>
      </c>
      <c r="I405" s="20"/>
    </row>
    <row r="406" spans="1:9">
      <c r="A406" s="4">
        <v>42041</v>
      </c>
      <c r="B406" s="9">
        <v>405</v>
      </c>
      <c r="C406" s="5">
        <v>16.120000999999998</v>
      </c>
      <c r="D406" s="5">
        <v>33.299999</v>
      </c>
      <c r="E406" s="6">
        <f t="shared" si="26"/>
        <v>-1.1236569498930029</v>
      </c>
      <c r="F406" s="6">
        <f t="shared" si="27"/>
        <v>-0.107246116146543</v>
      </c>
      <c r="G406" s="20">
        <f t="shared" si="28"/>
        <v>-9.5602031007448609</v>
      </c>
      <c r="H406" s="20">
        <f t="shared" si="29"/>
        <v>4.8674202453256044E-3</v>
      </c>
      <c r="I406" s="20"/>
    </row>
    <row r="407" spans="1:9">
      <c r="A407" s="4">
        <v>42044</v>
      </c>
      <c r="B407" s="9">
        <v>406</v>
      </c>
      <c r="C407" s="5">
        <v>15.87</v>
      </c>
      <c r="D407" s="5">
        <v>32.93</v>
      </c>
      <c r="E407" s="6">
        <f t="shared" si="26"/>
        <v>-1.1525730805617977</v>
      </c>
      <c r="F407" s="6">
        <f t="shared" si="27"/>
        <v>-0.15731365170402709</v>
      </c>
      <c r="G407" s="20">
        <f t="shared" si="28"/>
        <v>-9.7380158966443116</v>
      </c>
      <c r="H407" s="20">
        <f t="shared" si="29"/>
        <v>-0.17781279589945065</v>
      </c>
      <c r="I407" s="20"/>
    </row>
    <row r="408" spans="1:9">
      <c r="A408" s="4">
        <v>42045</v>
      </c>
      <c r="B408" s="9">
        <v>407</v>
      </c>
      <c r="C408" s="5">
        <v>15.73</v>
      </c>
      <c r="D408" s="5">
        <v>33.700001</v>
      </c>
      <c r="E408" s="6">
        <f t="shared" si="26"/>
        <v>-1.1687660489644489</v>
      </c>
      <c r="F408" s="6">
        <f t="shared" si="27"/>
        <v>-5.3118633753172266E-2</v>
      </c>
      <c r="G408" s="20">
        <f t="shared" si="28"/>
        <v>-10.028246003605748</v>
      </c>
      <c r="H408" s="20">
        <f t="shared" si="29"/>
        <v>-0.29023010696143636</v>
      </c>
      <c r="I408" s="20"/>
    </row>
    <row r="409" spans="1:9">
      <c r="A409" s="4">
        <v>42046</v>
      </c>
      <c r="B409" s="9">
        <v>408</v>
      </c>
      <c r="C409" s="5">
        <v>16</v>
      </c>
      <c r="D409" s="5">
        <v>33.549999</v>
      </c>
      <c r="E409" s="6">
        <f t="shared" si="26"/>
        <v>-1.1375367527593354</v>
      </c>
      <c r="F409" s="6">
        <f t="shared" si="27"/>
        <v>-7.3416608798223093E-2</v>
      </c>
      <c r="G409" s="20">
        <f t="shared" si="28"/>
        <v>-9.7289800461531897</v>
      </c>
      <c r="H409" s="20">
        <f t="shared" si="29"/>
        <v>0.29926595745255824</v>
      </c>
      <c r="I409" s="20"/>
    </row>
    <row r="410" spans="1:9">
      <c r="A410" s="4">
        <v>42047</v>
      </c>
      <c r="B410" s="9">
        <v>409</v>
      </c>
      <c r="C410" s="5">
        <v>16.41</v>
      </c>
      <c r="D410" s="5">
        <v>34.130001</v>
      </c>
      <c r="E410" s="6">
        <f t="shared" si="26"/>
        <v>-1.0901144881515705</v>
      </c>
      <c r="F410" s="6">
        <f t="shared" si="27"/>
        <v>5.0681188859379479E-3</v>
      </c>
      <c r="G410" s="20">
        <f t="shared" si="28"/>
        <v>-9.4321406297080763</v>
      </c>
      <c r="H410" s="20">
        <f t="shared" si="29"/>
        <v>0.29683941644511336</v>
      </c>
      <c r="I410" s="20"/>
    </row>
    <row r="411" spans="1:9">
      <c r="A411" s="4">
        <v>42048</v>
      </c>
      <c r="B411" s="9">
        <v>410</v>
      </c>
      <c r="C411" s="5">
        <v>17</v>
      </c>
      <c r="D411" s="5">
        <v>34.360000999999997</v>
      </c>
      <c r="E411" s="6">
        <f t="shared" si="26"/>
        <v>-1.0218726927403963</v>
      </c>
      <c r="F411" s="6">
        <f t="shared" si="27"/>
        <v>3.6191265646391843E-2</v>
      </c>
      <c r="G411" s="20">
        <f t="shared" si="28"/>
        <v>-8.8870144994837403</v>
      </c>
      <c r="H411" s="20">
        <f t="shared" si="29"/>
        <v>0.54512613022433598</v>
      </c>
      <c r="I411" s="20"/>
    </row>
    <row r="412" spans="1:9">
      <c r="A412" s="4">
        <v>42052</v>
      </c>
      <c r="B412" s="9">
        <v>411</v>
      </c>
      <c r="C412" s="5">
        <v>16.649999999999999</v>
      </c>
      <c r="D412" s="5">
        <v>34.740001999999997</v>
      </c>
      <c r="E412" s="6">
        <f t="shared" si="26"/>
        <v>-1.0623551137470253</v>
      </c>
      <c r="F412" s="6">
        <f t="shared" si="27"/>
        <v>8.7612252133867516E-2</v>
      </c>
      <c r="G412" s="20">
        <f t="shared" si="28"/>
        <v>-9.3111541316081876</v>
      </c>
      <c r="H412" s="20">
        <f t="shared" si="29"/>
        <v>-0.42413963212444727</v>
      </c>
      <c r="I412" s="20"/>
    </row>
    <row r="413" spans="1:9">
      <c r="A413" s="4">
        <v>42053</v>
      </c>
      <c r="B413" s="9">
        <v>412</v>
      </c>
      <c r="C413" s="5">
        <v>16.850000000000001</v>
      </c>
      <c r="D413" s="5">
        <v>34.270000000000003</v>
      </c>
      <c r="E413" s="6">
        <f t="shared" si="26"/>
        <v>-1.0392223017432372</v>
      </c>
      <c r="F413" s="6">
        <f t="shared" si="27"/>
        <v>2.4012507682968125E-2</v>
      </c>
      <c r="G413" s="20">
        <f t="shared" si="28"/>
        <v>-9.0194549640329598</v>
      </c>
      <c r="H413" s="20">
        <f t="shared" si="29"/>
        <v>0.29169916757522785</v>
      </c>
      <c r="I413" s="20"/>
    </row>
    <row r="414" spans="1:9">
      <c r="A414" s="4">
        <v>42054</v>
      </c>
      <c r="B414" s="9">
        <v>413</v>
      </c>
      <c r="C414" s="5">
        <v>16.870000999999998</v>
      </c>
      <c r="D414" s="5">
        <v>34.209999000000003</v>
      </c>
      <c r="E414" s="6">
        <f t="shared" si="26"/>
        <v>-1.0369089048787987</v>
      </c>
      <c r="F414" s="6">
        <f t="shared" si="27"/>
        <v>1.5893290601341988E-2</v>
      </c>
      <c r="G414" s="20">
        <f t="shared" si="28"/>
        <v>-8.9877475420311832</v>
      </c>
      <c r="H414" s="20">
        <f t="shared" si="29"/>
        <v>3.1707422001776564E-2</v>
      </c>
      <c r="I414" s="20"/>
    </row>
    <row r="415" spans="1:9">
      <c r="A415" s="4">
        <v>42055</v>
      </c>
      <c r="B415" s="9">
        <v>414</v>
      </c>
      <c r="C415" s="5">
        <v>17.010000000000002</v>
      </c>
      <c r="D415" s="5">
        <v>34.409999999999997</v>
      </c>
      <c r="E415" s="6">
        <f t="shared" si="26"/>
        <v>-1.0207160521402068</v>
      </c>
      <c r="F415" s="6">
        <f t="shared" si="27"/>
        <v>4.2957031798026395E-2</v>
      </c>
      <c r="G415" s="20">
        <f t="shared" si="28"/>
        <v>-8.8867694934616246</v>
      </c>
      <c r="H415" s="20">
        <f t="shared" si="29"/>
        <v>0.10097804856955861</v>
      </c>
      <c r="I415" s="20"/>
    </row>
    <row r="416" spans="1:9">
      <c r="A416" s="4">
        <v>42058</v>
      </c>
      <c r="B416" s="9">
        <v>415</v>
      </c>
      <c r="C416" s="5">
        <v>16.25</v>
      </c>
      <c r="D416" s="5">
        <v>33.759998000000003</v>
      </c>
      <c r="E416" s="6">
        <f t="shared" si="26"/>
        <v>-1.1086207377546007</v>
      </c>
      <c r="F416" s="6">
        <f t="shared" si="27"/>
        <v>-4.4999957943663293E-2</v>
      </c>
      <c r="G416" s="20">
        <f t="shared" si="28"/>
        <v>-9.5199516451924069</v>
      </c>
      <c r="H416" s="20">
        <f t="shared" si="29"/>
        <v>-0.63318215173078229</v>
      </c>
      <c r="I416" s="20"/>
    </row>
    <row r="417" spans="1:9">
      <c r="A417" s="4">
        <v>42059</v>
      </c>
      <c r="B417" s="9">
        <v>416</v>
      </c>
      <c r="C417" s="5">
        <v>16.350000000000001</v>
      </c>
      <c r="D417" s="5">
        <v>34.409999999999997</v>
      </c>
      <c r="E417" s="6">
        <f t="shared" si="26"/>
        <v>-1.0970543317527066</v>
      </c>
      <c r="F417" s="6">
        <f t="shared" si="27"/>
        <v>4.2957031798026395E-2</v>
      </c>
      <c r="G417" s="20">
        <f t="shared" si="28"/>
        <v>-9.5467694934616247</v>
      </c>
      <c r="H417" s="20">
        <f t="shared" si="29"/>
        <v>-2.6817848269217848E-2</v>
      </c>
      <c r="I417" s="20"/>
    </row>
    <row r="418" spans="1:9">
      <c r="A418" s="4">
        <v>42060</v>
      </c>
      <c r="B418" s="9">
        <v>417</v>
      </c>
      <c r="C418" s="5">
        <v>16.370000999999998</v>
      </c>
      <c r="D418" s="5">
        <v>33.950001</v>
      </c>
      <c r="E418" s="6">
        <f t="shared" si="26"/>
        <v>-1.0947409348882682</v>
      </c>
      <c r="F418" s="6">
        <f t="shared" si="27"/>
        <v>-1.9289126404852353E-2</v>
      </c>
      <c r="G418" s="20">
        <f t="shared" si="28"/>
        <v>-9.4370209490140802</v>
      </c>
      <c r="H418" s="20">
        <f t="shared" si="29"/>
        <v>0.10974854444754456</v>
      </c>
      <c r="I418" s="20"/>
    </row>
    <row r="419" spans="1:9">
      <c r="A419" s="4">
        <v>42061</v>
      </c>
      <c r="B419" s="9">
        <v>418</v>
      </c>
      <c r="C419" s="5">
        <v>16.540001</v>
      </c>
      <c r="D419" s="5">
        <v>33.650002000000001</v>
      </c>
      <c r="E419" s="6">
        <f t="shared" si="26"/>
        <v>-1.0750780446850483</v>
      </c>
      <c r="F419" s="6">
        <f t="shared" si="27"/>
        <v>-5.9884399904806811E-2</v>
      </c>
      <c r="G419" s="20">
        <f t="shared" si="28"/>
        <v>-9.2084900096278659</v>
      </c>
      <c r="H419" s="20">
        <f t="shared" si="29"/>
        <v>0.22853093938621427</v>
      </c>
      <c r="I419" s="20"/>
    </row>
    <row r="420" spans="1:9">
      <c r="A420" s="4">
        <v>42062</v>
      </c>
      <c r="B420" s="9">
        <v>419</v>
      </c>
      <c r="C420" s="5">
        <v>16.450001</v>
      </c>
      <c r="D420" s="5">
        <v>33.25</v>
      </c>
      <c r="E420" s="6">
        <f t="shared" si="26"/>
        <v>-1.0854878100867529</v>
      </c>
      <c r="F420" s="6">
        <f t="shared" si="27"/>
        <v>-0.11401188229817755</v>
      </c>
      <c r="G420" s="20">
        <f t="shared" si="28"/>
        <v>-9.2204481067669732</v>
      </c>
      <c r="H420" s="20">
        <f t="shared" si="29"/>
        <v>-1.1958097139107338E-2</v>
      </c>
      <c r="I420" s="20"/>
    </row>
    <row r="421" spans="1:9">
      <c r="A421" s="4">
        <v>42065</v>
      </c>
      <c r="B421" s="9">
        <v>420</v>
      </c>
      <c r="C421" s="5">
        <v>16.02</v>
      </c>
      <c r="D421" s="5">
        <v>34.060001</v>
      </c>
      <c r="E421" s="6">
        <f t="shared" si="26"/>
        <v>-1.1352234715589566</v>
      </c>
      <c r="F421" s="6">
        <f t="shared" si="27"/>
        <v>-4.4041431715916663E-3</v>
      </c>
      <c r="G421" s="20">
        <f t="shared" si="28"/>
        <v>-9.8084833649937444</v>
      </c>
      <c r="H421" s="20">
        <f t="shared" si="29"/>
        <v>-0.58803525822677116</v>
      </c>
      <c r="I421" s="20"/>
    </row>
    <row r="422" spans="1:9">
      <c r="A422" s="4">
        <v>42066</v>
      </c>
      <c r="B422" s="9">
        <v>421</v>
      </c>
      <c r="C422" s="5">
        <v>15.95</v>
      </c>
      <c r="D422" s="5">
        <v>34.099997999999999</v>
      </c>
      <c r="E422" s="6">
        <f t="shared" si="26"/>
        <v>-1.1433199557602824</v>
      </c>
      <c r="F422" s="6">
        <f t="shared" si="27"/>
        <v>1.0081720500512881E-3</v>
      </c>
      <c r="G422" s="20">
        <f t="shared" si="28"/>
        <v>-9.8862869309477333</v>
      </c>
      <c r="H422" s="20">
        <f t="shared" si="29"/>
        <v>-7.7803565953988851E-2</v>
      </c>
      <c r="I422" s="20"/>
    </row>
    <row r="423" spans="1:9">
      <c r="A423" s="4">
        <v>42067</v>
      </c>
      <c r="B423" s="9">
        <v>422</v>
      </c>
      <c r="C423" s="5">
        <v>15.76</v>
      </c>
      <c r="D423" s="5">
        <v>34.119999</v>
      </c>
      <c r="E423" s="6">
        <f t="shared" si="26"/>
        <v>-1.1652961271638809</v>
      </c>
      <c r="F423" s="6">
        <f t="shared" si="27"/>
        <v>3.714667955946356E-3</v>
      </c>
      <c r="G423" s="20">
        <f t="shared" si="28"/>
        <v>-10.080189201684183</v>
      </c>
      <c r="H423" s="20">
        <f t="shared" si="29"/>
        <v>-0.19390227073644972</v>
      </c>
      <c r="I423" s="20"/>
    </row>
    <row r="424" spans="1:9">
      <c r="A424" s="4">
        <v>42068</v>
      </c>
      <c r="B424" s="9">
        <v>423</v>
      </c>
      <c r="C424" s="5">
        <v>15.48</v>
      </c>
      <c r="D424" s="5">
        <v>33.729999999999997</v>
      </c>
      <c r="E424" s="6">
        <f t="shared" si="26"/>
        <v>-1.1976820639691836</v>
      </c>
      <c r="F424" s="6">
        <f t="shared" si="27"/>
        <v>-4.9059228189403739E-2</v>
      </c>
      <c r="G424" s="20">
        <f t="shared" si="28"/>
        <v>-10.284098921950967</v>
      </c>
      <c r="H424" s="20">
        <f t="shared" si="29"/>
        <v>-0.20390972026678433</v>
      </c>
      <c r="I424" s="20"/>
    </row>
    <row r="425" spans="1:9">
      <c r="A425" s="4">
        <v>42069</v>
      </c>
      <c r="B425" s="9">
        <v>424</v>
      </c>
      <c r="C425" s="5">
        <v>15.13</v>
      </c>
      <c r="D425" s="5">
        <v>33.189999</v>
      </c>
      <c r="E425" s="6">
        <f t="shared" si="26"/>
        <v>-1.2381644849758124</v>
      </c>
      <c r="F425" s="6">
        <f t="shared" si="27"/>
        <v>-0.12213109937980368</v>
      </c>
      <c r="G425" s="20">
        <f t="shared" si="28"/>
        <v>-10.528742684765193</v>
      </c>
      <c r="H425" s="20">
        <f t="shared" si="29"/>
        <v>-0.24464376281422595</v>
      </c>
      <c r="I425" s="20"/>
    </row>
    <row r="426" spans="1:9">
      <c r="A426" s="4">
        <v>42072</v>
      </c>
      <c r="B426" s="9">
        <v>425</v>
      </c>
      <c r="C426" s="5">
        <v>14.68</v>
      </c>
      <c r="D426" s="5">
        <v>32.720001000000003</v>
      </c>
      <c r="E426" s="6">
        <f t="shared" si="26"/>
        <v>-1.2902133119843351</v>
      </c>
      <c r="F426" s="6">
        <f t="shared" si="27"/>
        <v>-0.18573030255858591</v>
      </c>
      <c r="G426" s="20">
        <f t="shared" si="28"/>
        <v>-10.887044297605097</v>
      </c>
      <c r="H426" s="20">
        <f t="shared" si="29"/>
        <v>-0.35830161283990414</v>
      </c>
      <c r="I426" s="20"/>
    </row>
    <row r="427" spans="1:9">
      <c r="A427" s="4">
        <v>42073</v>
      </c>
      <c r="B427" s="9">
        <v>426</v>
      </c>
      <c r="C427" s="5">
        <v>14.12</v>
      </c>
      <c r="D427" s="5">
        <v>31.700001</v>
      </c>
      <c r="E427" s="6">
        <f t="shared" si="26"/>
        <v>-1.3549851855949411</v>
      </c>
      <c r="F427" s="6">
        <f t="shared" si="27"/>
        <v>-0.3237546925397316</v>
      </c>
      <c r="G427" s="20">
        <f t="shared" si="28"/>
        <v>-11.24803844033911</v>
      </c>
      <c r="H427" s="20">
        <f t="shared" si="29"/>
        <v>-0.36099414273401287</v>
      </c>
      <c r="I427" s="20"/>
    </row>
    <row r="428" spans="1:9">
      <c r="A428" s="4">
        <v>42074</v>
      </c>
      <c r="B428" s="9">
        <v>427</v>
      </c>
      <c r="C428" s="5">
        <v>14.5</v>
      </c>
      <c r="D428" s="5">
        <v>32.330002</v>
      </c>
      <c r="E428" s="6">
        <f t="shared" si="26"/>
        <v>-1.311032842787744</v>
      </c>
      <c r="F428" s="6">
        <f t="shared" si="27"/>
        <v>-0.23850419870393599</v>
      </c>
      <c r="G428" s="20">
        <f t="shared" si="28"/>
        <v>-10.990954017871882</v>
      </c>
      <c r="H428" s="20">
        <f t="shared" si="29"/>
        <v>0.25708442246722818</v>
      </c>
      <c r="I428" s="20"/>
    </row>
    <row r="429" spans="1:9">
      <c r="A429" s="4">
        <v>42075</v>
      </c>
      <c r="B429" s="9">
        <v>428</v>
      </c>
      <c r="C429" s="5">
        <v>14.53</v>
      </c>
      <c r="D429" s="5">
        <v>30.799999</v>
      </c>
      <c r="E429" s="6">
        <f t="shared" si="26"/>
        <v>-1.307562920987176</v>
      </c>
      <c r="F429" s="6">
        <f t="shared" si="27"/>
        <v>-0.44554118962974215</v>
      </c>
      <c r="G429" s="20">
        <f t="shared" si="28"/>
        <v>-10.662444646661557</v>
      </c>
      <c r="H429" s="20">
        <f t="shared" si="29"/>
        <v>0.32850937121032509</v>
      </c>
      <c r="I429" s="20"/>
    </row>
    <row r="430" spans="1:9">
      <c r="A430" s="4">
        <v>42076</v>
      </c>
      <c r="B430" s="9">
        <v>429</v>
      </c>
      <c r="C430" s="5">
        <v>14.68</v>
      </c>
      <c r="D430" s="5">
        <v>30.93</v>
      </c>
      <c r="E430" s="6">
        <f t="shared" si="26"/>
        <v>-1.2902133119843351</v>
      </c>
      <c r="F430" s="6">
        <f t="shared" si="27"/>
        <v>-0.42794971049058639</v>
      </c>
      <c r="G430" s="20">
        <f t="shared" si="28"/>
        <v>-10.537808333377672</v>
      </c>
      <c r="H430" s="20">
        <f t="shared" si="29"/>
        <v>0.1246363132838848</v>
      </c>
      <c r="I430" s="20"/>
    </row>
    <row r="431" spans="1:9">
      <c r="A431" s="4">
        <v>42079</v>
      </c>
      <c r="B431" s="9">
        <v>430</v>
      </c>
      <c r="C431" s="5">
        <v>14.21</v>
      </c>
      <c r="D431" s="5">
        <v>30.83</v>
      </c>
      <c r="E431" s="6">
        <f t="shared" si="26"/>
        <v>-1.3445754201932363</v>
      </c>
      <c r="F431" s="6">
        <f t="shared" si="27"/>
        <v>-0.44148151342991454</v>
      </c>
      <c r="G431" s="20">
        <f t="shared" si="28"/>
        <v>-10.988297955214335</v>
      </c>
      <c r="H431" s="20">
        <f t="shared" si="29"/>
        <v>-0.45048962183666319</v>
      </c>
      <c r="I431" s="20"/>
    </row>
    <row r="432" spans="1:9">
      <c r="A432" s="4">
        <v>42080</v>
      </c>
      <c r="B432" s="9">
        <v>431</v>
      </c>
      <c r="C432" s="5">
        <v>14.49</v>
      </c>
      <c r="D432" s="5">
        <v>30.59</v>
      </c>
      <c r="E432" s="6">
        <f t="shared" si="26"/>
        <v>-1.3121894833879335</v>
      </c>
      <c r="F432" s="6">
        <f t="shared" si="27"/>
        <v>-0.47395784048430145</v>
      </c>
      <c r="G432" s="20">
        <f t="shared" si="28"/>
        <v>-10.661473047622342</v>
      </c>
      <c r="H432" s="20">
        <f t="shared" si="29"/>
        <v>0.3268249075919929</v>
      </c>
      <c r="I432" s="20"/>
    </row>
    <row r="433" spans="1:9">
      <c r="A433" s="4">
        <v>42081</v>
      </c>
      <c r="B433" s="9">
        <v>432</v>
      </c>
      <c r="C433" s="5">
        <v>14.49</v>
      </c>
      <c r="D433" s="5">
        <v>30.889999</v>
      </c>
      <c r="E433" s="6">
        <f t="shared" si="26"/>
        <v>-1.3121894833879335</v>
      </c>
      <c r="F433" s="6">
        <f t="shared" si="27"/>
        <v>-0.433362566984347</v>
      </c>
      <c r="G433" s="20">
        <f t="shared" si="28"/>
        <v>-10.720003987008555</v>
      </c>
      <c r="H433" s="20">
        <f t="shared" si="29"/>
        <v>-5.8530939386212566E-2</v>
      </c>
      <c r="I433" s="20"/>
    </row>
    <row r="434" spans="1:9">
      <c r="A434" s="4">
        <v>42082</v>
      </c>
      <c r="B434" s="9">
        <v>433</v>
      </c>
      <c r="C434" s="5">
        <v>14.46</v>
      </c>
      <c r="D434" s="5">
        <v>30.74</v>
      </c>
      <c r="E434" s="6">
        <f t="shared" si="26"/>
        <v>-1.3156594051885016</v>
      </c>
      <c r="F434" s="6">
        <f t="shared" si="27"/>
        <v>-0.45366013607530969</v>
      </c>
      <c r="G434" s="20">
        <f t="shared" si="28"/>
        <v>-10.72073861486734</v>
      </c>
      <c r="H434" s="20">
        <f t="shared" si="29"/>
        <v>-7.3462785878497527E-4</v>
      </c>
      <c r="I434" s="20"/>
    </row>
    <row r="435" spans="1:9">
      <c r="A435" s="4">
        <v>42083</v>
      </c>
      <c r="B435" s="9">
        <v>434</v>
      </c>
      <c r="C435" s="5">
        <v>14.63</v>
      </c>
      <c r="D435" s="5">
        <v>31.309999000000001</v>
      </c>
      <c r="E435" s="6">
        <f t="shared" si="26"/>
        <v>-1.2959965149852819</v>
      </c>
      <c r="F435" s="6">
        <f t="shared" si="27"/>
        <v>-0.37652899463916933</v>
      </c>
      <c r="G435" s="20">
        <f t="shared" si="28"/>
        <v>-10.661947575294549</v>
      </c>
      <c r="H435" s="20">
        <f t="shared" si="29"/>
        <v>5.8791039572790638E-2</v>
      </c>
      <c r="I435" s="20"/>
    </row>
    <row r="436" spans="1:9">
      <c r="A436" s="4">
        <v>42086</v>
      </c>
      <c r="B436" s="9">
        <v>435</v>
      </c>
      <c r="C436" s="5">
        <v>14.74</v>
      </c>
      <c r="D436" s="5">
        <v>31.200001</v>
      </c>
      <c r="E436" s="6">
        <f t="shared" si="26"/>
        <v>-1.2832734683831988</v>
      </c>
      <c r="F436" s="6">
        <f t="shared" si="27"/>
        <v>-0.39141370723637142</v>
      </c>
      <c r="G436" s="20">
        <f t="shared" si="28"/>
        <v>-10.530486549522449</v>
      </c>
      <c r="H436" s="20">
        <f t="shared" si="29"/>
        <v>0.13146102577210073</v>
      </c>
      <c r="I436" s="20"/>
    </row>
    <row r="437" spans="1:9">
      <c r="A437" s="4">
        <v>42087</v>
      </c>
      <c r="B437" s="9">
        <v>436</v>
      </c>
      <c r="C437" s="5">
        <v>15.27</v>
      </c>
      <c r="D437" s="5">
        <v>30.790001</v>
      </c>
      <c r="E437" s="6">
        <f t="shared" si="26"/>
        <v>-1.2219715165731611</v>
      </c>
      <c r="F437" s="6">
        <f t="shared" si="27"/>
        <v>-0.44689409928761609</v>
      </c>
      <c r="G437" s="20">
        <f t="shared" si="28"/>
        <v>-9.9204939990527876</v>
      </c>
      <c r="H437" s="20">
        <f t="shared" si="29"/>
        <v>0.60999255046966105</v>
      </c>
      <c r="I437" s="20"/>
    </row>
    <row r="438" spans="1:9">
      <c r="A438" s="4">
        <v>42088</v>
      </c>
      <c r="B438" s="9">
        <v>437</v>
      </c>
      <c r="C438" s="5">
        <v>15.27</v>
      </c>
      <c r="D438" s="5">
        <v>29.889999</v>
      </c>
      <c r="E438" s="6">
        <f t="shared" si="26"/>
        <v>-1.2219715165731611</v>
      </c>
      <c r="F438" s="6">
        <f t="shared" si="27"/>
        <v>-0.56868059637762669</v>
      </c>
      <c r="G438" s="20">
        <f t="shared" si="28"/>
        <v>-9.7449002053752345</v>
      </c>
      <c r="H438" s="20">
        <f t="shared" si="29"/>
        <v>0.17559379367755312</v>
      </c>
      <c r="I438" s="20"/>
    </row>
    <row r="439" spans="1:9">
      <c r="A439" s="4">
        <v>42089</v>
      </c>
      <c r="B439" s="9">
        <v>438</v>
      </c>
      <c r="C439" s="5">
        <v>15.19</v>
      </c>
      <c r="D439" s="5">
        <v>30.08</v>
      </c>
      <c r="E439" s="6">
        <f t="shared" si="26"/>
        <v>-1.2312246413746761</v>
      </c>
      <c r="F439" s="6">
        <f t="shared" si="27"/>
        <v>-0.54297003547487432</v>
      </c>
      <c r="G439" s="20">
        <f t="shared" si="28"/>
        <v>-9.8619701189893494</v>
      </c>
      <c r="H439" s="20">
        <f t="shared" si="29"/>
        <v>-0.1170699136141149</v>
      </c>
      <c r="I439" s="20"/>
    </row>
    <row r="440" spans="1:9">
      <c r="A440" s="4">
        <v>42090</v>
      </c>
      <c r="B440" s="9">
        <v>439</v>
      </c>
      <c r="C440" s="5">
        <v>15.45</v>
      </c>
      <c r="D440" s="5">
        <v>32</v>
      </c>
      <c r="E440" s="6">
        <f t="shared" si="26"/>
        <v>-1.2011519857697521</v>
      </c>
      <c r="F440" s="6">
        <f t="shared" si="27"/>
        <v>-0.28315941903977709</v>
      </c>
      <c r="G440" s="20">
        <f t="shared" si="28"/>
        <v>-9.9765693797253228</v>
      </c>
      <c r="H440" s="20">
        <f t="shared" si="29"/>
        <v>-0.11459926073597337</v>
      </c>
      <c r="I440" s="20"/>
    </row>
    <row r="441" spans="1:9">
      <c r="A441" s="4">
        <v>42093</v>
      </c>
      <c r="B441" s="9">
        <v>440</v>
      </c>
      <c r="C441" s="5">
        <v>15.3</v>
      </c>
      <c r="D441" s="5">
        <v>31.459999</v>
      </c>
      <c r="E441" s="6">
        <f t="shared" si="26"/>
        <v>-1.2185015947725928</v>
      </c>
      <c r="F441" s="6">
        <f t="shared" si="27"/>
        <v>-0.35623129023017758</v>
      </c>
      <c r="G441" s="20">
        <f t="shared" si="28"/>
        <v>-10.021213142539548</v>
      </c>
      <c r="H441" s="20">
        <f t="shared" si="29"/>
        <v>-4.4643762814224885E-2</v>
      </c>
      <c r="I441" s="20"/>
    </row>
    <row r="442" spans="1:9">
      <c r="A442" s="4">
        <v>42094</v>
      </c>
      <c r="B442" s="9">
        <v>441</v>
      </c>
      <c r="C442" s="5">
        <v>15.17</v>
      </c>
      <c r="D442" s="5">
        <v>31.27</v>
      </c>
      <c r="E442" s="6">
        <f t="shared" si="26"/>
        <v>-1.2335379225750549</v>
      </c>
      <c r="F442" s="6">
        <f t="shared" si="27"/>
        <v>-0.38194158049687132</v>
      </c>
      <c r="G442" s="20">
        <f t="shared" si="28"/>
        <v>-10.114143619132998</v>
      </c>
      <c r="H442" s="20">
        <f t="shared" si="29"/>
        <v>-9.2930476593449995E-2</v>
      </c>
      <c r="I442" s="20"/>
    </row>
    <row r="443" spans="1:9">
      <c r="A443" s="4">
        <v>42095</v>
      </c>
      <c r="B443" s="9">
        <v>442</v>
      </c>
      <c r="C443" s="5">
        <v>15.77</v>
      </c>
      <c r="D443" s="5">
        <v>30.809999000000001</v>
      </c>
      <c r="E443" s="6">
        <f t="shared" si="26"/>
        <v>-1.1641394865636916</v>
      </c>
      <c r="F443" s="6">
        <f t="shared" si="27"/>
        <v>-0.44418800933580915</v>
      </c>
      <c r="G443" s="20">
        <f t="shared" si="28"/>
        <v>-9.42439568447789</v>
      </c>
      <c r="H443" s="20">
        <f t="shared" si="29"/>
        <v>0.68974793465510764</v>
      </c>
      <c r="I443" s="20"/>
    </row>
    <row r="444" spans="1:9">
      <c r="A444" s="4">
        <v>42096</v>
      </c>
      <c r="B444" s="9">
        <v>443</v>
      </c>
      <c r="C444" s="5">
        <v>16.239999999999998</v>
      </c>
      <c r="D444" s="5">
        <v>30.809999000000001</v>
      </c>
      <c r="E444" s="6">
        <f t="shared" si="26"/>
        <v>-1.1097773783547902</v>
      </c>
      <c r="F444" s="6">
        <f t="shared" si="27"/>
        <v>-0.44418800933580915</v>
      </c>
      <c r="G444" s="20">
        <f t="shared" si="28"/>
        <v>-8.9543956844778911</v>
      </c>
      <c r="H444" s="20">
        <f t="shared" si="29"/>
        <v>0.46999999999999886</v>
      </c>
      <c r="I444" s="20"/>
    </row>
    <row r="445" spans="1:9">
      <c r="A445" s="4">
        <v>42100</v>
      </c>
      <c r="B445" s="9">
        <v>444</v>
      </c>
      <c r="C445" s="5">
        <v>17.18</v>
      </c>
      <c r="D445" s="5">
        <v>31.040001</v>
      </c>
      <c r="E445" s="6">
        <f t="shared" si="26"/>
        <v>-1.0010531619369873</v>
      </c>
      <c r="F445" s="6">
        <f t="shared" si="27"/>
        <v>-0.41306459193929618</v>
      </c>
      <c r="G445" s="20">
        <f t="shared" si="28"/>
        <v>-8.0592699444611178</v>
      </c>
      <c r="H445" s="20">
        <f t="shared" si="29"/>
        <v>0.89512574001677336</v>
      </c>
      <c r="I445" s="20"/>
    </row>
    <row r="446" spans="1:9">
      <c r="A446" s="4">
        <v>42101</v>
      </c>
      <c r="B446" s="9">
        <v>445</v>
      </c>
      <c r="C446" s="5">
        <v>17.02</v>
      </c>
      <c r="D446" s="5">
        <v>31.26</v>
      </c>
      <c r="E446" s="6">
        <f t="shared" si="26"/>
        <v>-1.0195594115400177</v>
      </c>
      <c r="F446" s="6">
        <f t="shared" si="27"/>
        <v>-0.38329476079080388</v>
      </c>
      <c r="G446" s="20">
        <f t="shared" si="28"/>
        <v>-8.2621925813166683</v>
      </c>
      <c r="H446" s="20">
        <f t="shared" si="29"/>
        <v>-0.20292263685555056</v>
      </c>
      <c r="I446" s="20"/>
    </row>
    <row r="447" spans="1:9">
      <c r="A447" s="4">
        <v>42102</v>
      </c>
      <c r="B447" s="9">
        <v>446</v>
      </c>
      <c r="C447" s="5">
        <v>17.48</v>
      </c>
      <c r="D447" s="5">
        <v>31.309999000000001</v>
      </c>
      <c r="E447" s="6">
        <f t="shared" si="26"/>
        <v>-0.96635394393130558</v>
      </c>
      <c r="F447" s="6">
        <f t="shared" si="27"/>
        <v>-0.37652899463916933</v>
      </c>
      <c r="G447" s="20">
        <f t="shared" si="28"/>
        <v>-7.8119475752945498</v>
      </c>
      <c r="H447" s="20">
        <f t="shared" si="29"/>
        <v>0.45024500602211859</v>
      </c>
      <c r="I447" s="20"/>
    </row>
    <row r="448" spans="1:9">
      <c r="A448" s="4">
        <v>42103</v>
      </c>
      <c r="B448" s="9">
        <v>447</v>
      </c>
      <c r="C448" s="5">
        <v>17.989999999999998</v>
      </c>
      <c r="D448" s="5">
        <v>31.24</v>
      </c>
      <c r="E448" s="6">
        <f t="shared" si="26"/>
        <v>-0.90736527332164685</v>
      </c>
      <c r="F448" s="6">
        <f t="shared" si="27"/>
        <v>-0.38600112137866988</v>
      </c>
      <c r="G448" s="20">
        <f t="shared" si="28"/>
        <v>-7.2882905056839995</v>
      </c>
      <c r="H448" s="20">
        <f t="shared" si="29"/>
        <v>0.52365706961055025</v>
      </c>
      <c r="I448" s="20"/>
    </row>
    <row r="449" spans="1:9">
      <c r="A449" s="4">
        <v>42104</v>
      </c>
      <c r="B449" s="9">
        <v>448</v>
      </c>
      <c r="C449" s="5">
        <v>17.84</v>
      </c>
      <c r="D449" s="5">
        <v>31.93</v>
      </c>
      <c r="E449" s="6">
        <f t="shared" si="26"/>
        <v>-0.92471488232448751</v>
      </c>
      <c r="F449" s="6">
        <f t="shared" si="27"/>
        <v>-0.29263168109730675</v>
      </c>
      <c r="G449" s="20">
        <f t="shared" si="28"/>
        <v>-7.5729121150109897</v>
      </c>
      <c r="H449" s="20">
        <f t="shared" si="29"/>
        <v>-0.28462160932699021</v>
      </c>
      <c r="I449" s="20"/>
    </row>
    <row r="450" spans="1:9">
      <c r="A450" s="4">
        <v>42107</v>
      </c>
      <c r="B450" s="9">
        <v>449</v>
      </c>
      <c r="C450" s="5">
        <v>17.84</v>
      </c>
      <c r="D450" s="5">
        <v>31.73</v>
      </c>
      <c r="E450" s="6">
        <f t="shared" si="26"/>
        <v>-0.92471488232448751</v>
      </c>
      <c r="F450" s="6">
        <f t="shared" si="27"/>
        <v>-0.31969528697596256</v>
      </c>
      <c r="G450" s="20">
        <f t="shared" si="28"/>
        <v>-7.5338913586843255</v>
      </c>
      <c r="H450" s="20">
        <f t="shared" si="29"/>
        <v>3.9020756326664241E-2</v>
      </c>
      <c r="I450" s="20"/>
    </row>
    <row r="451" spans="1:9">
      <c r="A451" s="4">
        <v>42108</v>
      </c>
      <c r="B451" s="9">
        <v>450</v>
      </c>
      <c r="C451" s="5">
        <v>17.91</v>
      </c>
      <c r="D451" s="5">
        <v>31.49</v>
      </c>
      <c r="E451" s="6">
        <f t="shared" ref="E451:E514" si="30">(C451-AVERAGE(C$2:C$1261))/_xlfn.STDEV.S(C$2:C$1261)</f>
        <v>-0.91661839812316181</v>
      </c>
      <c r="F451" s="6">
        <f t="shared" ref="F451:F514" si="31">(D451-AVERAGE(D$2:D$1261))/_xlfn.STDEV.S(D$2:D$1261)</f>
        <v>-0.35217161403034997</v>
      </c>
      <c r="G451" s="20">
        <f t="shared" si="28"/>
        <v>-7.4170664510923281</v>
      </c>
      <c r="H451" s="20">
        <f t="shared" si="29"/>
        <v>0.11682490759199737</v>
      </c>
      <c r="I451" s="20"/>
    </row>
    <row r="452" spans="1:9">
      <c r="A452" s="4">
        <v>42109</v>
      </c>
      <c r="B452" s="9">
        <v>451</v>
      </c>
      <c r="C452" s="5">
        <v>20.399999999999999</v>
      </c>
      <c r="D452" s="5">
        <v>32.830002</v>
      </c>
      <c r="E452" s="6">
        <f t="shared" si="30"/>
        <v>-0.62861488867600368</v>
      </c>
      <c r="F452" s="6">
        <f t="shared" si="31"/>
        <v>-0.17084518400729617</v>
      </c>
      <c r="G452" s="20">
        <f t="shared" ref="G452:G515" si="32">C452-($K$4+$J$4*D452)</f>
        <v>-5.1885059086885441</v>
      </c>
      <c r="H452" s="20">
        <f t="shared" ref="H452:H515" si="33">G452-G451</f>
        <v>2.228560542403784</v>
      </c>
      <c r="I452" s="20"/>
    </row>
    <row r="453" spans="1:9">
      <c r="A453" s="4">
        <v>42110</v>
      </c>
      <c r="B453" s="9">
        <v>452</v>
      </c>
      <c r="C453" s="5">
        <v>20.9</v>
      </c>
      <c r="D453" s="5">
        <v>32.869999</v>
      </c>
      <c r="E453" s="6">
        <f t="shared" si="30"/>
        <v>-0.57078285866653411</v>
      </c>
      <c r="F453" s="6">
        <f t="shared" si="31"/>
        <v>-0.16543286878565322</v>
      </c>
      <c r="G453" s="20">
        <f t="shared" si="32"/>
        <v>-4.6963094746425327</v>
      </c>
      <c r="H453" s="20">
        <f t="shared" si="33"/>
        <v>0.49219643404601143</v>
      </c>
      <c r="I453" s="20"/>
    </row>
    <row r="454" spans="1:9">
      <c r="A454" s="4">
        <v>42111</v>
      </c>
      <c r="B454" s="9">
        <v>453</v>
      </c>
      <c r="C454" s="5">
        <v>20.59</v>
      </c>
      <c r="D454" s="5">
        <v>32.470001000000003</v>
      </c>
      <c r="E454" s="6">
        <f t="shared" si="30"/>
        <v>-0.60663871727240504</v>
      </c>
      <c r="F454" s="6">
        <f t="shared" si="31"/>
        <v>-0.21955980990690582</v>
      </c>
      <c r="G454" s="20">
        <f t="shared" si="32"/>
        <v>-4.928268352196767</v>
      </c>
      <c r="H454" s="20">
        <f t="shared" si="33"/>
        <v>-0.23195887755423428</v>
      </c>
      <c r="I454" s="20"/>
    </row>
    <row r="455" spans="1:9">
      <c r="A455" s="4">
        <v>42114</v>
      </c>
      <c r="B455" s="9">
        <v>454</v>
      </c>
      <c r="C455" s="5">
        <v>20.540001</v>
      </c>
      <c r="D455" s="5">
        <v>32.729999999999997</v>
      </c>
      <c r="E455" s="6">
        <f t="shared" si="30"/>
        <v>-0.61242180460929196</v>
      </c>
      <c r="F455" s="6">
        <f t="shared" si="31"/>
        <v>-0.18437725758268339</v>
      </c>
      <c r="G455" s="20">
        <f t="shared" si="32"/>
        <v>-5.0289941403176464</v>
      </c>
      <c r="H455" s="20">
        <f t="shared" si="33"/>
        <v>-0.1007257881208794</v>
      </c>
      <c r="I455" s="20"/>
    </row>
    <row r="456" spans="1:9">
      <c r="A456" s="4">
        <v>42115</v>
      </c>
      <c r="B456" s="9">
        <v>455</v>
      </c>
      <c r="C456" s="5">
        <v>20.440000999999999</v>
      </c>
      <c r="D456" s="5">
        <v>32.43</v>
      </c>
      <c r="E456" s="6">
        <f t="shared" si="30"/>
        <v>-0.62398821061118603</v>
      </c>
      <c r="F456" s="6">
        <f t="shared" si="31"/>
        <v>-0.2249726664006669</v>
      </c>
      <c r="G456" s="20">
        <f t="shared" si="32"/>
        <v>-5.0704630058276514</v>
      </c>
      <c r="H456" s="20">
        <f t="shared" si="33"/>
        <v>-4.146886551000506E-2</v>
      </c>
      <c r="I456" s="20"/>
    </row>
    <row r="457" spans="1:9">
      <c r="A457" s="4">
        <v>42116</v>
      </c>
      <c r="B457" s="9">
        <v>456</v>
      </c>
      <c r="C457" s="5">
        <v>20.700001</v>
      </c>
      <c r="D457" s="5">
        <v>32.700001</v>
      </c>
      <c r="E457" s="6">
        <f t="shared" si="30"/>
        <v>-0.5939155550062617</v>
      </c>
      <c r="F457" s="6">
        <f t="shared" si="31"/>
        <v>-0.18843666314645194</v>
      </c>
      <c r="G457" s="20">
        <f t="shared" si="32"/>
        <v>-4.8631412219724304</v>
      </c>
      <c r="H457" s="20">
        <f t="shared" si="33"/>
        <v>0.20732178385522104</v>
      </c>
      <c r="I457" s="20"/>
    </row>
    <row r="458" spans="1:9">
      <c r="A458" s="4">
        <v>42117</v>
      </c>
      <c r="B458" s="9">
        <v>457</v>
      </c>
      <c r="C458" s="5">
        <v>20.75</v>
      </c>
      <c r="D458" s="5">
        <v>32.349997999999999</v>
      </c>
      <c r="E458" s="6">
        <f t="shared" si="30"/>
        <v>-0.58813246766937477</v>
      </c>
      <c r="F458" s="6">
        <f t="shared" si="31"/>
        <v>-0.23579837938818812</v>
      </c>
      <c r="G458" s="20">
        <f t="shared" si="32"/>
        <v>-4.744855313089424</v>
      </c>
      <c r="H458" s="20">
        <f t="shared" si="33"/>
        <v>0.11828590888300639</v>
      </c>
      <c r="I458" s="20"/>
    </row>
    <row r="459" spans="1:9">
      <c r="A459" s="4">
        <v>42118</v>
      </c>
      <c r="B459" s="9">
        <v>458</v>
      </c>
      <c r="C459" s="5">
        <v>20.67</v>
      </c>
      <c r="D459" s="5">
        <v>32.080002</v>
      </c>
      <c r="E459" s="6">
        <f t="shared" si="30"/>
        <v>-0.59738559247088974</v>
      </c>
      <c r="F459" s="6">
        <f t="shared" si="31"/>
        <v>-0.27233370605225593</v>
      </c>
      <c r="G459" s="20">
        <f t="shared" si="32"/>
        <v>-4.7721780724635501</v>
      </c>
      <c r="H459" s="20">
        <f t="shared" si="33"/>
        <v>-2.7322759374126093E-2</v>
      </c>
      <c r="I459" s="20"/>
    </row>
    <row r="460" spans="1:9">
      <c r="A460" s="4">
        <v>42121</v>
      </c>
      <c r="B460" s="9">
        <v>459</v>
      </c>
      <c r="C460" s="5">
        <v>20.27</v>
      </c>
      <c r="D460" s="5">
        <v>32.5</v>
      </c>
      <c r="E460" s="6">
        <f t="shared" si="30"/>
        <v>-0.64365121647846557</v>
      </c>
      <c r="F460" s="6">
        <f t="shared" si="31"/>
        <v>-0.2155004043431373</v>
      </c>
      <c r="G460" s="20">
        <f t="shared" si="32"/>
        <v>-5.2541212705419831</v>
      </c>
      <c r="H460" s="20">
        <f t="shared" si="33"/>
        <v>-0.481943198078433</v>
      </c>
      <c r="I460" s="20"/>
    </row>
    <row r="461" spans="1:9">
      <c r="A461" s="4">
        <v>42122</v>
      </c>
      <c r="B461" s="9">
        <v>460</v>
      </c>
      <c r="C461" s="5">
        <v>19.200001</v>
      </c>
      <c r="D461" s="5">
        <v>33.020000000000003</v>
      </c>
      <c r="E461" s="6">
        <f t="shared" si="30"/>
        <v>-0.7674116450346703</v>
      </c>
      <c r="F461" s="6">
        <f t="shared" si="31"/>
        <v>-0.14513502905863146</v>
      </c>
      <c r="G461" s="20">
        <f t="shared" si="32"/>
        <v>-6.4255742369913094</v>
      </c>
      <c r="H461" s="20">
        <f t="shared" si="33"/>
        <v>-1.1714529664493263</v>
      </c>
      <c r="I461" s="20"/>
    </row>
    <row r="462" spans="1:9">
      <c r="A462" s="4">
        <v>42123</v>
      </c>
      <c r="B462" s="9">
        <v>461</v>
      </c>
      <c r="C462" s="5">
        <v>19.68</v>
      </c>
      <c r="D462" s="5">
        <v>32.889999000000003</v>
      </c>
      <c r="E462" s="6">
        <f t="shared" si="30"/>
        <v>-0.7118930118896396</v>
      </c>
      <c r="F462" s="6">
        <f t="shared" si="31"/>
        <v>-0.1627265081977872</v>
      </c>
      <c r="G462" s="20">
        <f t="shared" si="32"/>
        <v>-5.920211550275198</v>
      </c>
      <c r="H462" s="20">
        <f t="shared" si="33"/>
        <v>0.5053626867161114</v>
      </c>
      <c r="I462" s="20"/>
    </row>
    <row r="463" spans="1:9">
      <c r="A463" s="4">
        <v>42124</v>
      </c>
      <c r="B463" s="9">
        <v>462</v>
      </c>
      <c r="C463" s="5">
        <v>19.239999999999998</v>
      </c>
      <c r="D463" s="5">
        <v>32.549999</v>
      </c>
      <c r="E463" s="6">
        <f t="shared" si="30"/>
        <v>-0.76278519829797298</v>
      </c>
      <c r="F463" s="6">
        <f t="shared" si="31"/>
        <v>-0.20873463819150276</v>
      </c>
      <c r="G463" s="20">
        <f t="shared" si="32"/>
        <v>-6.29387626451987</v>
      </c>
      <c r="H463" s="20">
        <f t="shared" si="33"/>
        <v>-0.37366471424467207</v>
      </c>
      <c r="I463" s="20"/>
    </row>
    <row r="464" spans="1:9">
      <c r="A464" s="4">
        <v>42125</v>
      </c>
      <c r="B464" s="9">
        <v>463</v>
      </c>
      <c r="C464" s="5">
        <v>19.57</v>
      </c>
      <c r="D464" s="5">
        <v>33.419998</v>
      </c>
      <c r="E464" s="6">
        <f t="shared" si="30"/>
        <v>-0.72461605849172284</v>
      </c>
      <c r="F464" s="6">
        <f t="shared" si="31"/>
        <v>-9.1008087937378843E-2</v>
      </c>
      <c r="G464" s="20">
        <f t="shared" si="32"/>
        <v>-6.1336163594370774</v>
      </c>
      <c r="H464" s="20">
        <f t="shared" si="33"/>
        <v>0.16025990508279264</v>
      </c>
      <c r="I464" s="20"/>
    </row>
    <row r="465" spans="1:9">
      <c r="A465" s="4">
        <v>42128</v>
      </c>
      <c r="B465" s="9">
        <v>464</v>
      </c>
      <c r="C465" s="5">
        <v>19.190000999999999</v>
      </c>
      <c r="D465" s="5">
        <v>33.43</v>
      </c>
      <c r="E465" s="6">
        <f t="shared" si="30"/>
        <v>-0.7685682856348599</v>
      </c>
      <c r="F465" s="6">
        <f t="shared" si="31"/>
        <v>-8.9654637007387253E-2</v>
      </c>
      <c r="G465" s="20">
        <f t="shared" si="32"/>
        <v>-6.5155667874609726</v>
      </c>
      <c r="H465" s="20">
        <f t="shared" si="33"/>
        <v>-0.38195042802389523</v>
      </c>
      <c r="I465" s="20"/>
    </row>
    <row r="466" spans="1:9">
      <c r="A466" s="4">
        <v>42129</v>
      </c>
      <c r="B466" s="9">
        <v>465</v>
      </c>
      <c r="C466" s="5">
        <v>19.420000000000002</v>
      </c>
      <c r="D466" s="5">
        <v>32.639999000000003</v>
      </c>
      <c r="E466" s="6">
        <f t="shared" si="30"/>
        <v>-0.74196566749456361</v>
      </c>
      <c r="F466" s="6">
        <f t="shared" si="31"/>
        <v>-0.1965560155461071</v>
      </c>
      <c r="G466" s="20">
        <f t="shared" si="32"/>
        <v>-6.1314356048668657</v>
      </c>
      <c r="H466" s="20">
        <f t="shared" si="33"/>
        <v>0.38413118259410695</v>
      </c>
      <c r="I466" s="20"/>
    </row>
    <row r="467" spans="1:9">
      <c r="A467" s="4">
        <v>42130</v>
      </c>
      <c r="B467" s="9">
        <v>466</v>
      </c>
      <c r="C467" s="5">
        <v>19.600000000000001</v>
      </c>
      <c r="D467" s="5">
        <v>32.220001000000003</v>
      </c>
      <c r="E467" s="6">
        <f t="shared" si="30"/>
        <v>-0.72114613669115457</v>
      </c>
      <c r="F467" s="6">
        <f t="shared" si="31"/>
        <v>-0.25338931725522573</v>
      </c>
      <c r="G467" s="20">
        <f t="shared" si="32"/>
        <v>-5.8694924067884351</v>
      </c>
      <c r="H467" s="20">
        <f t="shared" si="33"/>
        <v>0.26194319807843058</v>
      </c>
      <c r="I467" s="20"/>
    </row>
    <row r="468" spans="1:9">
      <c r="A468" s="4">
        <v>42131</v>
      </c>
      <c r="B468" s="9">
        <v>467</v>
      </c>
      <c r="C468" s="5">
        <v>19.149999999999999</v>
      </c>
      <c r="D468" s="5">
        <v>32.240001999999997</v>
      </c>
      <c r="E468" s="6">
        <f t="shared" si="30"/>
        <v>-0.77319496369967755</v>
      </c>
      <c r="F468" s="6">
        <f t="shared" si="31"/>
        <v>-0.25068282134933162</v>
      </c>
      <c r="G468" s="20">
        <f t="shared" si="32"/>
        <v>-6.3233946775248846</v>
      </c>
      <c r="H468" s="20">
        <f t="shared" si="33"/>
        <v>-0.45390227073644951</v>
      </c>
      <c r="I468" s="20"/>
    </row>
    <row r="469" spans="1:9">
      <c r="A469" s="4">
        <v>42132</v>
      </c>
      <c r="B469" s="9">
        <v>468</v>
      </c>
      <c r="C469" s="5">
        <v>19.639999</v>
      </c>
      <c r="D469" s="5">
        <v>32.799999</v>
      </c>
      <c r="E469" s="6">
        <f t="shared" si="30"/>
        <v>-0.71651968995445725</v>
      </c>
      <c r="F469" s="6">
        <f t="shared" si="31"/>
        <v>-0.17490513084318282</v>
      </c>
      <c r="G469" s="20">
        <f t="shared" si="32"/>
        <v>-5.9426532099281992</v>
      </c>
      <c r="H469" s="20">
        <f t="shared" si="33"/>
        <v>0.38074146759668537</v>
      </c>
      <c r="I469" s="20"/>
    </row>
    <row r="470" spans="1:9">
      <c r="A470" s="4">
        <v>42135</v>
      </c>
      <c r="B470" s="9">
        <v>469</v>
      </c>
      <c r="C470" s="5">
        <v>19.309999000000001</v>
      </c>
      <c r="D470" s="5">
        <v>32.689999</v>
      </c>
      <c r="E470" s="6">
        <f t="shared" si="30"/>
        <v>-0.75468882976070695</v>
      </c>
      <c r="F470" s="6">
        <f t="shared" si="31"/>
        <v>-0.18979011407644353</v>
      </c>
      <c r="G470" s="20">
        <f t="shared" si="32"/>
        <v>-6.2511917939485322</v>
      </c>
      <c r="H470" s="20">
        <f t="shared" si="33"/>
        <v>-0.30853858402033296</v>
      </c>
      <c r="I470" s="20"/>
    </row>
    <row r="471" spans="1:9">
      <c r="A471" s="4">
        <v>42136</v>
      </c>
      <c r="B471" s="9">
        <v>470</v>
      </c>
      <c r="C471" s="5">
        <v>19.200001</v>
      </c>
      <c r="D471" s="5">
        <v>32.25</v>
      </c>
      <c r="E471" s="6">
        <f t="shared" si="30"/>
        <v>-0.7674116450346703</v>
      </c>
      <c r="F471" s="6">
        <f t="shared" si="31"/>
        <v>-0.24932991169145721</v>
      </c>
      <c r="G471" s="20">
        <f t="shared" si="32"/>
        <v>-6.275344325133652</v>
      </c>
      <c r="H471" s="20">
        <f t="shared" si="33"/>
        <v>-2.4152531185119841E-2</v>
      </c>
      <c r="I471" s="20"/>
    </row>
    <row r="472" spans="1:9">
      <c r="A472" s="4">
        <v>42137</v>
      </c>
      <c r="B472" s="9">
        <v>471</v>
      </c>
      <c r="C472" s="5">
        <v>19.43</v>
      </c>
      <c r="D472" s="5">
        <v>32.639999000000003</v>
      </c>
      <c r="E472" s="6">
        <f t="shared" si="30"/>
        <v>-0.74080902689437444</v>
      </c>
      <c r="F472" s="6">
        <f t="shared" si="31"/>
        <v>-0.1965560155461071</v>
      </c>
      <c r="G472" s="20">
        <f t="shared" si="32"/>
        <v>-6.1214356048668677</v>
      </c>
      <c r="H472" s="20">
        <f t="shared" si="33"/>
        <v>0.15390872026678437</v>
      </c>
      <c r="I472" s="20"/>
    </row>
    <row r="473" spans="1:9">
      <c r="A473" s="4">
        <v>42138</v>
      </c>
      <c r="B473" s="9">
        <v>472</v>
      </c>
      <c r="C473" s="5">
        <v>19.489999999999998</v>
      </c>
      <c r="D473" s="5">
        <v>32.970001000000003</v>
      </c>
      <c r="E473" s="6">
        <f t="shared" si="30"/>
        <v>-0.73386918329323825</v>
      </c>
      <c r="F473" s="6">
        <f t="shared" si="31"/>
        <v>-0.151900795210266</v>
      </c>
      <c r="G473" s="20">
        <f t="shared" si="32"/>
        <v>-6.125820243013429</v>
      </c>
      <c r="H473" s="20">
        <f t="shared" si="33"/>
        <v>-4.3846381465613149E-3</v>
      </c>
      <c r="I473" s="20"/>
    </row>
    <row r="474" spans="1:9">
      <c r="A474" s="4">
        <v>42139</v>
      </c>
      <c r="B474" s="9">
        <v>473</v>
      </c>
      <c r="C474" s="5">
        <v>19.010000000000002</v>
      </c>
      <c r="D474" s="5">
        <v>32.990001999999997</v>
      </c>
      <c r="E474" s="6">
        <f t="shared" si="30"/>
        <v>-0.7893879321023286</v>
      </c>
      <c r="F474" s="6">
        <f t="shared" si="31"/>
        <v>-0.14919429930437189</v>
      </c>
      <c r="G474" s="20">
        <f t="shared" si="32"/>
        <v>-6.6097225137498725</v>
      </c>
      <c r="H474" s="20">
        <f t="shared" si="33"/>
        <v>-0.48390227073644354</v>
      </c>
      <c r="I474" s="20"/>
    </row>
    <row r="475" spans="1:9">
      <c r="A475" s="4">
        <v>42142</v>
      </c>
      <c r="B475" s="9">
        <v>474</v>
      </c>
      <c r="C475" s="5">
        <v>19.350000000000001</v>
      </c>
      <c r="D475" s="5">
        <v>33.409999999999997</v>
      </c>
      <c r="E475" s="6">
        <f t="shared" si="30"/>
        <v>-0.7500621516958893</v>
      </c>
      <c r="F475" s="6">
        <f t="shared" si="31"/>
        <v>-9.2360997595253264E-2</v>
      </c>
      <c r="G475" s="20">
        <f t="shared" si="32"/>
        <v>-6.3516657118283035</v>
      </c>
      <c r="H475" s="20">
        <f t="shared" si="33"/>
        <v>0.25805680192156899</v>
      </c>
      <c r="I475" s="20"/>
    </row>
    <row r="476" spans="1:9">
      <c r="A476" s="4">
        <v>42143</v>
      </c>
      <c r="B476" s="9">
        <v>475</v>
      </c>
      <c r="C476" s="5">
        <v>18.75</v>
      </c>
      <c r="D476" s="5">
        <v>33.150002000000001</v>
      </c>
      <c r="E476" s="6">
        <f t="shared" si="30"/>
        <v>-0.81946058770725294</v>
      </c>
      <c r="F476" s="6">
        <f t="shared" si="31"/>
        <v>-0.12754341460144664</v>
      </c>
      <c r="G476" s="20">
        <f t="shared" si="32"/>
        <v>-6.9009391188112055</v>
      </c>
      <c r="H476" s="20">
        <f t="shared" si="33"/>
        <v>-0.54927340698290195</v>
      </c>
      <c r="I476" s="20"/>
    </row>
    <row r="477" spans="1:9">
      <c r="A477" s="4">
        <v>42144</v>
      </c>
      <c r="B477" s="9">
        <v>476</v>
      </c>
      <c r="C477" s="5">
        <v>18.59</v>
      </c>
      <c r="D477" s="5">
        <v>33.369999</v>
      </c>
      <c r="E477" s="6">
        <f t="shared" si="30"/>
        <v>-0.83796683731028321</v>
      </c>
      <c r="F477" s="6">
        <f t="shared" si="31"/>
        <v>-9.7773854089013387E-2</v>
      </c>
      <c r="G477" s="20">
        <f t="shared" si="32"/>
        <v>-7.103861365459192</v>
      </c>
      <c r="H477" s="20">
        <f t="shared" si="33"/>
        <v>-0.20292224664798653</v>
      </c>
      <c r="I477" s="20"/>
    </row>
    <row r="478" spans="1:9">
      <c r="A478" s="4">
        <v>42145</v>
      </c>
      <c r="B478" s="9">
        <v>477</v>
      </c>
      <c r="C478" s="5">
        <v>18.610001</v>
      </c>
      <c r="D478" s="5">
        <v>33.549999</v>
      </c>
      <c r="E478" s="6">
        <f t="shared" si="30"/>
        <v>-0.83565344044584433</v>
      </c>
      <c r="F478" s="6">
        <f t="shared" si="31"/>
        <v>-7.3416608798223093E-2</v>
      </c>
      <c r="G478" s="20">
        <f t="shared" si="32"/>
        <v>-7.1189790461531892</v>
      </c>
      <c r="H478" s="20">
        <f t="shared" si="33"/>
        <v>-1.5117680693997215E-2</v>
      </c>
      <c r="I478" s="20"/>
    </row>
    <row r="479" spans="1:9">
      <c r="A479" s="4">
        <v>42146</v>
      </c>
      <c r="B479" s="9">
        <v>478</v>
      </c>
      <c r="C479" s="5">
        <v>18.5</v>
      </c>
      <c r="D479" s="5">
        <v>33.450001</v>
      </c>
      <c r="E479" s="6">
        <f t="shared" si="30"/>
        <v>-0.84837660271198778</v>
      </c>
      <c r="F479" s="6">
        <f t="shared" si="31"/>
        <v>-8.6948141101492182E-2</v>
      </c>
      <c r="G479" s="20">
        <f t="shared" si="32"/>
        <v>-7.2094700581974216</v>
      </c>
      <c r="H479" s="20">
        <f t="shared" si="33"/>
        <v>-9.0491012044232377E-2</v>
      </c>
      <c r="I479" s="20"/>
    </row>
    <row r="480" spans="1:9">
      <c r="A480" s="4">
        <v>42150</v>
      </c>
      <c r="B480" s="9">
        <v>479</v>
      </c>
      <c r="C480" s="5">
        <v>18.170000000000002</v>
      </c>
      <c r="D480" s="5">
        <v>33.099997999999999</v>
      </c>
      <c r="E480" s="6">
        <f t="shared" si="30"/>
        <v>-0.88654574251823748</v>
      </c>
      <c r="F480" s="6">
        <f t="shared" si="31"/>
        <v>-0.13430985734322837</v>
      </c>
      <c r="G480" s="20">
        <f t="shared" si="32"/>
        <v>-7.4711831493144132</v>
      </c>
      <c r="H480" s="20">
        <f t="shared" si="33"/>
        <v>-0.26171309111699159</v>
      </c>
      <c r="I480" s="20"/>
    </row>
    <row r="481" spans="1:9">
      <c r="A481" s="4">
        <v>42151</v>
      </c>
      <c r="B481" s="9">
        <v>480</v>
      </c>
      <c r="C481" s="5">
        <v>17.93</v>
      </c>
      <c r="D481" s="5">
        <v>33.709999000000003</v>
      </c>
      <c r="E481" s="6">
        <f t="shared" si="30"/>
        <v>-0.91430511692278305</v>
      </c>
      <c r="F481" s="6">
        <f t="shared" si="31"/>
        <v>-5.1765724095297845E-2</v>
      </c>
      <c r="G481" s="20">
        <f t="shared" si="32"/>
        <v>-7.8301966512145214</v>
      </c>
      <c r="H481" s="20">
        <f t="shared" si="33"/>
        <v>-0.35901350190010817</v>
      </c>
      <c r="I481" s="20"/>
    </row>
    <row r="482" spans="1:9">
      <c r="A482" s="4">
        <v>42152</v>
      </c>
      <c r="B482" s="9">
        <v>481</v>
      </c>
      <c r="C482" s="5">
        <v>18.329999999999998</v>
      </c>
      <c r="D482" s="5">
        <v>34.009998000000003</v>
      </c>
      <c r="E482" s="6">
        <f t="shared" si="30"/>
        <v>-0.86803949291520754</v>
      </c>
      <c r="F482" s="6">
        <f t="shared" si="31"/>
        <v>-1.1170450595343381E-2</v>
      </c>
      <c r="G482" s="20">
        <f t="shared" si="32"/>
        <v>-7.4887275906007389</v>
      </c>
      <c r="H482" s="20">
        <f t="shared" si="33"/>
        <v>0.34146906061378246</v>
      </c>
      <c r="I482" s="20"/>
    </row>
    <row r="483" spans="1:9">
      <c r="A483" s="4">
        <v>42153</v>
      </c>
      <c r="B483" s="9">
        <v>482</v>
      </c>
      <c r="C483" s="5">
        <v>18.030000999999999</v>
      </c>
      <c r="D483" s="5">
        <v>34.459999000000003</v>
      </c>
      <c r="E483" s="6">
        <f t="shared" si="30"/>
        <v>-0.90273859525682931</v>
      </c>
      <c r="F483" s="6">
        <f t="shared" si="31"/>
        <v>4.9722797949661904E-2</v>
      </c>
      <c r="G483" s="20">
        <f t="shared" si="32"/>
        <v>-7.8765234874395134</v>
      </c>
      <c r="H483" s="20">
        <f t="shared" si="33"/>
        <v>-0.38779589683877447</v>
      </c>
      <c r="I483" s="20"/>
    </row>
    <row r="484" spans="1:9">
      <c r="A484" s="4">
        <v>42156</v>
      </c>
      <c r="B484" s="9">
        <v>483</v>
      </c>
      <c r="C484" s="5">
        <v>18.07</v>
      </c>
      <c r="D484" s="5">
        <v>33.909999999999997</v>
      </c>
      <c r="E484" s="6">
        <f t="shared" si="30"/>
        <v>-0.89811214852013155</v>
      </c>
      <c r="F484" s="6">
        <f t="shared" si="31"/>
        <v>-2.4701982898613434E-2</v>
      </c>
      <c r="G484" s="20">
        <f t="shared" si="32"/>
        <v>-7.7292176026449653</v>
      </c>
      <c r="H484" s="20">
        <f t="shared" si="33"/>
        <v>0.14730588479454809</v>
      </c>
      <c r="I484" s="20"/>
    </row>
    <row r="485" spans="1:9">
      <c r="A485" s="4">
        <v>42157</v>
      </c>
      <c r="B485" s="9">
        <v>484</v>
      </c>
      <c r="C485" s="5">
        <v>18.93</v>
      </c>
      <c r="D485" s="5">
        <v>33.270000000000003</v>
      </c>
      <c r="E485" s="6">
        <f t="shared" si="30"/>
        <v>-0.79864105690384402</v>
      </c>
      <c r="F485" s="6">
        <f t="shared" si="31"/>
        <v>-0.11130552171031154</v>
      </c>
      <c r="G485" s="20">
        <f t="shared" si="32"/>
        <v>-6.7443511823996403</v>
      </c>
      <c r="H485" s="20">
        <f t="shared" si="33"/>
        <v>0.984866420245325</v>
      </c>
      <c r="I485" s="20"/>
    </row>
    <row r="486" spans="1:9">
      <c r="A486" s="4">
        <v>42158</v>
      </c>
      <c r="B486" s="9">
        <v>485</v>
      </c>
      <c r="C486" s="5">
        <v>18.170000000000002</v>
      </c>
      <c r="D486" s="5">
        <v>32.729999999999997</v>
      </c>
      <c r="E486" s="6">
        <f t="shared" si="30"/>
        <v>-0.88654574251823748</v>
      </c>
      <c r="F486" s="6">
        <f t="shared" si="31"/>
        <v>-0.18437725758268339</v>
      </c>
      <c r="G486" s="20">
        <f t="shared" si="32"/>
        <v>-7.3989951403176448</v>
      </c>
      <c r="H486" s="20">
        <f t="shared" si="33"/>
        <v>-0.65464395791800456</v>
      </c>
      <c r="I486" s="20"/>
    </row>
    <row r="487" spans="1:9">
      <c r="A487" s="4">
        <v>42159</v>
      </c>
      <c r="B487" s="9">
        <v>486</v>
      </c>
      <c r="C487" s="5">
        <v>17.57</v>
      </c>
      <c r="D487" s="5">
        <v>32.310001</v>
      </c>
      <c r="E487" s="6">
        <f t="shared" si="30"/>
        <v>-0.95594417852960112</v>
      </c>
      <c r="F487" s="6">
        <f t="shared" si="31"/>
        <v>-0.24121069460983108</v>
      </c>
      <c r="G487" s="20">
        <f t="shared" si="32"/>
        <v>-7.9170517471354351</v>
      </c>
      <c r="H487" s="20">
        <f t="shared" si="33"/>
        <v>-0.51805660681779031</v>
      </c>
      <c r="I487" s="20"/>
    </row>
    <row r="488" spans="1:9">
      <c r="A488" s="4">
        <v>42160</v>
      </c>
      <c r="B488" s="9">
        <v>487</v>
      </c>
      <c r="C488" s="5">
        <v>17.559999000000001</v>
      </c>
      <c r="D488" s="5">
        <v>31.84</v>
      </c>
      <c r="E488" s="6">
        <f t="shared" si="30"/>
        <v>-0.95710093479385039</v>
      </c>
      <c r="F488" s="6">
        <f t="shared" si="31"/>
        <v>-0.3048103037427019</v>
      </c>
      <c r="G488" s="20">
        <f t="shared" si="32"/>
        <v>-7.8353537746639894</v>
      </c>
      <c r="H488" s="20">
        <f t="shared" si="33"/>
        <v>8.1697972471445723E-2</v>
      </c>
      <c r="I488" s="20"/>
    </row>
    <row r="489" spans="1:9">
      <c r="A489" s="4">
        <v>42163</v>
      </c>
      <c r="B489" s="9">
        <v>488</v>
      </c>
      <c r="C489" s="5">
        <v>17.239999999999998</v>
      </c>
      <c r="D489" s="5">
        <v>31.299999</v>
      </c>
      <c r="E489" s="6">
        <f t="shared" si="30"/>
        <v>-0.99411331833585115</v>
      </c>
      <c r="F489" s="6">
        <f t="shared" si="31"/>
        <v>-0.37788217493310233</v>
      </c>
      <c r="G489" s="20">
        <f t="shared" si="32"/>
        <v>-8.0499965374782185</v>
      </c>
      <c r="H489" s="20">
        <f t="shared" si="33"/>
        <v>-0.21464276281422912</v>
      </c>
      <c r="I489" s="20"/>
    </row>
    <row r="490" spans="1:9">
      <c r="A490" s="4">
        <v>42164</v>
      </c>
      <c r="B490" s="9">
        <v>489</v>
      </c>
      <c r="C490" s="5">
        <v>17.360001</v>
      </c>
      <c r="D490" s="5">
        <v>31.25</v>
      </c>
      <c r="E490" s="6">
        <f t="shared" si="30"/>
        <v>-0.9802335154695182</v>
      </c>
      <c r="F490" s="6">
        <f t="shared" si="31"/>
        <v>-0.38464794108473688</v>
      </c>
      <c r="G490" s="20">
        <f t="shared" si="32"/>
        <v>-7.9202405435003342</v>
      </c>
      <c r="H490" s="20">
        <f t="shared" si="33"/>
        <v>0.12975599397788429</v>
      </c>
      <c r="I490" s="20"/>
    </row>
    <row r="491" spans="1:9">
      <c r="A491" s="4">
        <v>42165</v>
      </c>
      <c r="B491" s="9">
        <v>490</v>
      </c>
      <c r="C491" s="5">
        <v>17.399999999999999</v>
      </c>
      <c r="D491" s="5">
        <v>31.82</v>
      </c>
      <c r="E491" s="6">
        <f t="shared" si="30"/>
        <v>-0.97560706873282088</v>
      </c>
      <c r="F491" s="6">
        <f t="shared" si="31"/>
        <v>-0.3075166643305674</v>
      </c>
      <c r="G491" s="20">
        <f t="shared" si="32"/>
        <v>-7.9914506990313257</v>
      </c>
      <c r="H491" s="20">
        <f t="shared" si="33"/>
        <v>-7.1210155530991415E-2</v>
      </c>
      <c r="I491" s="20"/>
    </row>
    <row r="492" spans="1:9">
      <c r="A492" s="4">
        <v>42166</v>
      </c>
      <c r="B492" s="9">
        <v>491</v>
      </c>
      <c r="C492" s="5">
        <v>17.440000999999999</v>
      </c>
      <c r="D492" s="5">
        <v>31.85</v>
      </c>
      <c r="E492" s="6">
        <f t="shared" si="30"/>
        <v>-0.97098039066800335</v>
      </c>
      <c r="F492" s="6">
        <f t="shared" si="31"/>
        <v>-0.30345712344876885</v>
      </c>
      <c r="G492" s="20">
        <f t="shared" si="32"/>
        <v>-7.9573028124803251</v>
      </c>
      <c r="H492" s="20">
        <f t="shared" si="33"/>
        <v>3.4147886551000539E-2</v>
      </c>
      <c r="I492" s="20"/>
    </row>
    <row r="493" spans="1:9">
      <c r="A493" s="4">
        <v>42167</v>
      </c>
      <c r="B493" s="9">
        <v>492</v>
      </c>
      <c r="C493" s="5">
        <v>17.629999000000002</v>
      </c>
      <c r="D493" s="5">
        <v>31.32</v>
      </c>
      <c r="E493" s="6">
        <f t="shared" si="30"/>
        <v>-0.94900445059252458</v>
      </c>
      <c r="F493" s="6">
        <f t="shared" si="31"/>
        <v>-0.37517567902720728</v>
      </c>
      <c r="G493" s="20">
        <f t="shared" si="32"/>
        <v>-7.6638998082146657</v>
      </c>
      <c r="H493" s="20">
        <f t="shared" si="33"/>
        <v>0.29340300426565946</v>
      </c>
      <c r="I493" s="20"/>
    </row>
    <row r="494" spans="1:9">
      <c r="A494" s="4">
        <v>42170</v>
      </c>
      <c r="B494" s="9">
        <v>493</v>
      </c>
      <c r="C494" s="5">
        <v>17.25</v>
      </c>
      <c r="D494" s="5">
        <v>31.389999</v>
      </c>
      <c r="E494" s="6">
        <f t="shared" si="30"/>
        <v>-0.99295667773566165</v>
      </c>
      <c r="F494" s="6">
        <f t="shared" si="31"/>
        <v>-0.36570355228770718</v>
      </c>
      <c r="G494" s="20">
        <f t="shared" si="32"/>
        <v>-8.0575558778252159</v>
      </c>
      <c r="H494" s="20">
        <f t="shared" si="33"/>
        <v>-0.39365606961055022</v>
      </c>
      <c r="I494" s="20"/>
    </row>
    <row r="495" spans="1:9">
      <c r="A495" s="4">
        <v>42171</v>
      </c>
      <c r="B495" s="9">
        <v>494</v>
      </c>
      <c r="C495" s="5">
        <v>17.190000999999999</v>
      </c>
      <c r="D495" s="5">
        <v>31.639999</v>
      </c>
      <c r="E495" s="6">
        <f t="shared" si="30"/>
        <v>-0.99989640567273808</v>
      </c>
      <c r="F495" s="6">
        <f t="shared" si="31"/>
        <v>-0.33187404493938727</v>
      </c>
      <c r="G495" s="20">
        <f t="shared" si="32"/>
        <v>-8.1663308232335474</v>
      </c>
      <c r="H495" s="20">
        <f t="shared" si="33"/>
        <v>-0.10877494540833155</v>
      </c>
      <c r="I495" s="20"/>
    </row>
    <row r="496" spans="1:9">
      <c r="A496" s="4">
        <v>42172</v>
      </c>
      <c r="B496" s="9">
        <v>495</v>
      </c>
      <c r="C496" s="5">
        <v>17.139999</v>
      </c>
      <c r="D496" s="5">
        <v>31.950001</v>
      </c>
      <c r="E496" s="6">
        <f t="shared" si="30"/>
        <v>-1.005679840001805</v>
      </c>
      <c r="F496" s="6">
        <f t="shared" si="31"/>
        <v>-0.28992518519141169</v>
      </c>
      <c r="G496" s="20">
        <f t="shared" si="32"/>
        <v>-8.2768153857474402</v>
      </c>
      <c r="H496" s="20">
        <f t="shared" si="33"/>
        <v>-0.11048456251389283</v>
      </c>
      <c r="I496" s="20"/>
    </row>
    <row r="497" spans="1:9">
      <c r="A497" s="4">
        <v>42173</v>
      </c>
      <c r="B497" s="9">
        <v>496</v>
      </c>
      <c r="C497" s="5">
        <v>16.93</v>
      </c>
      <c r="D497" s="5">
        <v>32.380001</v>
      </c>
      <c r="E497" s="6">
        <f t="shared" si="30"/>
        <v>-1.0299691769417221</v>
      </c>
      <c r="F497" s="6">
        <f t="shared" si="31"/>
        <v>-0.23173843255230145</v>
      </c>
      <c r="G497" s="20">
        <f t="shared" si="32"/>
        <v>-8.5707090118497682</v>
      </c>
      <c r="H497" s="20">
        <f t="shared" si="33"/>
        <v>-0.29389362610232794</v>
      </c>
      <c r="I497" s="20"/>
    </row>
    <row r="498" spans="1:9">
      <c r="A498" s="4">
        <v>42174</v>
      </c>
      <c r="B498" s="9">
        <v>497</v>
      </c>
      <c r="C498" s="5">
        <v>16.77</v>
      </c>
      <c r="D498" s="5">
        <v>32.07</v>
      </c>
      <c r="E498" s="6">
        <f t="shared" si="30"/>
        <v>-1.0484754265447525</v>
      </c>
      <c r="F498" s="6">
        <f t="shared" si="31"/>
        <v>-0.27368715698224749</v>
      </c>
      <c r="G498" s="20">
        <f t="shared" si="32"/>
        <v>-8.670226644439655</v>
      </c>
      <c r="H498" s="20">
        <f t="shared" si="33"/>
        <v>-9.9517632589886773E-2</v>
      </c>
      <c r="I498" s="20"/>
    </row>
    <row r="499" spans="1:9">
      <c r="A499" s="4">
        <v>42177</v>
      </c>
      <c r="B499" s="9">
        <v>498</v>
      </c>
      <c r="C499" s="5">
        <v>16.260000000000002</v>
      </c>
      <c r="D499" s="5">
        <v>32.259998000000003</v>
      </c>
      <c r="E499" s="6">
        <f t="shared" si="30"/>
        <v>-1.1074640971544112</v>
      </c>
      <c r="F499" s="6">
        <f t="shared" si="31"/>
        <v>-0.24797700203358278</v>
      </c>
      <c r="G499" s="20">
        <f t="shared" si="32"/>
        <v>-9.2172959727424235</v>
      </c>
      <c r="H499" s="20">
        <f t="shared" si="33"/>
        <v>-0.54706932830276855</v>
      </c>
      <c r="I499" s="20"/>
    </row>
    <row r="500" spans="1:9">
      <c r="A500" s="4">
        <v>42178</v>
      </c>
      <c r="B500" s="9">
        <v>499</v>
      </c>
      <c r="C500" s="5">
        <v>15.93</v>
      </c>
      <c r="D500" s="5">
        <v>32.090000000000003</v>
      </c>
      <c r="E500" s="6">
        <f t="shared" si="30"/>
        <v>-1.1456332369606612</v>
      </c>
      <c r="F500" s="6">
        <f t="shared" si="31"/>
        <v>-0.2709807963943815</v>
      </c>
      <c r="G500" s="20">
        <f t="shared" si="32"/>
        <v>-9.5141287200723248</v>
      </c>
      <c r="H500" s="20">
        <f t="shared" si="33"/>
        <v>-0.29683274732990128</v>
      </c>
      <c r="I500" s="20"/>
    </row>
    <row r="501" spans="1:9">
      <c r="A501" s="4">
        <v>42179</v>
      </c>
      <c r="B501" s="9">
        <v>500</v>
      </c>
      <c r="C501" s="5">
        <v>15.95</v>
      </c>
      <c r="D501" s="5">
        <v>31.91</v>
      </c>
      <c r="E501" s="6">
        <f t="shared" si="30"/>
        <v>-1.1433199557602824</v>
      </c>
      <c r="F501" s="6">
        <f t="shared" si="31"/>
        <v>-0.29533804168517225</v>
      </c>
      <c r="G501" s="20">
        <f t="shared" si="32"/>
        <v>-9.4590100393783239</v>
      </c>
      <c r="H501" s="20">
        <f t="shared" si="33"/>
        <v>5.5118680694000943E-2</v>
      </c>
      <c r="I501" s="20"/>
    </row>
    <row r="502" spans="1:9">
      <c r="A502" s="4">
        <v>42180</v>
      </c>
      <c r="B502" s="9">
        <v>501</v>
      </c>
      <c r="C502" s="5">
        <v>15.9</v>
      </c>
      <c r="D502" s="5">
        <v>31.99</v>
      </c>
      <c r="E502" s="6">
        <f t="shared" si="30"/>
        <v>-1.1491031587612293</v>
      </c>
      <c r="F502" s="6">
        <f t="shared" si="31"/>
        <v>-0.28451259933371015</v>
      </c>
      <c r="G502" s="20">
        <f t="shared" si="32"/>
        <v>-9.5246183419089885</v>
      </c>
      <c r="H502" s="20">
        <f t="shared" si="33"/>
        <v>-6.5608302530664631E-2</v>
      </c>
      <c r="I502" s="20"/>
    </row>
    <row r="503" spans="1:9">
      <c r="A503" s="4">
        <v>42181</v>
      </c>
      <c r="B503" s="9">
        <v>502</v>
      </c>
      <c r="C503" s="5">
        <v>15.81</v>
      </c>
      <c r="D503" s="5">
        <v>31.02</v>
      </c>
      <c r="E503" s="6">
        <f t="shared" si="30"/>
        <v>-1.1595129241629338</v>
      </c>
      <c r="F503" s="6">
        <f t="shared" si="31"/>
        <v>-0.41577108784519123</v>
      </c>
      <c r="G503" s="20">
        <f t="shared" si="32"/>
        <v>-9.4253676737246703</v>
      </c>
      <c r="H503" s="20">
        <f t="shared" si="33"/>
        <v>9.9250668184318158E-2</v>
      </c>
      <c r="I503" s="20"/>
    </row>
    <row r="504" spans="1:9">
      <c r="A504" s="4">
        <v>42184</v>
      </c>
      <c r="B504" s="9">
        <v>503</v>
      </c>
      <c r="C504" s="5">
        <v>14.84</v>
      </c>
      <c r="D504" s="5">
        <v>30.389999</v>
      </c>
      <c r="E504" s="6">
        <f t="shared" si="30"/>
        <v>-1.2717070623813049</v>
      </c>
      <c r="F504" s="6">
        <f t="shared" si="31"/>
        <v>-0.50102158168098687</v>
      </c>
      <c r="G504" s="20">
        <f t="shared" si="32"/>
        <v>-10.272452096191895</v>
      </c>
      <c r="H504" s="20">
        <f t="shared" si="33"/>
        <v>-0.84708442246722448</v>
      </c>
      <c r="I504" s="20"/>
    </row>
    <row r="505" spans="1:9">
      <c r="A505" s="4">
        <v>42185</v>
      </c>
      <c r="B505" s="9">
        <v>504</v>
      </c>
      <c r="C505" s="5">
        <v>15.22</v>
      </c>
      <c r="D505" s="5">
        <v>30.42</v>
      </c>
      <c r="E505" s="6">
        <f t="shared" si="30"/>
        <v>-1.2277547195741079</v>
      </c>
      <c r="F505" s="6">
        <f t="shared" si="31"/>
        <v>-0.49696190548115876</v>
      </c>
      <c r="G505" s="20">
        <f t="shared" si="32"/>
        <v>-9.8983054047446775</v>
      </c>
      <c r="H505" s="20">
        <f t="shared" si="33"/>
        <v>0.37414669144721735</v>
      </c>
      <c r="I505" s="20"/>
    </row>
    <row r="506" spans="1:9">
      <c r="A506" s="4">
        <v>42186</v>
      </c>
      <c r="B506" s="9">
        <v>505</v>
      </c>
      <c r="C506" s="5">
        <v>15.03</v>
      </c>
      <c r="D506" s="5">
        <v>30.18</v>
      </c>
      <c r="E506" s="6">
        <f t="shared" si="30"/>
        <v>-1.2497308909777065</v>
      </c>
      <c r="F506" s="6">
        <f t="shared" si="31"/>
        <v>-0.52943823253554612</v>
      </c>
      <c r="G506" s="20">
        <f t="shared" si="32"/>
        <v>-10.041480497152682</v>
      </c>
      <c r="H506" s="20">
        <f t="shared" si="33"/>
        <v>-0.14317509240800419</v>
      </c>
      <c r="I506" s="20"/>
    </row>
    <row r="507" spans="1:9">
      <c r="A507" s="4">
        <v>42187</v>
      </c>
      <c r="B507" s="9">
        <v>506</v>
      </c>
      <c r="C507" s="5">
        <v>15.38</v>
      </c>
      <c r="D507" s="5">
        <v>30.559999000000001</v>
      </c>
      <c r="E507" s="6">
        <f t="shared" si="30"/>
        <v>-1.2092484699710777</v>
      </c>
      <c r="F507" s="6">
        <f t="shared" si="31"/>
        <v>-0.47801751668412906</v>
      </c>
      <c r="G507" s="20">
        <f t="shared" si="32"/>
        <v>-9.7656197390695585</v>
      </c>
      <c r="H507" s="20">
        <f t="shared" si="33"/>
        <v>0.27586075808312316</v>
      </c>
      <c r="I507" s="20"/>
    </row>
    <row r="508" spans="1:9">
      <c r="A508" s="4">
        <v>42191</v>
      </c>
      <c r="B508" s="9">
        <v>507</v>
      </c>
      <c r="C508" s="5">
        <v>14.91</v>
      </c>
      <c r="D508" s="5">
        <v>30.040001</v>
      </c>
      <c r="E508" s="6">
        <f t="shared" si="30"/>
        <v>-1.2636105781799791</v>
      </c>
      <c r="F508" s="6">
        <f t="shared" si="31"/>
        <v>-0.54838262133257587</v>
      </c>
      <c r="G508" s="20">
        <f t="shared" si="32"/>
        <v>-10.134166162827796</v>
      </c>
      <c r="H508" s="20">
        <f t="shared" si="33"/>
        <v>-0.36854642375823765</v>
      </c>
      <c r="I508" s="20"/>
    </row>
    <row r="509" spans="1:9">
      <c r="A509" s="4">
        <v>42192</v>
      </c>
      <c r="B509" s="9">
        <v>508</v>
      </c>
      <c r="C509" s="5">
        <v>14.93</v>
      </c>
      <c r="D509" s="5">
        <v>29.9</v>
      </c>
      <c r="E509" s="6">
        <f t="shared" si="30"/>
        <v>-1.2612972969796004</v>
      </c>
      <c r="F509" s="6">
        <f t="shared" si="31"/>
        <v>-0.56732728076566463</v>
      </c>
      <c r="G509" s="20">
        <f t="shared" si="32"/>
        <v>-10.086851438295351</v>
      </c>
      <c r="H509" s="20">
        <f t="shared" si="33"/>
        <v>4.7314724532444785E-2</v>
      </c>
      <c r="I509" s="20"/>
    </row>
    <row r="510" spans="1:9">
      <c r="A510" s="4">
        <v>42193</v>
      </c>
      <c r="B510" s="9">
        <v>509</v>
      </c>
      <c r="C510" s="5">
        <v>14.47</v>
      </c>
      <c r="D510" s="5">
        <v>29.5</v>
      </c>
      <c r="E510" s="6">
        <f t="shared" si="30"/>
        <v>-1.3145027645883123</v>
      </c>
      <c r="F510" s="6">
        <f t="shared" si="31"/>
        <v>-0.62145449252297624</v>
      </c>
      <c r="G510" s="20">
        <f t="shared" si="32"/>
        <v>-10.468809925642022</v>
      </c>
      <c r="H510" s="20">
        <f t="shared" si="33"/>
        <v>-0.38195848734667059</v>
      </c>
      <c r="I510" s="20"/>
    </row>
    <row r="511" spans="1:9">
      <c r="A511" s="4">
        <v>42194</v>
      </c>
      <c r="B511" s="9">
        <v>510</v>
      </c>
      <c r="C511" s="5">
        <v>14.81</v>
      </c>
      <c r="D511" s="5">
        <v>28.93</v>
      </c>
      <c r="E511" s="6">
        <f t="shared" si="30"/>
        <v>-1.275176984181873</v>
      </c>
      <c r="F511" s="6">
        <f t="shared" si="31"/>
        <v>-0.69858576927714566</v>
      </c>
      <c r="G511" s="20">
        <f t="shared" si="32"/>
        <v>-10.017600770111029</v>
      </c>
      <c r="H511" s="20">
        <f t="shared" si="33"/>
        <v>0.45120915553099294</v>
      </c>
      <c r="I511" s="20"/>
    </row>
    <row r="512" spans="1:9">
      <c r="A512" s="4">
        <v>42195</v>
      </c>
      <c r="B512" s="9">
        <v>511</v>
      </c>
      <c r="C512" s="5">
        <v>14.85</v>
      </c>
      <c r="D512" s="5">
        <v>29.17</v>
      </c>
      <c r="E512" s="6">
        <f t="shared" si="30"/>
        <v>-1.2705504217811154</v>
      </c>
      <c r="F512" s="6">
        <f t="shared" si="31"/>
        <v>-0.66610944222275836</v>
      </c>
      <c r="G512" s="20">
        <f t="shared" si="32"/>
        <v>-10.024425677703027</v>
      </c>
      <c r="H512" s="20">
        <f t="shared" si="33"/>
        <v>-6.8249075919979418E-3</v>
      </c>
      <c r="I512" s="20"/>
    </row>
    <row r="513" spans="1:9">
      <c r="A513" s="4">
        <v>42198</v>
      </c>
      <c r="B513" s="9">
        <v>512</v>
      </c>
      <c r="C513" s="5">
        <v>15.33</v>
      </c>
      <c r="D513" s="5">
        <v>29.73</v>
      </c>
      <c r="E513" s="6">
        <f t="shared" si="30"/>
        <v>-1.2150316729720247</v>
      </c>
      <c r="F513" s="6">
        <f t="shared" si="31"/>
        <v>-0.59033134576252189</v>
      </c>
      <c r="G513" s="20">
        <f t="shared" si="32"/>
        <v>-9.6536837954176864</v>
      </c>
      <c r="H513" s="20">
        <f t="shared" si="33"/>
        <v>0.37074188228534055</v>
      </c>
      <c r="I513" s="20"/>
    </row>
    <row r="514" spans="1:9">
      <c r="A514" s="4">
        <v>42199</v>
      </c>
      <c r="B514" s="9">
        <v>513</v>
      </c>
      <c r="C514" s="5">
        <v>15.47</v>
      </c>
      <c r="D514" s="5">
        <v>29.65</v>
      </c>
      <c r="E514" s="6">
        <f t="shared" si="30"/>
        <v>-1.1988387045693731</v>
      </c>
      <c r="F514" s="6">
        <f t="shared" si="31"/>
        <v>-0.60115678811398454</v>
      </c>
      <c r="G514" s="20">
        <f t="shared" si="32"/>
        <v>-9.4980754928870201</v>
      </c>
      <c r="H514" s="20">
        <f t="shared" si="33"/>
        <v>0.15560830253066626</v>
      </c>
      <c r="I514" s="20"/>
    </row>
    <row r="515" spans="1:9">
      <c r="A515" s="4">
        <v>42200</v>
      </c>
      <c r="B515" s="9">
        <v>514</v>
      </c>
      <c r="C515" s="5">
        <v>15.19</v>
      </c>
      <c r="D515" s="5">
        <v>29.690000999999999</v>
      </c>
      <c r="E515" s="6">
        <f t="shared" ref="E515:E578" si="34">(C515-AVERAGE(C$2:C$1261))/_xlfn.STDEV.S(C$2:C$1261)</f>
        <v>-1.2312246413746761</v>
      </c>
      <c r="F515" s="6">
        <f t="shared" ref="F515:F578" si="35">(D515-AVERAGE(D$2:D$1261))/_xlfn.STDEV.S(D$2:D$1261)</f>
        <v>-0.59574393162022388</v>
      </c>
      <c r="G515" s="20">
        <f t="shared" si="32"/>
        <v>-9.7858798392561344</v>
      </c>
      <c r="H515" s="20">
        <f t="shared" si="33"/>
        <v>-0.28780434636911423</v>
      </c>
      <c r="I515" s="20"/>
    </row>
    <row r="516" spans="1:9">
      <c r="A516" s="4">
        <v>42201</v>
      </c>
      <c r="B516" s="9">
        <v>515</v>
      </c>
      <c r="C516" s="5">
        <v>15.45</v>
      </c>
      <c r="D516" s="5">
        <v>29.9</v>
      </c>
      <c r="E516" s="6">
        <f t="shared" si="34"/>
        <v>-1.2011519857697521</v>
      </c>
      <c r="F516" s="6">
        <f t="shared" si="35"/>
        <v>-0.56732728076566463</v>
      </c>
      <c r="G516" s="20">
        <f t="shared" ref="G516:G579" si="36">C516-($K$4+$J$4*D516)</f>
        <v>-9.5668514382953518</v>
      </c>
      <c r="H516" s="20">
        <f t="shared" ref="H516:H579" si="37">G516-G515</f>
        <v>0.21902840096078258</v>
      </c>
      <c r="I516" s="20"/>
    </row>
    <row r="517" spans="1:9">
      <c r="A517" s="4">
        <v>42202</v>
      </c>
      <c r="B517" s="9">
        <v>516</v>
      </c>
      <c r="C517" s="5">
        <v>15.78</v>
      </c>
      <c r="D517" s="5">
        <v>29.469999000000001</v>
      </c>
      <c r="E517" s="6">
        <f t="shared" si="34"/>
        <v>-1.1629828459635021</v>
      </c>
      <c r="F517" s="6">
        <f t="shared" si="35"/>
        <v>-0.62551416872280385</v>
      </c>
      <c r="G517" s="20">
        <f t="shared" si="36"/>
        <v>-9.1529566170892398</v>
      </c>
      <c r="H517" s="20">
        <f t="shared" si="37"/>
        <v>0.41389482120611198</v>
      </c>
      <c r="I517" s="20"/>
    </row>
    <row r="518" spans="1:9">
      <c r="A518" s="4">
        <v>42205</v>
      </c>
      <c r="B518" s="9">
        <v>517</v>
      </c>
      <c r="C518" s="5">
        <v>15.48</v>
      </c>
      <c r="D518" s="5">
        <v>29.1</v>
      </c>
      <c r="E518" s="6">
        <f t="shared" si="34"/>
        <v>-1.1976820639691836</v>
      </c>
      <c r="F518" s="6">
        <f t="shared" si="35"/>
        <v>-0.67558170428028796</v>
      </c>
      <c r="G518" s="20">
        <f t="shared" si="36"/>
        <v>-9.3807684129886937</v>
      </c>
      <c r="H518" s="20">
        <f t="shared" si="37"/>
        <v>-0.22781179589945388</v>
      </c>
      <c r="I518" s="20"/>
    </row>
    <row r="519" spans="1:9">
      <c r="A519" s="4">
        <v>42206</v>
      </c>
      <c r="B519" s="9">
        <v>518</v>
      </c>
      <c r="C519" s="5">
        <v>15.49</v>
      </c>
      <c r="D519" s="5">
        <v>28.719999000000001</v>
      </c>
      <c r="E519" s="6">
        <f t="shared" si="34"/>
        <v>-1.1965254233689944</v>
      </c>
      <c r="F519" s="6">
        <f t="shared" si="35"/>
        <v>-0.72700269076776358</v>
      </c>
      <c r="G519" s="20">
        <f t="shared" si="36"/>
        <v>-9.2966287808642516</v>
      </c>
      <c r="H519" s="20">
        <f t="shared" si="37"/>
        <v>8.4139632124442088E-2</v>
      </c>
      <c r="I519" s="20"/>
    </row>
    <row r="520" spans="1:9">
      <c r="A520" s="4">
        <v>42207</v>
      </c>
      <c r="B520" s="9">
        <v>519</v>
      </c>
      <c r="C520" s="5">
        <v>15.15</v>
      </c>
      <c r="D520" s="5">
        <v>28.610001</v>
      </c>
      <c r="E520" s="6">
        <f t="shared" si="34"/>
        <v>-1.2358512037754337</v>
      </c>
      <c r="F520" s="6">
        <f t="shared" si="35"/>
        <v>-0.74188740336496573</v>
      </c>
      <c r="G520" s="20">
        <f t="shared" si="36"/>
        <v>-9.6151677550921502</v>
      </c>
      <c r="H520" s="20">
        <f t="shared" si="37"/>
        <v>-0.31853897422789856</v>
      </c>
      <c r="I520" s="20"/>
    </row>
    <row r="521" spans="1:9">
      <c r="A521" s="4">
        <v>42208</v>
      </c>
      <c r="B521" s="9">
        <v>520</v>
      </c>
      <c r="C521" s="5">
        <v>15.26</v>
      </c>
      <c r="D521" s="5">
        <v>28.6</v>
      </c>
      <c r="E521" s="6">
        <f t="shared" si="34"/>
        <v>-1.2231281571733503</v>
      </c>
      <c r="F521" s="6">
        <f t="shared" si="35"/>
        <v>-0.74324071897692778</v>
      </c>
      <c r="G521" s="20">
        <f t="shared" si="36"/>
        <v>-9.5032165221720337</v>
      </c>
      <c r="H521" s="20">
        <f t="shared" si="37"/>
        <v>0.11195123292011644</v>
      </c>
      <c r="I521" s="20"/>
    </row>
    <row r="522" spans="1:9">
      <c r="A522" s="4">
        <v>42209</v>
      </c>
      <c r="B522" s="9">
        <v>521</v>
      </c>
      <c r="C522" s="5">
        <v>14.84</v>
      </c>
      <c r="D522" s="5">
        <v>28.059999000000001</v>
      </c>
      <c r="E522" s="6">
        <f t="shared" si="34"/>
        <v>-1.2717070623813049</v>
      </c>
      <c r="F522" s="6">
        <f t="shared" si="35"/>
        <v>-0.81631259016732816</v>
      </c>
      <c r="G522" s="20">
        <f t="shared" si="36"/>
        <v>-9.81786028498626</v>
      </c>
      <c r="H522" s="20">
        <f t="shared" si="37"/>
        <v>-0.31464376281422624</v>
      </c>
      <c r="I522" s="20"/>
    </row>
    <row r="523" spans="1:9">
      <c r="A523" s="4">
        <v>42212</v>
      </c>
      <c r="B523" s="9">
        <v>522</v>
      </c>
      <c r="C523" s="5">
        <v>14.53</v>
      </c>
      <c r="D523" s="5">
        <v>28.35</v>
      </c>
      <c r="E523" s="6">
        <f t="shared" si="34"/>
        <v>-1.307562920987176</v>
      </c>
      <c r="F523" s="6">
        <f t="shared" si="35"/>
        <v>-0.77707022632524769</v>
      </c>
      <c r="G523" s="20">
        <f t="shared" si="36"/>
        <v>-10.184440576763704</v>
      </c>
      <c r="H523" s="20">
        <f t="shared" si="37"/>
        <v>-0.36658029177744389</v>
      </c>
      <c r="I523" s="20"/>
    </row>
    <row r="524" spans="1:9">
      <c r="A524" s="4">
        <v>42213</v>
      </c>
      <c r="B524" s="9">
        <v>523</v>
      </c>
      <c r="C524" s="5">
        <v>14.89</v>
      </c>
      <c r="D524" s="5">
        <v>28.959999</v>
      </c>
      <c r="E524" s="6">
        <f t="shared" si="34"/>
        <v>-1.2659238593803579</v>
      </c>
      <c r="F524" s="6">
        <f t="shared" si="35"/>
        <v>-0.69452636371337673</v>
      </c>
      <c r="G524" s="20">
        <f t="shared" si="36"/>
        <v>-9.9434536884562448</v>
      </c>
      <c r="H524" s="20">
        <f t="shared" si="37"/>
        <v>0.24098688830745907</v>
      </c>
      <c r="I524" s="20"/>
    </row>
    <row r="525" spans="1:9">
      <c r="A525" s="4">
        <v>42214</v>
      </c>
      <c r="B525" s="9">
        <v>524</v>
      </c>
      <c r="C525" s="5">
        <v>15.41</v>
      </c>
      <c r="D525" s="5">
        <v>29.01</v>
      </c>
      <c r="E525" s="6">
        <f t="shared" si="34"/>
        <v>-1.2057785481705094</v>
      </c>
      <c r="F525" s="6">
        <f t="shared" si="35"/>
        <v>-0.68776032692568312</v>
      </c>
      <c r="G525" s="20">
        <f t="shared" si="36"/>
        <v>-9.4332090726416951</v>
      </c>
      <c r="H525" s="20">
        <f t="shared" si="37"/>
        <v>0.51024461581454972</v>
      </c>
      <c r="I525" s="20"/>
    </row>
    <row r="526" spans="1:9">
      <c r="A526" s="4">
        <v>42215</v>
      </c>
      <c r="B526" s="9">
        <v>525</v>
      </c>
      <c r="C526" s="5">
        <v>14.38</v>
      </c>
      <c r="D526" s="5">
        <v>28.91</v>
      </c>
      <c r="E526" s="6">
        <f t="shared" si="34"/>
        <v>-1.3249125299900166</v>
      </c>
      <c r="F526" s="6">
        <f t="shared" si="35"/>
        <v>-0.70129212986501122</v>
      </c>
      <c r="G526" s="20">
        <f t="shared" si="36"/>
        <v>-10.443698694478362</v>
      </c>
      <c r="H526" s="20">
        <f t="shared" si="37"/>
        <v>-1.0104896218366672</v>
      </c>
      <c r="I526" s="20"/>
    </row>
    <row r="527" spans="1:9">
      <c r="A527" s="4">
        <v>42216</v>
      </c>
      <c r="B527" s="9">
        <v>526</v>
      </c>
      <c r="C527" s="5">
        <v>13.91</v>
      </c>
      <c r="D527" s="5">
        <v>28.950001</v>
      </c>
      <c r="E527" s="6">
        <f t="shared" si="34"/>
        <v>-1.3792746381989183</v>
      </c>
      <c r="F527" s="6">
        <f t="shared" si="35"/>
        <v>-0.69587927337125066</v>
      </c>
      <c r="G527" s="20">
        <f t="shared" si="36"/>
        <v>-10.92150304084748</v>
      </c>
      <c r="H527" s="20">
        <f t="shared" si="37"/>
        <v>-0.47780434636911728</v>
      </c>
      <c r="I527" s="20"/>
    </row>
    <row r="528" spans="1:9">
      <c r="A528" s="4">
        <v>42219</v>
      </c>
      <c r="B528" s="9">
        <v>527</v>
      </c>
      <c r="C528" s="5">
        <v>13.65</v>
      </c>
      <c r="D528" s="5">
        <v>29.049999</v>
      </c>
      <c r="E528" s="6">
        <f t="shared" si="34"/>
        <v>-1.4093472938038423</v>
      </c>
      <c r="F528" s="6">
        <f t="shared" si="35"/>
        <v>-0.68234774106798157</v>
      </c>
      <c r="G528" s="20">
        <f t="shared" si="36"/>
        <v>-11.201013028803244</v>
      </c>
      <c r="H528" s="20">
        <f t="shared" si="37"/>
        <v>-0.27950998795576432</v>
      </c>
      <c r="I528" s="20"/>
    </row>
    <row r="529" spans="1:9">
      <c r="A529" s="4">
        <v>42220</v>
      </c>
      <c r="B529" s="9">
        <v>528</v>
      </c>
      <c r="C529" s="5">
        <v>13.76</v>
      </c>
      <c r="D529" s="5">
        <v>29.129999000000002</v>
      </c>
      <c r="E529" s="6">
        <f t="shared" si="34"/>
        <v>-1.3966242472017592</v>
      </c>
      <c r="F529" s="6">
        <f t="shared" si="35"/>
        <v>-0.67152229871651892</v>
      </c>
      <c r="G529" s="20">
        <f t="shared" si="36"/>
        <v>-11.106621331333914</v>
      </c>
      <c r="H529" s="20">
        <f t="shared" si="37"/>
        <v>9.4391697469330182E-2</v>
      </c>
      <c r="I529" s="20"/>
    </row>
    <row r="530" spans="1:9">
      <c r="A530" s="4">
        <v>42221</v>
      </c>
      <c r="B530" s="9">
        <v>529</v>
      </c>
      <c r="C530" s="5">
        <v>13.75</v>
      </c>
      <c r="D530" s="5">
        <v>29.120000999999998</v>
      </c>
      <c r="E530" s="6">
        <f t="shared" si="34"/>
        <v>-1.3977808878019484</v>
      </c>
      <c r="F530" s="6">
        <f t="shared" si="35"/>
        <v>-0.6728752083743933</v>
      </c>
      <c r="G530" s="20">
        <f t="shared" si="36"/>
        <v>-11.114670683725141</v>
      </c>
      <c r="H530" s="20">
        <f t="shared" si="37"/>
        <v>-8.0493523912270604E-3</v>
      </c>
      <c r="I530" s="20"/>
    </row>
    <row r="531" spans="1:9">
      <c r="A531" s="4">
        <v>42222</v>
      </c>
      <c r="B531" s="9">
        <v>530</v>
      </c>
      <c r="C531" s="5">
        <v>13.31</v>
      </c>
      <c r="D531" s="5">
        <v>29.01</v>
      </c>
      <c r="E531" s="6">
        <f t="shared" si="34"/>
        <v>-1.4486730742102816</v>
      </c>
      <c r="F531" s="6">
        <f t="shared" si="35"/>
        <v>-0.68776032692568312</v>
      </c>
      <c r="G531" s="20">
        <f t="shared" si="36"/>
        <v>-11.533209072641695</v>
      </c>
      <c r="H531" s="20">
        <f t="shared" si="37"/>
        <v>-0.41853838891655393</v>
      </c>
      <c r="I531" s="20"/>
    </row>
    <row r="532" spans="1:9">
      <c r="A532" s="4">
        <v>42223</v>
      </c>
      <c r="B532" s="9">
        <v>531</v>
      </c>
      <c r="C532" s="5">
        <v>13.33</v>
      </c>
      <c r="D532" s="5">
        <v>28.879999000000002</v>
      </c>
      <c r="E532" s="6">
        <f t="shared" si="34"/>
        <v>-1.4463597930099028</v>
      </c>
      <c r="F532" s="6">
        <f t="shared" si="35"/>
        <v>-0.70535180606483883</v>
      </c>
      <c r="G532" s="20">
        <f t="shared" si="36"/>
        <v>-11.487845385925583</v>
      </c>
      <c r="H532" s="20">
        <f t="shared" si="37"/>
        <v>4.5363686716111573E-2</v>
      </c>
      <c r="I532" s="20"/>
    </row>
    <row r="533" spans="1:9">
      <c r="A533" s="4">
        <v>42226</v>
      </c>
      <c r="B533" s="9">
        <v>532</v>
      </c>
      <c r="C533" s="5">
        <v>13.65</v>
      </c>
      <c r="D533" s="5">
        <v>29.639999</v>
      </c>
      <c r="E533" s="6">
        <f t="shared" si="34"/>
        <v>-1.4093472938038423</v>
      </c>
      <c r="F533" s="6">
        <f t="shared" si="35"/>
        <v>-0.6025101037259466</v>
      </c>
      <c r="G533" s="20">
        <f t="shared" si="36"/>
        <v>-11.316124259966903</v>
      </c>
      <c r="H533" s="20">
        <f t="shared" si="37"/>
        <v>0.17172112595867972</v>
      </c>
      <c r="I533" s="20"/>
    </row>
    <row r="534" spans="1:9">
      <c r="A534" s="4">
        <v>42227</v>
      </c>
      <c r="B534" s="9">
        <v>533</v>
      </c>
      <c r="C534" s="5">
        <v>13.21</v>
      </c>
      <c r="D534" s="5">
        <v>28.969999000000001</v>
      </c>
      <c r="E534" s="6">
        <f t="shared" si="34"/>
        <v>-1.4602394802121754</v>
      </c>
      <c r="F534" s="6">
        <f t="shared" si="35"/>
        <v>-0.69317318341944367</v>
      </c>
      <c r="G534" s="20">
        <f t="shared" si="36"/>
        <v>-11.625404726272581</v>
      </c>
      <c r="H534" s="20">
        <f t="shared" si="37"/>
        <v>-0.30928046630567785</v>
      </c>
      <c r="I534" s="20"/>
    </row>
    <row r="535" spans="1:9">
      <c r="A535" s="4">
        <v>42228</v>
      </c>
      <c r="B535" s="9">
        <v>534</v>
      </c>
      <c r="C535" s="5">
        <v>13.06</v>
      </c>
      <c r="D535" s="5">
        <v>29.459999</v>
      </c>
      <c r="E535" s="6">
        <f t="shared" si="34"/>
        <v>-1.4775890892150163</v>
      </c>
      <c r="F535" s="6">
        <f t="shared" si="35"/>
        <v>-0.62686734901673691</v>
      </c>
      <c r="G535" s="20">
        <f t="shared" si="36"/>
        <v>-11.871005579272905</v>
      </c>
      <c r="H535" s="20">
        <f t="shared" si="37"/>
        <v>-0.24560085300032419</v>
      </c>
      <c r="I535" s="20"/>
    </row>
    <row r="536" spans="1:9">
      <c r="A536" s="4">
        <v>42229</v>
      </c>
      <c r="B536" s="9">
        <v>535</v>
      </c>
      <c r="C536" s="5">
        <v>12.77</v>
      </c>
      <c r="D536" s="5">
        <v>28.870000999999998</v>
      </c>
      <c r="E536" s="6">
        <f t="shared" si="34"/>
        <v>-1.5111316666205088</v>
      </c>
      <c r="F536" s="6">
        <f t="shared" si="35"/>
        <v>-0.70670471572271332</v>
      </c>
      <c r="G536" s="20">
        <f t="shared" si="36"/>
        <v>-12.045894738316811</v>
      </c>
      <c r="H536" s="20">
        <f t="shared" si="37"/>
        <v>-0.17488915904390545</v>
      </c>
      <c r="I536" s="20"/>
    </row>
    <row r="537" spans="1:9">
      <c r="A537" s="4">
        <v>42230</v>
      </c>
      <c r="B537" s="9">
        <v>536</v>
      </c>
      <c r="C537" s="5">
        <v>12.82</v>
      </c>
      <c r="D537" s="5">
        <v>29.02</v>
      </c>
      <c r="E537" s="6">
        <f t="shared" si="34"/>
        <v>-1.5053484636195618</v>
      </c>
      <c r="F537" s="6">
        <f t="shared" si="35"/>
        <v>-0.68640714663175051</v>
      </c>
      <c r="G537" s="20">
        <f t="shared" si="36"/>
        <v>-12.025160110458028</v>
      </c>
      <c r="H537" s="20">
        <f t="shared" si="37"/>
        <v>2.0734627858782773E-2</v>
      </c>
      <c r="I537" s="20"/>
    </row>
    <row r="538" spans="1:9">
      <c r="A538" s="4">
        <v>42233</v>
      </c>
      <c r="B538" s="9">
        <v>537</v>
      </c>
      <c r="C538" s="5">
        <v>12.49</v>
      </c>
      <c r="D538" s="5">
        <v>29.08</v>
      </c>
      <c r="E538" s="6">
        <f t="shared" si="34"/>
        <v>-1.5435176034258116</v>
      </c>
      <c r="F538" s="6">
        <f t="shared" si="35"/>
        <v>-0.67828806486815396</v>
      </c>
      <c r="G538" s="20">
        <f t="shared" si="36"/>
        <v>-12.366866337356027</v>
      </c>
      <c r="H538" s="20">
        <f t="shared" si="37"/>
        <v>-0.34170622689799934</v>
      </c>
      <c r="I538" s="20"/>
    </row>
    <row r="539" spans="1:9">
      <c r="A539" s="4">
        <v>42234</v>
      </c>
      <c r="B539" s="9">
        <v>538</v>
      </c>
      <c r="C539" s="5">
        <v>12.46</v>
      </c>
      <c r="D539" s="5">
        <v>28.91</v>
      </c>
      <c r="E539" s="6">
        <f t="shared" si="34"/>
        <v>-1.5469875252263798</v>
      </c>
      <c r="F539" s="6">
        <f t="shared" si="35"/>
        <v>-0.70129212986501122</v>
      </c>
      <c r="G539" s="20">
        <f t="shared" si="36"/>
        <v>-12.363698694478362</v>
      </c>
      <c r="H539" s="20">
        <f t="shared" si="37"/>
        <v>3.1676428776652443E-3</v>
      </c>
      <c r="I539" s="20"/>
    </row>
    <row r="540" spans="1:9">
      <c r="A540" s="4">
        <v>42235</v>
      </c>
      <c r="B540" s="9">
        <v>539</v>
      </c>
      <c r="C540" s="5">
        <v>11.91</v>
      </c>
      <c r="D540" s="5">
        <v>28.360001</v>
      </c>
      <c r="E540" s="6">
        <f t="shared" si="34"/>
        <v>-1.6106027582367963</v>
      </c>
      <c r="F540" s="6">
        <f t="shared" si="35"/>
        <v>-0.77571691071328563</v>
      </c>
      <c r="G540" s="20">
        <f t="shared" si="36"/>
        <v>-12.80639180968382</v>
      </c>
      <c r="H540" s="20">
        <f t="shared" si="37"/>
        <v>-0.44269311520545784</v>
      </c>
      <c r="I540" s="20"/>
    </row>
    <row r="541" spans="1:9">
      <c r="A541" s="4">
        <v>42236</v>
      </c>
      <c r="B541" s="9">
        <v>540</v>
      </c>
      <c r="C541" s="5">
        <v>11.46</v>
      </c>
      <c r="D541" s="5">
        <v>27.530000999999999</v>
      </c>
      <c r="E541" s="6">
        <f t="shared" si="34"/>
        <v>-1.6626515852453188</v>
      </c>
      <c r="F541" s="6">
        <f t="shared" si="35"/>
        <v>-0.88803087510970802</v>
      </c>
      <c r="G541" s="20">
        <f t="shared" si="36"/>
        <v>-13.094455670928163</v>
      </c>
      <c r="H541" s="20">
        <f t="shared" si="37"/>
        <v>-0.28806386124434269</v>
      </c>
      <c r="I541" s="20"/>
    </row>
    <row r="542" spans="1:9">
      <c r="A542" s="4">
        <v>42237</v>
      </c>
      <c r="B542" s="9">
        <v>541</v>
      </c>
      <c r="C542" s="5">
        <v>11.01</v>
      </c>
      <c r="D542" s="5">
        <v>26.559999000000001</v>
      </c>
      <c r="E542" s="6">
        <f t="shared" si="34"/>
        <v>-1.7147004122538416</v>
      </c>
      <c r="F542" s="6">
        <f t="shared" si="35"/>
        <v>-1.0192896342572477</v>
      </c>
      <c r="G542" s="20">
        <f t="shared" si="36"/>
        <v>-13.355204612536278</v>
      </c>
      <c r="H542" s="20">
        <f t="shared" si="37"/>
        <v>-0.26074894160811546</v>
      </c>
      <c r="I542" s="20"/>
    </row>
    <row r="543" spans="1:9">
      <c r="A543" s="4">
        <v>42240</v>
      </c>
      <c r="B543" s="9">
        <v>542</v>
      </c>
      <c r="C543" s="5">
        <v>10.18</v>
      </c>
      <c r="D543" s="5">
        <v>26.25</v>
      </c>
      <c r="E543" s="6">
        <f t="shared" si="34"/>
        <v>-1.8107015820695611</v>
      </c>
      <c r="F543" s="6">
        <f t="shared" si="35"/>
        <v>-1.0612380880511352</v>
      </c>
      <c r="G543" s="20">
        <f t="shared" si="36"/>
        <v>-14.124722635333733</v>
      </c>
      <c r="H543" s="20">
        <f t="shared" si="37"/>
        <v>-0.76951802279745429</v>
      </c>
      <c r="I543" s="20"/>
    </row>
    <row r="544" spans="1:9">
      <c r="A544" s="4">
        <v>42241</v>
      </c>
      <c r="B544" s="9">
        <v>543</v>
      </c>
      <c r="C544" s="5">
        <v>10.57</v>
      </c>
      <c r="D544" s="5">
        <v>25.870000999999998</v>
      </c>
      <c r="E544" s="6">
        <f t="shared" si="34"/>
        <v>-1.7655925986621748</v>
      </c>
      <c r="F544" s="6">
        <f t="shared" si="35"/>
        <v>-1.1126588039025522</v>
      </c>
      <c r="G544" s="20">
        <f t="shared" si="36"/>
        <v>-13.66058339341685</v>
      </c>
      <c r="H544" s="20">
        <f t="shared" si="37"/>
        <v>0.46413924191688238</v>
      </c>
      <c r="I544" s="20"/>
    </row>
    <row r="545" spans="1:9">
      <c r="A545" s="4">
        <v>42242</v>
      </c>
      <c r="B545" s="9">
        <v>544</v>
      </c>
      <c r="C545" s="5">
        <v>10.84</v>
      </c>
      <c r="D545" s="5">
        <v>27.299999</v>
      </c>
      <c r="E545" s="6">
        <f t="shared" si="34"/>
        <v>-1.7343633024570613</v>
      </c>
      <c r="F545" s="6">
        <f t="shared" si="35"/>
        <v>-0.91915429250622094</v>
      </c>
      <c r="G545" s="20">
        <f t="shared" si="36"/>
        <v>-13.669581410944936</v>
      </c>
      <c r="H545" s="20">
        <f t="shared" si="37"/>
        <v>-8.9980175280857111E-3</v>
      </c>
      <c r="I545" s="20"/>
    </row>
    <row r="546" spans="1:9">
      <c r="A546" s="4">
        <v>42243</v>
      </c>
      <c r="B546" s="9">
        <v>545</v>
      </c>
      <c r="C546" s="5">
        <v>12.08</v>
      </c>
      <c r="D546" s="5">
        <v>27.719999000000001</v>
      </c>
      <c r="E546" s="6">
        <f t="shared" si="34"/>
        <v>-1.5909398680335767</v>
      </c>
      <c r="F546" s="6">
        <f t="shared" si="35"/>
        <v>-0.86232072016104322</v>
      </c>
      <c r="G546" s="20">
        <f t="shared" si="36"/>
        <v>-12.511524999230931</v>
      </c>
      <c r="H546" s="20">
        <f t="shared" si="37"/>
        <v>1.1580564117140053</v>
      </c>
      <c r="I546" s="20"/>
    </row>
    <row r="547" spans="1:9">
      <c r="A547" s="4">
        <v>42244</v>
      </c>
      <c r="B547" s="9">
        <v>546</v>
      </c>
      <c r="C547" s="5">
        <v>12.35</v>
      </c>
      <c r="D547" s="5">
        <v>28.42</v>
      </c>
      <c r="E547" s="6">
        <f t="shared" si="34"/>
        <v>-1.5597105718284632</v>
      </c>
      <c r="F547" s="6">
        <f t="shared" si="35"/>
        <v>-0.76759796426771809</v>
      </c>
      <c r="G547" s="20">
        <f t="shared" si="36"/>
        <v>-12.378097841478036</v>
      </c>
      <c r="H547" s="20">
        <f t="shared" si="37"/>
        <v>0.13342715775289449</v>
      </c>
      <c r="I547" s="20"/>
    </row>
    <row r="548" spans="1:9">
      <c r="A548" s="4">
        <v>42247</v>
      </c>
      <c r="B548" s="9">
        <v>547</v>
      </c>
      <c r="C548" s="5">
        <v>12.2</v>
      </c>
      <c r="D548" s="5">
        <v>28.540001</v>
      </c>
      <c r="E548" s="6">
        <f t="shared" si="34"/>
        <v>-1.5770601808313041</v>
      </c>
      <c r="F548" s="6">
        <f t="shared" si="35"/>
        <v>-0.75135966542249533</v>
      </c>
      <c r="G548" s="20">
        <f t="shared" si="36"/>
        <v>-12.551510490377819</v>
      </c>
      <c r="H548" s="20">
        <f t="shared" si="37"/>
        <v>-0.1734126488997827</v>
      </c>
      <c r="I548" s="20"/>
    </row>
    <row r="549" spans="1:9">
      <c r="A549" s="4">
        <v>42248</v>
      </c>
      <c r="B549" s="9">
        <v>548</v>
      </c>
      <c r="C549" s="5">
        <v>11.71</v>
      </c>
      <c r="D549" s="5">
        <v>27.82</v>
      </c>
      <c r="E549" s="6">
        <f t="shared" si="34"/>
        <v>-1.633735570240584</v>
      </c>
      <c r="F549" s="6">
        <f t="shared" si="35"/>
        <v>-0.84878878190368601</v>
      </c>
      <c r="G549" s="20">
        <f t="shared" si="36"/>
        <v>-12.901035572498042</v>
      </c>
      <c r="H549" s="20">
        <f t="shared" si="37"/>
        <v>-0.34952508212022337</v>
      </c>
      <c r="I549" s="20"/>
    </row>
    <row r="550" spans="1:9">
      <c r="A550" s="4">
        <v>42249</v>
      </c>
      <c r="B550" s="9">
        <v>549</v>
      </c>
      <c r="C550" s="5">
        <v>11.73</v>
      </c>
      <c r="D550" s="5">
        <v>28.6</v>
      </c>
      <c r="E550" s="6">
        <f t="shared" si="34"/>
        <v>-1.6314222890402053</v>
      </c>
      <c r="F550" s="6">
        <f t="shared" si="35"/>
        <v>-0.74324071897692778</v>
      </c>
      <c r="G550" s="20">
        <f t="shared" si="36"/>
        <v>-13.033216522172033</v>
      </c>
      <c r="H550" s="20">
        <f t="shared" si="37"/>
        <v>-0.13218094967399097</v>
      </c>
      <c r="I550" s="20"/>
    </row>
    <row r="551" spans="1:9">
      <c r="A551" s="4">
        <v>42250</v>
      </c>
      <c r="B551" s="9">
        <v>550</v>
      </c>
      <c r="C551" s="5">
        <v>11.74</v>
      </c>
      <c r="D551" s="5">
        <v>29.08</v>
      </c>
      <c r="E551" s="6">
        <f t="shared" si="34"/>
        <v>-1.630265648440016</v>
      </c>
      <c r="F551" s="6">
        <f t="shared" si="35"/>
        <v>-0.67828806486815396</v>
      </c>
      <c r="G551" s="20">
        <f t="shared" si="36"/>
        <v>-13.116866337356027</v>
      </c>
      <c r="H551" s="20">
        <f t="shared" si="37"/>
        <v>-8.3649815183994392E-2</v>
      </c>
      <c r="I551" s="20"/>
    </row>
    <row r="552" spans="1:9">
      <c r="A552" s="4">
        <v>42251</v>
      </c>
      <c r="B552" s="9">
        <v>551</v>
      </c>
      <c r="C552" s="5">
        <v>11.5</v>
      </c>
      <c r="D552" s="5">
        <v>28.52</v>
      </c>
      <c r="E552" s="6">
        <f t="shared" si="34"/>
        <v>-1.6580250228445614</v>
      </c>
      <c r="F552" s="6">
        <f t="shared" si="35"/>
        <v>-0.75406616132839044</v>
      </c>
      <c r="G552" s="20">
        <f t="shared" si="36"/>
        <v>-13.247608219641368</v>
      </c>
      <c r="H552" s="20">
        <f t="shared" si="37"/>
        <v>-0.13074188228534034</v>
      </c>
      <c r="I552" s="20"/>
    </row>
    <row r="553" spans="1:9">
      <c r="A553" s="4">
        <v>42255</v>
      </c>
      <c r="B553" s="9">
        <v>552</v>
      </c>
      <c r="C553" s="5">
        <v>11.51</v>
      </c>
      <c r="D553" s="5">
        <v>29.5</v>
      </c>
      <c r="E553" s="6">
        <f t="shared" si="34"/>
        <v>-1.6568683822443719</v>
      </c>
      <c r="F553" s="6">
        <f t="shared" si="35"/>
        <v>-0.62145449252297624</v>
      </c>
      <c r="G553" s="20">
        <f t="shared" si="36"/>
        <v>-13.428809925642023</v>
      </c>
      <c r="H553" s="20">
        <f t="shared" si="37"/>
        <v>-0.18120170600065499</v>
      </c>
      <c r="I553" s="20"/>
    </row>
    <row r="554" spans="1:9">
      <c r="A554" s="4">
        <v>42256</v>
      </c>
      <c r="B554" s="9">
        <v>553</v>
      </c>
      <c r="C554" s="5">
        <v>11.33</v>
      </c>
      <c r="D554" s="5">
        <v>29.24</v>
      </c>
      <c r="E554" s="6">
        <f t="shared" si="34"/>
        <v>-1.6776879130477811</v>
      </c>
      <c r="F554" s="6">
        <f t="shared" si="35"/>
        <v>-0.65663718016522921</v>
      </c>
      <c r="G554" s="20">
        <f t="shared" si="36"/>
        <v>-13.558082942417359</v>
      </c>
      <c r="H554" s="20">
        <f t="shared" si="37"/>
        <v>-0.1292730167753362</v>
      </c>
      <c r="I554" s="20"/>
    </row>
    <row r="555" spans="1:9">
      <c r="A555" s="4">
        <v>42257</v>
      </c>
      <c r="B555" s="9">
        <v>554</v>
      </c>
      <c r="C555" s="5">
        <v>11.45</v>
      </c>
      <c r="D555" s="5">
        <v>29.27</v>
      </c>
      <c r="E555" s="6">
        <f t="shared" si="34"/>
        <v>-1.6638082258455085</v>
      </c>
      <c r="F555" s="6">
        <f t="shared" si="35"/>
        <v>-0.6525776392834306</v>
      </c>
      <c r="G555" s="20">
        <f t="shared" si="36"/>
        <v>-13.443936055866359</v>
      </c>
      <c r="H555" s="20">
        <f t="shared" si="37"/>
        <v>0.11414688655099958</v>
      </c>
      <c r="I555" s="20"/>
    </row>
    <row r="556" spans="1:9">
      <c r="A556" s="4">
        <v>42258</v>
      </c>
      <c r="B556" s="9">
        <v>555</v>
      </c>
      <c r="C556" s="5">
        <v>11.27</v>
      </c>
      <c r="D556" s="5">
        <v>29.469999000000001</v>
      </c>
      <c r="E556" s="6">
        <f t="shared" si="34"/>
        <v>-1.6846277566489174</v>
      </c>
      <c r="F556" s="6">
        <f t="shared" si="35"/>
        <v>-0.62551416872280385</v>
      </c>
      <c r="G556" s="20">
        <f t="shared" si="36"/>
        <v>-13.66295661708924</v>
      </c>
      <c r="H556" s="20">
        <f t="shared" si="37"/>
        <v>-0.21902056122288016</v>
      </c>
      <c r="I556" s="20"/>
    </row>
    <row r="557" spans="1:9">
      <c r="A557" s="4">
        <v>42261</v>
      </c>
      <c r="B557" s="9">
        <v>556</v>
      </c>
      <c r="C557" s="5">
        <v>12.05</v>
      </c>
      <c r="D557" s="5">
        <v>29.389999</v>
      </c>
      <c r="E557" s="6">
        <f t="shared" si="34"/>
        <v>-1.5944097898341447</v>
      </c>
      <c r="F557" s="6">
        <f t="shared" si="35"/>
        <v>-0.63633961107426651</v>
      </c>
      <c r="G557" s="20">
        <f t="shared" si="36"/>
        <v>-12.867348314558573</v>
      </c>
      <c r="H557" s="20">
        <f t="shared" si="37"/>
        <v>0.79560830253066683</v>
      </c>
      <c r="I557" s="20"/>
    </row>
    <row r="558" spans="1:9">
      <c r="A558" s="4">
        <v>42262</v>
      </c>
      <c r="B558" s="9">
        <v>557</v>
      </c>
      <c r="C558" s="5">
        <v>12.24</v>
      </c>
      <c r="D558" s="5">
        <v>29.73</v>
      </c>
      <c r="E558" s="6">
        <f t="shared" si="34"/>
        <v>-1.5724336184305465</v>
      </c>
      <c r="F558" s="6">
        <f t="shared" si="35"/>
        <v>-0.59033134576252189</v>
      </c>
      <c r="G558" s="20">
        <f t="shared" si="36"/>
        <v>-12.743683795417686</v>
      </c>
      <c r="H558" s="20">
        <f t="shared" si="37"/>
        <v>0.1236645191408865</v>
      </c>
      <c r="I558" s="20"/>
    </row>
    <row r="559" spans="1:9">
      <c r="A559" s="4">
        <v>42263</v>
      </c>
      <c r="B559" s="9">
        <v>558</v>
      </c>
      <c r="C559" s="5">
        <v>13.32</v>
      </c>
      <c r="D559" s="5">
        <v>29.77</v>
      </c>
      <c r="E559" s="6">
        <f t="shared" si="34"/>
        <v>-1.4475164336100923</v>
      </c>
      <c r="F559" s="6">
        <f t="shared" si="35"/>
        <v>-0.58491862458679078</v>
      </c>
      <c r="G559" s="20">
        <f t="shared" si="36"/>
        <v>-11.671487946683019</v>
      </c>
      <c r="H559" s="20">
        <f t="shared" si="37"/>
        <v>1.0721958487346672</v>
      </c>
      <c r="I559" s="20"/>
    </row>
    <row r="560" spans="1:9">
      <c r="A560" s="4">
        <v>42264</v>
      </c>
      <c r="B560" s="9">
        <v>559</v>
      </c>
      <c r="C560" s="5">
        <v>13.1</v>
      </c>
      <c r="D560" s="5">
        <v>29.709999</v>
      </c>
      <c r="E560" s="6">
        <f t="shared" si="34"/>
        <v>-1.472962526814259</v>
      </c>
      <c r="F560" s="6">
        <f t="shared" si="35"/>
        <v>-0.593037841668417</v>
      </c>
      <c r="G560" s="20">
        <f t="shared" si="36"/>
        <v>-11.879781524681237</v>
      </c>
      <c r="H560" s="20">
        <f t="shared" si="37"/>
        <v>-0.20829357799821757</v>
      </c>
      <c r="I560" s="20"/>
    </row>
    <row r="561" spans="1:9">
      <c r="A561" s="4">
        <v>42265</v>
      </c>
      <c r="B561" s="9">
        <v>560</v>
      </c>
      <c r="C561" s="5">
        <v>12.49</v>
      </c>
      <c r="D561" s="5">
        <v>29.02</v>
      </c>
      <c r="E561" s="6">
        <f t="shared" si="34"/>
        <v>-1.5435176034258116</v>
      </c>
      <c r="F561" s="6">
        <f t="shared" si="35"/>
        <v>-0.68640714663175051</v>
      </c>
      <c r="G561" s="20">
        <f t="shared" si="36"/>
        <v>-12.355160110458028</v>
      </c>
      <c r="H561" s="20">
        <f t="shared" si="37"/>
        <v>-0.4753785857767916</v>
      </c>
      <c r="I561" s="20"/>
    </row>
    <row r="562" spans="1:9">
      <c r="A562" s="4">
        <v>42268</v>
      </c>
      <c r="B562" s="9">
        <v>561</v>
      </c>
      <c r="C562" s="5">
        <v>12.2</v>
      </c>
      <c r="D562" s="5">
        <v>29.16</v>
      </c>
      <c r="E562" s="6">
        <f t="shared" si="34"/>
        <v>-1.5770601808313041</v>
      </c>
      <c r="F562" s="6">
        <f t="shared" si="35"/>
        <v>-0.66746262251669131</v>
      </c>
      <c r="G562" s="20">
        <f t="shared" si="36"/>
        <v>-12.672474639886694</v>
      </c>
      <c r="H562" s="20">
        <f t="shared" si="37"/>
        <v>-0.31731452942866589</v>
      </c>
      <c r="I562" s="20"/>
    </row>
    <row r="563" spans="1:9">
      <c r="A563" s="4">
        <v>42269</v>
      </c>
      <c r="B563" s="9">
        <v>562</v>
      </c>
      <c r="C563" s="5">
        <v>11.57</v>
      </c>
      <c r="D563" s="5">
        <v>28.67</v>
      </c>
      <c r="E563" s="6">
        <f t="shared" si="34"/>
        <v>-1.6499285386432356</v>
      </c>
      <c r="F563" s="6">
        <f t="shared" si="35"/>
        <v>-0.73376845691939818</v>
      </c>
      <c r="G563" s="20">
        <f t="shared" si="36"/>
        <v>-13.206873786886366</v>
      </c>
      <c r="H563" s="20">
        <f t="shared" si="37"/>
        <v>-0.53439914699967161</v>
      </c>
      <c r="I563" s="20"/>
    </row>
    <row r="564" spans="1:9">
      <c r="A564" s="4">
        <v>42270</v>
      </c>
      <c r="B564" s="9">
        <v>563</v>
      </c>
      <c r="C564" s="5">
        <v>11.16</v>
      </c>
      <c r="D564" s="5">
        <v>28.74</v>
      </c>
      <c r="E564" s="6">
        <f t="shared" si="34"/>
        <v>-1.6973508032510007</v>
      </c>
      <c r="F564" s="6">
        <f t="shared" si="35"/>
        <v>-0.72429619486186902</v>
      </c>
      <c r="G564" s="20">
        <f t="shared" si="36"/>
        <v>-13.630531051600698</v>
      </c>
      <c r="H564" s="20">
        <f t="shared" si="37"/>
        <v>-0.42365726471433263</v>
      </c>
      <c r="I564" s="20"/>
    </row>
    <row r="565" spans="1:9">
      <c r="A565" s="4">
        <v>42271</v>
      </c>
      <c r="B565" s="9">
        <v>564</v>
      </c>
      <c r="C565" s="5">
        <v>10.85</v>
      </c>
      <c r="D565" s="5">
        <v>28.48</v>
      </c>
      <c r="E565" s="6">
        <f t="shared" si="34"/>
        <v>-1.7332066618568718</v>
      </c>
      <c r="F565" s="6">
        <f t="shared" si="35"/>
        <v>-0.75947888250412143</v>
      </c>
      <c r="G565" s="20">
        <f t="shared" si="36"/>
        <v>-13.889804068376035</v>
      </c>
      <c r="H565" s="20">
        <f t="shared" si="37"/>
        <v>-0.25927301677533698</v>
      </c>
      <c r="I565" s="20"/>
    </row>
    <row r="566" spans="1:9">
      <c r="A566" s="4">
        <v>42272</v>
      </c>
      <c r="B566" s="9">
        <v>565</v>
      </c>
      <c r="C566" s="5">
        <v>10.69</v>
      </c>
      <c r="D566" s="5">
        <v>28.809999000000001</v>
      </c>
      <c r="E566" s="6">
        <f t="shared" si="34"/>
        <v>-1.7517129114599022</v>
      </c>
      <c r="F566" s="6">
        <f t="shared" si="35"/>
        <v>-0.71482406812236843</v>
      </c>
      <c r="G566" s="20">
        <f t="shared" si="36"/>
        <v>-14.114188121211251</v>
      </c>
      <c r="H566" s="20">
        <f t="shared" si="37"/>
        <v>-0.2243840528352159</v>
      </c>
      <c r="I566" s="20"/>
    </row>
    <row r="567" spans="1:9">
      <c r="A567" s="4">
        <v>42275</v>
      </c>
      <c r="B567" s="9">
        <v>566</v>
      </c>
      <c r="C567" s="5">
        <v>10.3</v>
      </c>
      <c r="D567" s="5">
        <v>28.76</v>
      </c>
      <c r="E567" s="6">
        <f t="shared" si="34"/>
        <v>-1.7968218948672883</v>
      </c>
      <c r="F567" s="6">
        <f t="shared" si="35"/>
        <v>-0.72158983427400303</v>
      </c>
      <c r="G567" s="20">
        <f t="shared" si="36"/>
        <v>-14.494433127233364</v>
      </c>
      <c r="H567" s="20">
        <f t="shared" si="37"/>
        <v>-0.38024500602211297</v>
      </c>
      <c r="I567" s="20"/>
    </row>
    <row r="568" spans="1:9">
      <c r="A568" s="4">
        <v>42276</v>
      </c>
      <c r="B568" s="9">
        <v>567</v>
      </c>
      <c r="C568" s="5">
        <v>10.77</v>
      </c>
      <c r="D568" s="5">
        <v>29.24</v>
      </c>
      <c r="E568" s="6">
        <f t="shared" si="34"/>
        <v>-1.7424597866583871</v>
      </c>
      <c r="F568" s="6">
        <f t="shared" si="35"/>
        <v>-0.65663718016522921</v>
      </c>
      <c r="G568" s="20">
        <f t="shared" si="36"/>
        <v>-14.11808294241736</v>
      </c>
      <c r="H568" s="20">
        <f t="shared" si="37"/>
        <v>0.37635018481600468</v>
      </c>
      <c r="I568" s="20"/>
    </row>
    <row r="569" spans="1:9">
      <c r="A569" s="4">
        <v>42277</v>
      </c>
      <c r="B569" s="9">
        <v>568</v>
      </c>
      <c r="C569" s="5">
        <v>10.73</v>
      </c>
      <c r="D569" s="5">
        <v>30.139999</v>
      </c>
      <c r="E569" s="6">
        <f t="shared" si="34"/>
        <v>-1.7470863490591444</v>
      </c>
      <c r="F569" s="6">
        <f t="shared" si="35"/>
        <v>-0.53485108902930678</v>
      </c>
      <c r="G569" s="20">
        <f t="shared" si="36"/>
        <v>-14.333676150783564</v>
      </c>
      <c r="H569" s="20">
        <f t="shared" si="37"/>
        <v>-0.21559320836620444</v>
      </c>
      <c r="I569" s="20"/>
    </row>
    <row r="570" spans="1:9">
      <c r="A570" s="4">
        <v>42278</v>
      </c>
      <c r="B570" s="9">
        <v>569</v>
      </c>
      <c r="C570" s="5">
        <v>10.73</v>
      </c>
      <c r="D570" s="5">
        <v>30</v>
      </c>
      <c r="E570" s="6">
        <f t="shared" si="34"/>
        <v>-1.7470863490591444</v>
      </c>
      <c r="F570" s="6">
        <f t="shared" si="35"/>
        <v>-0.55379547782633642</v>
      </c>
      <c r="G570" s="20">
        <f t="shared" si="36"/>
        <v>-14.306361816458683</v>
      </c>
      <c r="H570" s="20">
        <f t="shared" si="37"/>
        <v>2.7314334324881173E-2</v>
      </c>
      <c r="I570" s="20"/>
    </row>
    <row r="571" spans="1:9">
      <c r="A571" s="4">
        <v>42279</v>
      </c>
      <c r="B571" s="9">
        <v>570</v>
      </c>
      <c r="C571" s="5">
        <v>11.34</v>
      </c>
      <c r="D571" s="5">
        <v>30.51</v>
      </c>
      <c r="E571" s="6">
        <f t="shared" si="34"/>
        <v>-1.6765312724475916</v>
      </c>
      <c r="F571" s="6">
        <f t="shared" si="35"/>
        <v>-0.48478328283576361</v>
      </c>
      <c r="G571" s="20">
        <f t="shared" si="36"/>
        <v>-13.795864745091677</v>
      </c>
      <c r="H571" s="20">
        <f t="shared" si="37"/>
        <v>0.51049707136700562</v>
      </c>
      <c r="I571" s="20"/>
    </row>
    <row r="572" spans="1:9">
      <c r="A572" s="4">
        <v>42282</v>
      </c>
      <c r="B572" s="9">
        <v>571</v>
      </c>
      <c r="C572" s="5">
        <v>12.24</v>
      </c>
      <c r="D572" s="5">
        <v>31.209999</v>
      </c>
      <c r="E572" s="6">
        <f t="shared" si="34"/>
        <v>-1.5724336184305465</v>
      </c>
      <c r="F572" s="6">
        <f t="shared" si="35"/>
        <v>-0.39006079757849749</v>
      </c>
      <c r="G572" s="20">
        <f t="shared" si="36"/>
        <v>-13.032437197131218</v>
      </c>
      <c r="H572" s="20">
        <f t="shared" si="37"/>
        <v>0.76342754796045931</v>
      </c>
      <c r="I572" s="20"/>
    </row>
    <row r="573" spans="1:9">
      <c r="A573" s="4">
        <v>42283</v>
      </c>
      <c r="B573" s="9">
        <v>572</v>
      </c>
      <c r="C573" s="5">
        <v>11.98</v>
      </c>
      <c r="D573" s="5">
        <v>31.74</v>
      </c>
      <c r="E573" s="6">
        <f t="shared" si="34"/>
        <v>-1.6025062740354705</v>
      </c>
      <c r="F573" s="6">
        <f t="shared" si="35"/>
        <v>-0.31834210668203006</v>
      </c>
      <c r="G573" s="20">
        <f t="shared" si="36"/>
        <v>-13.395842396500658</v>
      </c>
      <c r="H573" s="20">
        <f t="shared" si="37"/>
        <v>-0.36340519936944027</v>
      </c>
      <c r="I573" s="20"/>
    </row>
    <row r="574" spans="1:9">
      <c r="A574" s="4">
        <v>42284</v>
      </c>
      <c r="B574" s="9">
        <v>573</v>
      </c>
      <c r="C574" s="5">
        <v>11.83</v>
      </c>
      <c r="D574" s="5">
        <v>32.32</v>
      </c>
      <c r="E574" s="6">
        <f t="shared" si="34"/>
        <v>-1.6198558830383114</v>
      </c>
      <c r="F574" s="6">
        <f t="shared" si="35"/>
        <v>-0.23985764963392758</v>
      </c>
      <c r="G574" s="20">
        <f t="shared" si="36"/>
        <v>-13.659002589847985</v>
      </c>
      <c r="H574" s="20">
        <f t="shared" si="37"/>
        <v>-0.26316019334732665</v>
      </c>
      <c r="I574" s="20"/>
    </row>
    <row r="575" spans="1:9">
      <c r="A575" s="4">
        <v>42285</v>
      </c>
      <c r="B575" s="9">
        <v>574</v>
      </c>
      <c r="C575" s="5">
        <v>12</v>
      </c>
      <c r="D575" s="5">
        <v>32.520000000000003</v>
      </c>
      <c r="E575" s="6">
        <f t="shared" si="34"/>
        <v>-1.6001929928350918</v>
      </c>
      <c r="F575" s="6">
        <f t="shared" si="35"/>
        <v>-0.21279404375527128</v>
      </c>
      <c r="G575" s="20">
        <f t="shared" si="36"/>
        <v>-13.528023346174649</v>
      </c>
      <c r="H575" s="20">
        <f t="shared" si="37"/>
        <v>0.13097924367333569</v>
      </c>
      <c r="I575" s="20"/>
    </row>
    <row r="576" spans="1:9">
      <c r="A576" s="4">
        <v>42286</v>
      </c>
      <c r="B576" s="9">
        <v>575</v>
      </c>
      <c r="C576" s="5">
        <v>12.37</v>
      </c>
      <c r="D576" s="5">
        <v>32.139999000000003</v>
      </c>
      <c r="E576" s="6">
        <f t="shared" si="34"/>
        <v>-1.5573972906280844</v>
      </c>
      <c r="F576" s="6">
        <f t="shared" si="35"/>
        <v>-0.26421503024274695</v>
      </c>
      <c r="G576" s="20">
        <f t="shared" si="36"/>
        <v>-13.083883714050208</v>
      </c>
      <c r="H576" s="20">
        <f t="shared" si="37"/>
        <v>0.44413963212444152</v>
      </c>
      <c r="I576" s="20"/>
    </row>
    <row r="577" spans="1:9">
      <c r="A577" s="4">
        <v>42289</v>
      </c>
      <c r="B577" s="9">
        <v>576</v>
      </c>
      <c r="C577" s="5">
        <v>12.19</v>
      </c>
      <c r="D577" s="5">
        <v>32.209999000000003</v>
      </c>
      <c r="E577" s="6">
        <f t="shared" si="34"/>
        <v>-1.5782168214314936</v>
      </c>
      <c r="F577" s="6">
        <f t="shared" si="35"/>
        <v>-0.25474276818521735</v>
      </c>
      <c r="G577" s="20">
        <f t="shared" si="36"/>
        <v>-13.27754097876454</v>
      </c>
      <c r="H577" s="20">
        <f t="shared" si="37"/>
        <v>-0.1936572647143322</v>
      </c>
      <c r="I577" s="20"/>
    </row>
    <row r="578" spans="1:9">
      <c r="A578" s="4">
        <v>42290</v>
      </c>
      <c r="B578" s="9">
        <v>577</v>
      </c>
      <c r="C578" s="5">
        <v>12.76</v>
      </c>
      <c r="D578" s="5">
        <v>32.040000999999997</v>
      </c>
      <c r="E578" s="6">
        <f t="shared" si="34"/>
        <v>-1.5122883072206981</v>
      </c>
      <c r="F578" s="6">
        <f t="shared" si="35"/>
        <v>-0.27774656254601698</v>
      </c>
      <c r="G578" s="20">
        <f t="shared" si="36"/>
        <v>-12.674373726094439</v>
      </c>
      <c r="H578" s="20">
        <f t="shared" si="37"/>
        <v>0.60316725267010085</v>
      </c>
      <c r="I578" s="20"/>
    </row>
    <row r="579" spans="1:9">
      <c r="A579" s="4">
        <v>42291</v>
      </c>
      <c r="B579" s="9">
        <v>578</v>
      </c>
      <c r="C579" s="5">
        <v>13.33</v>
      </c>
      <c r="D579" s="5">
        <v>32.799999</v>
      </c>
      <c r="E579" s="6">
        <f t="shared" ref="E579:E642" si="38">(C579-AVERAGE(C$2:C$1261))/_xlfn.STDEV.S(C$2:C$1261)</f>
        <v>-1.4463597930099028</v>
      </c>
      <c r="F579" s="6">
        <f t="shared" ref="F579:F642" si="39">(D579-AVERAGE(D$2:D$1261))/_xlfn.STDEV.S(D$2:D$1261)</f>
        <v>-0.17490513084318282</v>
      </c>
      <c r="G579" s="20">
        <f t="shared" si="36"/>
        <v>-12.252652209928199</v>
      </c>
      <c r="H579" s="20">
        <f t="shared" si="37"/>
        <v>0.42172151616624021</v>
      </c>
      <c r="I579" s="20"/>
    </row>
    <row r="580" spans="1:9">
      <c r="A580" s="4">
        <v>42292</v>
      </c>
      <c r="B580" s="9">
        <v>579</v>
      </c>
      <c r="C580" s="5">
        <v>13.6</v>
      </c>
      <c r="D580" s="5">
        <v>32.75</v>
      </c>
      <c r="E580" s="6">
        <f t="shared" si="38"/>
        <v>-1.4151304968047893</v>
      </c>
      <c r="F580" s="6">
        <f t="shared" si="39"/>
        <v>-0.18167089699481737</v>
      </c>
      <c r="G580" s="20">
        <f t="shared" ref="G580:G643" si="40">C580-($K$4+$J$4*D580)</f>
        <v>-11.972897215950313</v>
      </c>
      <c r="H580" s="20">
        <f t="shared" ref="H580:H643" si="41">G580-G579</f>
        <v>0.27975499397788539</v>
      </c>
      <c r="I580" s="20"/>
    </row>
    <row r="581" spans="1:9">
      <c r="A581" s="4">
        <v>42293</v>
      </c>
      <c r="B581" s="9">
        <v>580</v>
      </c>
      <c r="C581" s="5">
        <v>13.6</v>
      </c>
      <c r="D581" s="5">
        <v>33.040000999999997</v>
      </c>
      <c r="E581" s="6">
        <f t="shared" si="38"/>
        <v>-1.4151304968047893</v>
      </c>
      <c r="F581" s="6">
        <f t="shared" si="39"/>
        <v>-0.14242853315273735</v>
      </c>
      <c r="G581" s="20">
        <f t="shared" si="40"/>
        <v>-12.029477507727757</v>
      </c>
      <c r="H581" s="20">
        <f t="shared" si="41"/>
        <v>-5.6580291777443392E-2</v>
      </c>
      <c r="I581" s="20"/>
    </row>
    <row r="582" spans="1:9">
      <c r="A582" s="4">
        <v>42296</v>
      </c>
      <c r="B582" s="9">
        <v>581</v>
      </c>
      <c r="C582" s="5">
        <v>13.53</v>
      </c>
      <c r="D582" s="5">
        <v>33.590000000000003</v>
      </c>
      <c r="E582" s="6">
        <f t="shared" si="38"/>
        <v>-1.4232269810061151</v>
      </c>
      <c r="F582" s="6">
        <f t="shared" si="39"/>
        <v>-6.8003752304461998E-2</v>
      </c>
      <c r="G582" s="20">
        <f t="shared" si="40"/>
        <v>-12.206784392522303</v>
      </c>
      <c r="H582" s="20">
        <f t="shared" si="41"/>
        <v>-0.1773068847945467</v>
      </c>
      <c r="I582" s="20"/>
    </row>
    <row r="583" spans="1:9">
      <c r="A583" s="4">
        <v>42297</v>
      </c>
      <c r="B583" s="9">
        <v>582</v>
      </c>
      <c r="C583" s="5">
        <v>13.35</v>
      </c>
      <c r="D583" s="5">
        <v>33.439999</v>
      </c>
      <c r="E583" s="6">
        <f t="shared" si="38"/>
        <v>-1.444046511809524</v>
      </c>
      <c r="F583" s="6">
        <f t="shared" si="39"/>
        <v>-8.8301592031483772E-2</v>
      </c>
      <c r="G583" s="20">
        <f t="shared" si="40"/>
        <v>-12.357518630173525</v>
      </c>
      <c r="H583" s="20">
        <f t="shared" si="41"/>
        <v>-0.15073423765122129</v>
      </c>
      <c r="I583" s="20"/>
    </row>
    <row r="584" spans="1:9">
      <c r="A584" s="4">
        <v>42298</v>
      </c>
      <c r="B584" s="9">
        <v>583</v>
      </c>
      <c r="C584" s="5">
        <v>13.04</v>
      </c>
      <c r="D584" s="5">
        <v>33.369999</v>
      </c>
      <c r="E584" s="6">
        <f t="shared" si="38"/>
        <v>-1.4799023704153953</v>
      </c>
      <c r="F584" s="6">
        <f t="shared" si="39"/>
        <v>-9.7773854089013387E-2</v>
      </c>
      <c r="G584" s="20">
        <f t="shared" si="40"/>
        <v>-12.653861365459193</v>
      </c>
      <c r="H584" s="20">
        <f t="shared" si="41"/>
        <v>-0.29634273528566801</v>
      </c>
      <c r="I584" s="20"/>
    </row>
    <row r="585" spans="1:9">
      <c r="A585" s="4">
        <v>42299</v>
      </c>
      <c r="B585" s="9">
        <v>584</v>
      </c>
      <c r="C585" s="5">
        <v>12.86</v>
      </c>
      <c r="D585" s="5">
        <v>34.400002000000001</v>
      </c>
      <c r="E585" s="6">
        <f t="shared" si="38"/>
        <v>-1.5007219012188042</v>
      </c>
      <c r="F585" s="6">
        <f t="shared" si="39"/>
        <v>4.1604122140152931E-2</v>
      </c>
      <c r="G585" s="20">
        <f t="shared" si="40"/>
        <v>-13.034818845852858</v>
      </c>
      <c r="H585" s="20">
        <f t="shared" si="41"/>
        <v>-0.38095748039366484</v>
      </c>
      <c r="I585" s="20"/>
    </row>
    <row r="586" spans="1:9">
      <c r="A586" s="4">
        <v>42300</v>
      </c>
      <c r="B586" s="9">
        <v>585</v>
      </c>
      <c r="C586" s="5">
        <v>13.22</v>
      </c>
      <c r="D586" s="5">
        <v>34.900002000000001</v>
      </c>
      <c r="E586" s="6">
        <f t="shared" si="38"/>
        <v>-1.4590828396119861</v>
      </c>
      <c r="F586" s="6">
        <f t="shared" si="39"/>
        <v>0.10926313683679276</v>
      </c>
      <c r="G586" s="20">
        <f t="shared" si="40"/>
        <v>-12.772370736669517</v>
      </c>
      <c r="H586" s="20">
        <f t="shared" si="41"/>
        <v>0.26244810918334061</v>
      </c>
      <c r="I586" s="20"/>
    </row>
    <row r="587" spans="1:9">
      <c r="A587" s="4">
        <v>42303</v>
      </c>
      <c r="B587" s="9">
        <v>586</v>
      </c>
      <c r="C587" s="5">
        <v>14.05</v>
      </c>
      <c r="D587" s="5">
        <v>34.590000000000003</v>
      </c>
      <c r="E587" s="6">
        <f t="shared" si="38"/>
        <v>-1.3630816697962667</v>
      </c>
      <c r="F587" s="6">
        <f t="shared" si="39"/>
        <v>6.7314277088817653E-2</v>
      </c>
      <c r="G587" s="20">
        <f t="shared" si="40"/>
        <v>-11.881888174155623</v>
      </c>
      <c r="H587" s="20">
        <f t="shared" si="41"/>
        <v>0.89048256251389368</v>
      </c>
      <c r="I587" s="20"/>
    </row>
    <row r="588" spans="1:9">
      <c r="A588" s="4">
        <v>42304</v>
      </c>
      <c r="B588" s="9">
        <v>587</v>
      </c>
      <c r="C588" s="5">
        <v>14.99</v>
      </c>
      <c r="D588" s="5">
        <v>34.470001000000003</v>
      </c>
      <c r="E588" s="6">
        <f t="shared" si="38"/>
        <v>-1.2543574533784638</v>
      </c>
      <c r="F588" s="6">
        <f t="shared" si="39"/>
        <v>5.1076248879653494E-2</v>
      </c>
      <c r="G588" s="20">
        <f t="shared" si="40"/>
        <v>-10.918475915463409</v>
      </c>
      <c r="H588" s="20">
        <f t="shared" si="41"/>
        <v>0.96341225869221425</v>
      </c>
      <c r="I588" s="20"/>
    </row>
    <row r="589" spans="1:9">
      <c r="A589" s="4">
        <v>42305</v>
      </c>
      <c r="B589" s="9">
        <v>588</v>
      </c>
      <c r="C589" s="5">
        <v>15.71</v>
      </c>
      <c r="D589" s="5">
        <v>34.709999000000003</v>
      </c>
      <c r="E589" s="6">
        <f t="shared" si="38"/>
        <v>-1.1710793301648277</v>
      </c>
      <c r="F589" s="6">
        <f t="shared" si="39"/>
        <v>8.3552305297981813E-2</v>
      </c>
      <c r="G589" s="20">
        <f t="shared" si="40"/>
        <v>-10.245300432847841</v>
      </c>
      <c r="H589" s="20">
        <f t="shared" si="41"/>
        <v>0.67317548261556759</v>
      </c>
      <c r="I589" s="20"/>
    </row>
    <row r="590" spans="1:9">
      <c r="A590" s="4">
        <v>42306</v>
      </c>
      <c r="B590" s="9">
        <v>589</v>
      </c>
      <c r="C590" s="5">
        <v>15.62</v>
      </c>
      <c r="D590" s="5">
        <v>34.029998999999997</v>
      </c>
      <c r="E590" s="6">
        <f t="shared" si="38"/>
        <v>-1.1814890955665325</v>
      </c>
      <c r="F590" s="6">
        <f t="shared" si="39"/>
        <v>-8.4639546894492747E-3</v>
      </c>
      <c r="G590" s="20">
        <f t="shared" si="40"/>
        <v>-10.202629861337185</v>
      </c>
      <c r="H590" s="20">
        <f t="shared" si="41"/>
        <v>4.2670571510656785E-2</v>
      </c>
      <c r="I590" s="20"/>
    </row>
    <row r="591" spans="1:9">
      <c r="A591" s="4">
        <v>42307</v>
      </c>
      <c r="B591" s="9">
        <v>590</v>
      </c>
      <c r="C591" s="5">
        <v>16.100000000000001</v>
      </c>
      <c r="D591" s="5">
        <v>33.860000999999997</v>
      </c>
      <c r="E591" s="6">
        <f t="shared" si="38"/>
        <v>-1.1259703467574413</v>
      </c>
      <c r="F591" s="6">
        <f t="shared" si="39"/>
        <v>-3.1467749050247983E-2</v>
      </c>
      <c r="G591" s="20">
        <f t="shared" si="40"/>
        <v>-9.6894626086670783</v>
      </c>
      <c r="H591" s="20">
        <f t="shared" si="41"/>
        <v>0.51316725267010632</v>
      </c>
      <c r="I591" s="20"/>
    </row>
    <row r="592" spans="1:9">
      <c r="A592" s="4">
        <v>42310</v>
      </c>
      <c r="B592" s="9">
        <v>591</v>
      </c>
      <c r="C592" s="5">
        <v>16.389999</v>
      </c>
      <c r="D592" s="5">
        <v>34.110000999999997</v>
      </c>
      <c r="E592" s="6">
        <f t="shared" si="38"/>
        <v>-1.0924278850160094</v>
      </c>
      <c r="F592" s="6">
        <f t="shared" si="39"/>
        <v>2.361758298071932E-3</v>
      </c>
      <c r="G592" s="20">
        <f t="shared" si="40"/>
        <v>-9.4482395540754105</v>
      </c>
      <c r="H592" s="20">
        <f t="shared" si="41"/>
        <v>0.24122305459166782</v>
      </c>
      <c r="I592" s="20"/>
    </row>
    <row r="593" spans="1:9">
      <c r="A593" s="4">
        <v>42311</v>
      </c>
      <c r="B593" s="9">
        <v>592</v>
      </c>
      <c r="C593" s="5">
        <v>16.360001</v>
      </c>
      <c r="D593" s="5">
        <v>34.310001</v>
      </c>
      <c r="E593" s="6">
        <f t="shared" si="38"/>
        <v>-1.0958975754884572</v>
      </c>
      <c r="F593" s="6">
        <f t="shared" si="39"/>
        <v>2.9425364176728249E-2</v>
      </c>
      <c r="G593" s="20">
        <f t="shared" si="40"/>
        <v>-9.5172583104020738</v>
      </c>
      <c r="H593" s="20">
        <f t="shared" si="41"/>
        <v>-6.9018756326663322E-2</v>
      </c>
      <c r="I593" s="20"/>
    </row>
    <row r="594" spans="1:9">
      <c r="A594" s="4">
        <v>42312</v>
      </c>
      <c r="B594" s="9">
        <v>593</v>
      </c>
      <c r="C594" s="5">
        <v>16</v>
      </c>
      <c r="D594" s="5">
        <v>34.150002000000001</v>
      </c>
      <c r="E594" s="6">
        <f t="shared" si="38"/>
        <v>-1.1375367527593354</v>
      </c>
      <c r="F594" s="6">
        <f t="shared" si="39"/>
        <v>7.7746147918330158E-3</v>
      </c>
      <c r="G594" s="20">
        <f t="shared" si="40"/>
        <v>-9.8460429004445267</v>
      </c>
      <c r="H594" s="20">
        <f t="shared" si="41"/>
        <v>-0.32878459004245286</v>
      </c>
      <c r="I594" s="20"/>
    </row>
    <row r="595" spans="1:9">
      <c r="A595" s="4">
        <v>42313</v>
      </c>
      <c r="B595" s="9">
        <v>594</v>
      </c>
      <c r="C595" s="5">
        <v>15.74</v>
      </c>
      <c r="D595" s="5">
        <v>34</v>
      </c>
      <c r="E595" s="6">
        <f t="shared" si="38"/>
        <v>-1.1676094083642596</v>
      </c>
      <c r="F595" s="6">
        <f t="shared" si="39"/>
        <v>-1.2523360253217805E-2</v>
      </c>
      <c r="G595" s="20">
        <f t="shared" si="40"/>
        <v>-10.076776942991964</v>
      </c>
      <c r="H595" s="20">
        <f t="shared" si="41"/>
        <v>-0.23073404254743757</v>
      </c>
      <c r="I595" s="20"/>
    </row>
    <row r="596" spans="1:9">
      <c r="A596" s="4">
        <v>42314</v>
      </c>
      <c r="B596" s="9">
        <v>595</v>
      </c>
      <c r="C596" s="5">
        <v>15.83</v>
      </c>
      <c r="D596" s="5">
        <v>33.840000000000003</v>
      </c>
      <c r="E596" s="6">
        <f t="shared" si="38"/>
        <v>-1.1571996429625551</v>
      </c>
      <c r="F596" s="6">
        <f t="shared" si="39"/>
        <v>-3.4174244956142089E-2</v>
      </c>
      <c r="G596" s="20">
        <f t="shared" si="40"/>
        <v>-9.955560337930633</v>
      </c>
      <c r="H596" s="20">
        <f t="shared" si="41"/>
        <v>0.12121660506133125</v>
      </c>
      <c r="I596" s="20"/>
    </row>
    <row r="597" spans="1:9">
      <c r="A597" s="4">
        <v>42317</v>
      </c>
      <c r="B597" s="9">
        <v>596</v>
      </c>
      <c r="C597" s="5">
        <v>16.07</v>
      </c>
      <c r="D597" s="5">
        <v>33.349997999999999</v>
      </c>
      <c r="E597" s="6">
        <f t="shared" si="38"/>
        <v>-1.1294402685580096</v>
      </c>
      <c r="F597" s="6">
        <f t="shared" si="39"/>
        <v>-0.10048034999490846</v>
      </c>
      <c r="G597" s="20">
        <f t="shared" si="40"/>
        <v>-9.6199590947227449</v>
      </c>
      <c r="H597" s="20">
        <f t="shared" si="41"/>
        <v>0.33560124320788809</v>
      </c>
      <c r="I597" s="20"/>
    </row>
    <row r="598" spans="1:9">
      <c r="A598" s="4">
        <v>42318</v>
      </c>
      <c r="B598" s="9">
        <v>597</v>
      </c>
      <c r="C598" s="5">
        <v>15.92</v>
      </c>
      <c r="D598" s="5">
        <v>33.209999000000003</v>
      </c>
      <c r="E598" s="6">
        <f t="shared" si="38"/>
        <v>-1.1467898775608507</v>
      </c>
      <c r="F598" s="6">
        <f t="shared" si="39"/>
        <v>-0.11942473879193767</v>
      </c>
      <c r="G598" s="20">
        <f t="shared" si="40"/>
        <v>-9.7426447603978605</v>
      </c>
      <c r="H598" s="20">
        <f t="shared" si="41"/>
        <v>-0.12268566567511563</v>
      </c>
      <c r="I598" s="20"/>
    </row>
    <row r="599" spans="1:9">
      <c r="A599" s="4">
        <v>42319</v>
      </c>
      <c r="B599" s="9">
        <v>598</v>
      </c>
      <c r="C599" s="5">
        <v>15.93</v>
      </c>
      <c r="D599" s="5">
        <v>32.860000999999997</v>
      </c>
      <c r="E599" s="6">
        <f t="shared" si="38"/>
        <v>-1.1456332369606612</v>
      </c>
      <c r="F599" s="6">
        <f t="shared" si="39"/>
        <v>-0.16678577844352763</v>
      </c>
      <c r="G599" s="20">
        <f t="shared" si="40"/>
        <v>-9.6643588270337588</v>
      </c>
      <c r="H599" s="20">
        <f t="shared" si="41"/>
        <v>7.8285933364101723E-2</v>
      </c>
      <c r="I599" s="20"/>
    </row>
    <row r="600" spans="1:9">
      <c r="A600" s="4">
        <v>42320</v>
      </c>
      <c r="B600" s="9">
        <v>599</v>
      </c>
      <c r="C600" s="5">
        <v>15.23</v>
      </c>
      <c r="D600" s="5">
        <v>32.400002000000001</v>
      </c>
      <c r="E600" s="6">
        <f t="shared" si="38"/>
        <v>-1.2265980789739186</v>
      </c>
      <c r="F600" s="6">
        <f t="shared" si="39"/>
        <v>-0.22903193664640639</v>
      </c>
      <c r="G600" s="20">
        <f t="shared" si="40"/>
        <v>-10.274611282586214</v>
      </c>
      <c r="H600" s="20">
        <f t="shared" si="41"/>
        <v>-0.61025245555245533</v>
      </c>
      <c r="I600" s="20"/>
    </row>
    <row r="601" spans="1:9">
      <c r="A601" s="4">
        <v>42321</v>
      </c>
      <c r="B601" s="9">
        <v>600</v>
      </c>
      <c r="C601" s="5">
        <v>15.17</v>
      </c>
      <c r="D601" s="5">
        <v>32.110000999999997</v>
      </c>
      <c r="E601" s="6">
        <f t="shared" si="38"/>
        <v>-1.2335379225750549</v>
      </c>
      <c r="F601" s="6">
        <f t="shared" si="39"/>
        <v>-0.26827430048848738</v>
      </c>
      <c r="G601" s="20">
        <f t="shared" si="40"/>
        <v>-10.278030990808771</v>
      </c>
      <c r="H601" s="20">
        <f t="shared" si="41"/>
        <v>-3.4197082225571052E-3</v>
      </c>
      <c r="I601" s="20"/>
    </row>
    <row r="602" spans="1:9">
      <c r="A602" s="4">
        <v>42324</v>
      </c>
      <c r="B602" s="9">
        <v>601</v>
      </c>
      <c r="C602" s="5">
        <v>15.34</v>
      </c>
      <c r="D602" s="5">
        <v>32.099997999999999</v>
      </c>
      <c r="E602" s="6">
        <f t="shared" si="38"/>
        <v>-1.2138750323718352</v>
      </c>
      <c r="F602" s="6">
        <f t="shared" si="39"/>
        <v>-0.269627886736508</v>
      </c>
      <c r="G602" s="20">
        <f t="shared" si="40"/>
        <v>-10.106079367681094</v>
      </c>
      <c r="H602" s="20">
        <f t="shared" si="41"/>
        <v>0.17195162312767742</v>
      </c>
      <c r="I602" s="20"/>
    </row>
    <row r="603" spans="1:9">
      <c r="A603" s="4">
        <v>42325</v>
      </c>
      <c r="B603" s="9">
        <v>602</v>
      </c>
      <c r="C603" s="5">
        <v>16.27</v>
      </c>
      <c r="D603" s="5">
        <v>32.639999000000003</v>
      </c>
      <c r="E603" s="6">
        <f t="shared" si="38"/>
        <v>-1.1063074565542219</v>
      </c>
      <c r="F603" s="6">
        <f t="shared" si="39"/>
        <v>-0.1965560155461071</v>
      </c>
      <c r="G603" s="20">
        <f t="shared" si="40"/>
        <v>-9.2814356048668678</v>
      </c>
      <c r="H603" s="20">
        <f t="shared" si="41"/>
        <v>0.82464376281422602</v>
      </c>
      <c r="I603" s="20"/>
    </row>
    <row r="604" spans="1:9">
      <c r="A604" s="4">
        <v>42326</v>
      </c>
      <c r="B604" s="9">
        <v>603</v>
      </c>
      <c r="C604" s="5">
        <v>17.16</v>
      </c>
      <c r="D604" s="5">
        <v>33.159999999999997</v>
      </c>
      <c r="E604" s="6">
        <f t="shared" si="38"/>
        <v>-1.0033664431373661</v>
      </c>
      <c r="F604" s="6">
        <f t="shared" si="39"/>
        <v>-0.12619050494357317</v>
      </c>
      <c r="G604" s="20">
        <f t="shared" si="40"/>
        <v>-8.4928897664199745</v>
      </c>
      <c r="H604" s="20">
        <f t="shared" si="41"/>
        <v>0.7885458384468933</v>
      </c>
      <c r="I604" s="20"/>
    </row>
    <row r="605" spans="1:9">
      <c r="A605" s="4">
        <v>42327</v>
      </c>
      <c r="B605" s="9">
        <v>604</v>
      </c>
      <c r="C605" s="5">
        <v>17.07</v>
      </c>
      <c r="D605" s="5">
        <v>34.299999</v>
      </c>
      <c r="E605" s="6">
        <f t="shared" si="38"/>
        <v>-1.0137762085390707</v>
      </c>
      <c r="F605" s="6">
        <f t="shared" si="39"/>
        <v>2.8071913246736656E-2</v>
      </c>
      <c r="G605" s="20">
        <f t="shared" si="40"/>
        <v>-8.8053078823781803</v>
      </c>
      <c r="H605" s="20">
        <f t="shared" si="41"/>
        <v>-0.31241811595820579</v>
      </c>
      <c r="I605" s="20"/>
    </row>
    <row r="606" spans="1:9">
      <c r="A606" s="4">
        <v>42328</v>
      </c>
      <c r="B606" s="9">
        <v>605</v>
      </c>
      <c r="C606" s="5">
        <v>17.510000000000002</v>
      </c>
      <c r="D606" s="5">
        <v>34.659999999999997</v>
      </c>
      <c r="E606" s="6">
        <f t="shared" si="38"/>
        <v>-0.96288402213073732</v>
      </c>
      <c r="F606" s="6">
        <f t="shared" si="39"/>
        <v>7.6786539146346311E-2</v>
      </c>
      <c r="G606" s="20">
        <f t="shared" si="40"/>
        <v>-8.4355454388699549</v>
      </c>
      <c r="H606" s="20">
        <f t="shared" si="41"/>
        <v>0.3697624435082254</v>
      </c>
      <c r="I606" s="20"/>
    </row>
    <row r="607" spans="1:9">
      <c r="A607" s="4">
        <v>42331</v>
      </c>
      <c r="B607" s="9">
        <v>606</v>
      </c>
      <c r="C607" s="5">
        <v>17.049999</v>
      </c>
      <c r="D607" s="5">
        <v>34.479999999999997</v>
      </c>
      <c r="E607" s="6">
        <f t="shared" si="38"/>
        <v>-1.0160896054035096</v>
      </c>
      <c r="F607" s="6">
        <f t="shared" si="39"/>
        <v>5.242929385555601E-2</v>
      </c>
      <c r="G607" s="20">
        <f t="shared" si="40"/>
        <v>-8.860427758175959</v>
      </c>
      <c r="H607" s="20">
        <f t="shared" si="41"/>
        <v>-0.42488231930600406</v>
      </c>
      <c r="I607" s="20"/>
    </row>
    <row r="608" spans="1:9">
      <c r="A608" s="4">
        <v>42332</v>
      </c>
      <c r="B608" s="9">
        <v>607</v>
      </c>
      <c r="C608" s="5">
        <v>17.09</v>
      </c>
      <c r="D608" s="5">
        <v>34.360000999999997</v>
      </c>
      <c r="E608" s="6">
        <f t="shared" si="38"/>
        <v>-1.0114629273386919</v>
      </c>
      <c r="F608" s="6">
        <f t="shared" si="39"/>
        <v>3.6191265646391843E-2</v>
      </c>
      <c r="G608" s="20">
        <f t="shared" si="40"/>
        <v>-8.7970144994837405</v>
      </c>
      <c r="H608" s="20">
        <f t="shared" si="41"/>
        <v>6.3413258692218477E-2</v>
      </c>
      <c r="I608" s="20"/>
    </row>
    <row r="609" spans="1:9">
      <c r="A609" s="4">
        <v>42333</v>
      </c>
      <c r="B609" s="9">
        <v>608</v>
      </c>
      <c r="C609" s="5">
        <v>17.02</v>
      </c>
      <c r="D609" s="5">
        <v>34.450001</v>
      </c>
      <c r="E609" s="6">
        <f t="shared" si="38"/>
        <v>-1.0195594115400177</v>
      </c>
      <c r="F609" s="6">
        <f t="shared" si="39"/>
        <v>4.8369888291787476E-2</v>
      </c>
      <c r="G609" s="20">
        <f t="shared" si="40"/>
        <v>-8.8845738398307397</v>
      </c>
      <c r="H609" s="20">
        <f t="shared" si="41"/>
        <v>-8.7559340346999193E-2</v>
      </c>
      <c r="I609" s="20"/>
    </row>
    <row r="610" spans="1:9">
      <c r="A610" s="4">
        <v>42335</v>
      </c>
      <c r="B610" s="9">
        <v>609</v>
      </c>
      <c r="C610" s="5">
        <v>16.57</v>
      </c>
      <c r="D610" s="5">
        <v>34.459999000000003</v>
      </c>
      <c r="E610" s="6">
        <f t="shared" si="38"/>
        <v>-1.0716082385485401</v>
      </c>
      <c r="F610" s="6">
        <f t="shared" si="39"/>
        <v>4.9722797949661904E-2</v>
      </c>
      <c r="G610" s="20">
        <f t="shared" si="40"/>
        <v>-9.3365244874395117</v>
      </c>
      <c r="H610" s="20">
        <f t="shared" si="41"/>
        <v>-0.45195064760877202</v>
      </c>
      <c r="I610" s="20"/>
    </row>
    <row r="611" spans="1:9">
      <c r="A611" s="4">
        <v>42338</v>
      </c>
      <c r="B611" s="9">
        <v>610</v>
      </c>
      <c r="C611" s="5">
        <v>16.629999000000002</v>
      </c>
      <c r="D611" s="5">
        <v>34.770000000000003</v>
      </c>
      <c r="E611" s="6">
        <f t="shared" si="38"/>
        <v>-1.0646685106114637</v>
      </c>
      <c r="F611" s="6">
        <f t="shared" si="39"/>
        <v>9.1671522379607948E-2</v>
      </c>
      <c r="G611" s="20">
        <f t="shared" si="40"/>
        <v>-9.3370078548496203</v>
      </c>
      <c r="H611" s="20">
        <f t="shared" si="41"/>
        <v>-4.8336741010857054E-4</v>
      </c>
      <c r="I611" s="20"/>
    </row>
    <row r="612" spans="1:9">
      <c r="A612" s="4">
        <v>42339</v>
      </c>
      <c r="B612" s="9">
        <v>611</v>
      </c>
      <c r="C612" s="5">
        <v>15.89</v>
      </c>
      <c r="D612" s="5">
        <v>35.090000000000003</v>
      </c>
      <c r="E612" s="6">
        <f t="shared" si="38"/>
        <v>-1.1502597993614188</v>
      </c>
      <c r="F612" s="6">
        <f t="shared" si="39"/>
        <v>0.13497329178545747</v>
      </c>
      <c r="G612" s="20">
        <f t="shared" si="40"/>
        <v>-10.139440064972284</v>
      </c>
      <c r="H612" s="20">
        <f t="shared" si="41"/>
        <v>-0.80243221012266375</v>
      </c>
      <c r="I612" s="20"/>
    </row>
    <row r="613" spans="1:9">
      <c r="A613" s="4">
        <v>42340</v>
      </c>
      <c r="B613" s="9">
        <v>612</v>
      </c>
      <c r="C613" s="5">
        <v>16.370000999999998</v>
      </c>
      <c r="D613" s="5">
        <v>34.830002</v>
      </c>
      <c r="E613" s="6">
        <f t="shared" si="38"/>
        <v>-1.0947409348882682</v>
      </c>
      <c r="F613" s="6">
        <f t="shared" si="39"/>
        <v>9.9790874779263142E-2</v>
      </c>
      <c r="G613" s="20">
        <f t="shared" si="40"/>
        <v>-9.6087124719551866</v>
      </c>
      <c r="H613" s="20">
        <f t="shared" si="41"/>
        <v>0.53072759301709738</v>
      </c>
      <c r="I613" s="20"/>
    </row>
    <row r="614" spans="1:9">
      <c r="A614" s="4">
        <v>42341</v>
      </c>
      <c r="B614" s="9">
        <v>613</v>
      </c>
      <c r="C614" s="5">
        <v>16.07</v>
      </c>
      <c r="D614" s="5">
        <v>34.040000999999997</v>
      </c>
      <c r="E614" s="6">
        <f t="shared" si="38"/>
        <v>-1.1294402685580096</v>
      </c>
      <c r="F614" s="6">
        <f t="shared" si="39"/>
        <v>-7.1105037594576823E-3</v>
      </c>
      <c r="G614" s="20">
        <f t="shared" si="40"/>
        <v>-9.7545812893610773</v>
      </c>
      <c r="H614" s="20">
        <f t="shared" si="41"/>
        <v>-0.14586881740589064</v>
      </c>
      <c r="I614" s="20"/>
    </row>
    <row r="615" spans="1:9">
      <c r="A615" s="4">
        <v>42342</v>
      </c>
      <c r="B615" s="9">
        <v>614</v>
      </c>
      <c r="C615" s="5">
        <v>15.79</v>
      </c>
      <c r="D615" s="5">
        <v>34.939999</v>
      </c>
      <c r="E615" s="6">
        <f t="shared" si="38"/>
        <v>-1.1618262053633128</v>
      </c>
      <c r="F615" s="6">
        <f t="shared" si="39"/>
        <v>0.11467545205843571</v>
      </c>
      <c r="G615" s="20">
        <f t="shared" si="40"/>
        <v>-10.210174302623507</v>
      </c>
      <c r="H615" s="20">
        <f t="shared" si="41"/>
        <v>-0.45559301326242974</v>
      </c>
      <c r="I615" s="20"/>
    </row>
    <row r="616" spans="1:9">
      <c r="A616" s="4">
        <v>42345</v>
      </c>
      <c r="B616" s="9">
        <v>615</v>
      </c>
      <c r="C616" s="5">
        <v>15.3</v>
      </c>
      <c r="D616" s="5">
        <v>34.990001999999997</v>
      </c>
      <c r="E616" s="6">
        <f t="shared" si="38"/>
        <v>-1.2185015947725928</v>
      </c>
      <c r="F616" s="6">
        <f t="shared" si="39"/>
        <v>0.12144175948218743</v>
      </c>
      <c r="G616" s="20">
        <f t="shared" si="40"/>
        <v>-10.709930077016512</v>
      </c>
      <c r="H616" s="20">
        <f t="shared" si="41"/>
        <v>-0.49975577439300523</v>
      </c>
      <c r="I616" s="20"/>
    </row>
    <row r="617" spans="1:9">
      <c r="A617" s="4">
        <v>42346</v>
      </c>
      <c r="B617" s="9">
        <v>616</v>
      </c>
      <c r="C617" s="5">
        <v>15.06</v>
      </c>
      <c r="D617" s="5">
        <v>34.75</v>
      </c>
      <c r="E617" s="6">
        <f t="shared" si="38"/>
        <v>-1.2462609691771382</v>
      </c>
      <c r="F617" s="6">
        <f t="shared" si="39"/>
        <v>8.8965161791741937E-2</v>
      </c>
      <c r="G617" s="20">
        <f t="shared" si="40"/>
        <v>-10.903104779216955</v>
      </c>
      <c r="H617" s="20">
        <f t="shared" si="41"/>
        <v>-0.19317470220044264</v>
      </c>
      <c r="I617" s="20"/>
    </row>
    <row r="618" spans="1:9">
      <c r="A618" s="4">
        <v>42347</v>
      </c>
      <c r="B618" s="9">
        <v>617</v>
      </c>
      <c r="C618" s="5">
        <v>14.9</v>
      </c>
      <c r="D618" s="5">
        <v>34.810001</v>
      </c>
      <c r="E618" s="6">
        <f t="shared" si="38"/>
        <v>-1.2647672187801684</v>
      </c>
      <c r="F618" s="6">
        <f t="shared" si="39"/>
        <v>9.7084378873368071E-2</v>
      </c>
      <c r="G618" s="20">
        <f t="shared" si="40"/>
        <v>-11.074811201218735</v>
      </c>
      <c r="H618" s="20">
        <f t="shared" si="41"/>
        <v>-0.17170642200177966</v>
      </c>
      <c r="I618" s="20"/>
    </row>
    <row r="619" spans="1:9">
      <c r="A619" s="4">
        <v>42348</v>
      </c>
      <c r="B619" s="9">
        <v>618</v>
      </c>
      <c r="C619" s="5">
        <v>15.29</v>
      </c>
      <c r="D619" s="5">
        <v>34.770000000000003</v>
      </c>
      <c r="E619" s="6">
        <f t="shared" si="38"/>
        <v>-1.2196582353727823</v>
      </c>
      <c r="F619" s="6">
        <f t="shared" si="39"/>
        <v>9.1671522379607948E-2</v>
      </c>
      <c r="G619" s="20">
        <f t="shared" si="40"/>
        <v>-10.677006854849623</v>
      </c>
      <c r="H619" s="20">
        <f t="shared" si="41"/>
        <v>0.39780434636911188</v>
      </c>
      <c r="I619" s="20"/>
    </row>
    <row r="620" spans="1:9">
      <c r="A620" s="4">
        <v>42349</v>
      </c>
      <c r="B620" s="9">
        <v>619</v>
      </c>
      <c r="C620" s="5">
        <v>14.4</v>
      </c>
      <c r="D620" s="5">
        <v>34.270000000000003</v>
      </c>
      <c r="E620" s="6">
        <f t="shared" si="38"/>
        <v>-1.3225992487896381</v>
      </c>
      <c r="F620" s="6">
        <f t="shared" si="39"/>
        <v>2.4012507682968125E-2</v>
      </c>
      <c r="G620" s="20">
        <f t="shared" si="40"/>
        <v>-11.469454964032961</v>
      </c>
      <c r="H620" s="20">
        <f t="shared" si="41"/>
        <v>-0.79244810918333819</v>
      </c>
      <c r="I620" s="20"/>
    </row>
    <row r="621" spans="1:9">
      <c r="A621" s="4">
        <v>42352</v>
      </c>
      <c r="B621" s="9">
        <v>620</v>
      </c>
      <c r="C621" s="5">
        <v>14.46</v>
      </c>
      <c r="D621" s="5">
        <v>34.470001000000003</v>
      </c>
      <c r="E621" s="6">
        <f t="shared" si="38"/>
        <v>-1.3156594051885016</v>
      </c>
      <c r="F621" s="6">
        <f t="shared" si="39"/>
        <v>5.1076248879653494E-2</v>
      </c>
      <c r="G621" s="20">
        <f t="shared" si="40"/>
        <v>-11.448475915463408</v>
      </c>
      <c r="H621" s="20">
        <f t="shared" si="41"/>
        <v>2.0979048569552461E-2</v>
      </c>
      <c r="I621" s="20"/>
    </row>
    <row r="622" spans="1:9">
      <c r="A622" s="4">
        <v>42353</v>
      </c>
      <c r="B622" s="9">
        <v>621</v>
      </c>
      <c r="C622" s="5">
        <v>15.12</v>
      </c>
      <c r="D622" s="5">
        <v>35.18</v>
      </c>
      <c r="E622" s="6">
        <f t="shared" si="38"/>
        <v>-1.2393211255760019</v>
      </c>
      <c r="F622" s="6">
        <f t="shared" si="39"/>
        <v>0.14715191443085215</v>
      </c>
      <c r="G622" s="20">
        <f t="shared" si="40"/>
        <v>-10.926999405319284</v>
      </c>
      <c r="H622" s="20">
        <f t="shared" si="41"/>
        <v>0.52147651014412411</v>
      </c>
      <c r="I622" s="20"/>
    </row>
    <row r="623" spans="1:9">
      <c r="A623" s="4">
        <v>42354</v>
      </c>
      <c r="B623" s="9">
        <v>622</v>
      </c>
      <c r="C623" s="5">
        <v>15.19</v>
      </c>
      <c r="D623" s="5">
        <v>35.299999</v>
      </c>
      <c r="E623" s="6">
        <f t="shared" si="38"/>
        <v>-1.2312246413746761</v>
      </c>
      <c r="F623" s="6">
        <f t="shared" si="39"/>
        <v>0.1633899426400163</v>
      </c>
      <c r="G623" s="20">
        <f t="shared" si="40"/>
        <v>-10.880411664011502</v>
      </c>
      <c r="H623" s="20">
        <f t="shared" si="41"/>
        <v>4.6587741307781982E-2</v>
      </c>
      <c r="I623" s="20"/>
    </row>
    <row r="624" spans="1:9">
      <c r="A624" s="4">
        <v>42355</v>
      </c>
      <c r="B624" s="9">
        <v>623</v>
      </c>
      <c r="C624" s="5">
        <v>15.37</v>
      </c>
      <c r="D624" s="5">
        <v>34.909999999999997</v>
      </c>
      <c r="E624" s="6">
        <f t="shared" si="38"/>
        <v>-1.2104051105712672</v>
      </c>
      <c r="F624" s="6">
        <f t="shared" si="39"/>
        <v>0.11061604649466622</v>
      </c>
      <c r="G624" s="20">
        <f t="shared" si="40"/>
        <v>-10.624321384278288</v>
      </c>
      <c r="H624" s="20">
        <f t="shared" si="41"/>
        <v>0.25609027973321474</v>
      </c>
      <c r="I624" s="20"/>
    </row>
    <row r="625" spans="1:9">
      <c r="A625" s="4">
        <v>42356</v>
      </c>
      <c r="B625" s="9">
        <v>624</v>
      </c>
      <c r="C625" s="5">
        <v>15.32</v>
      </c>
      <c r="D625" s="5">
        <v>33.869999</v>
      </c>
      <c r="E625" s="6">
        <f t="shared" si="38"/>
        <v>-1.216188313572214</v>
      </c>
      <c r="F625" s="6">
        <f t="shared" si="39"/>
        <v>-3.0114839392373558E-2</v>
      </c>
      <c r="G625" s="20">
        <f t="shared" si="40"/>
        <v>-10.471413256275852</v>
      </c>
      <c r="H625" s="20">
        <f t="shared" si="41"/>
        <v>0.15290812800243536</v>
      </c>
      <c r="I625" s="20"/>
    </row>
    <row r="626" spans="1:9">
      <c r="A626" s="4">
        <v>42359</v>
      </c>
      <c r="B626" s="9">
        <v>625</v>
      </c>
      <c r="C626" s="5">
        <v>15.64</v>
      </c>
      <c r="D626" s="5">
        <v>34.240001999999997</v>
      </c>
      <c r="E626" s="6">
        <f t="shared" si="38"/>
        <v>-1.1791758143661535</v>
      </c>
      <c r="F626" s="6">
        <f t="shared" si="39"/>
        <v>1.9953237437227687E-2</v>
      </c>
      <c r="G626" s="20">
        <f t="shared" si="40"/>
        <v>-10.223602240791525</v>
      </c>
      <c r="H626" s="20">
        <f t="shared" si="41"/>
        <v>0.24781101548432716</v>
      </c>
      <c r="I626" s="20"/>
    </row>
    <row r="627" spans="1:9">
      <c r="A627" s="4">
        <v>42360</v>
      </c>
      <c r="B627" s="9">
        <v>626</v>
      </c>
      <c r="C627" s="5">
        <v>15.8</v>
      </c>
      <c r="D627" s="5">
        <v>34.729999999999997</v>
      </c>
      <c r="E627" s="6">
        <f t="shared" si="38"/>
        <v>-1.1606695647631231</v>
      </c>
      <c r="F627" s="6">
        <f t="shared" si="39"/>
        <v>8.6258801203875926E-2</v>
      </c>
      <c r="G627" s="20">
        <f t="shared" si="40"/>
        <v>-10.159202703584288</v>
      </c>
      <c r="H627" s="20">
        <f t="shared" si="41"/>
        <v>6.439953720723679E-2</v>
      </c>
      <c r="I627" s="20"/>
    </row>
    <row r="628" spans="1:9">
      <c r="A628" s="4">
        <v>42361</v>
      </c>
      <c r="B628" s="9">
        <v>627</v>
      </c>
      <c r="C628" s="5">
        <v>16.030000999999999</v>
      </c>
      <c r="D628" s="5">
        <v>35</v>
      </c>
      <c r="E628" s="6">
        <f t="shared" si="38"/>
        <v>-1.1340667152947075</v>
      </c>
      <c r="F628" s="6">
        <f t="shared" si="39"/>
        <v>0.12279466914006185</v>
      </c>
      <c r="G628" s="20">
        <f t="shared" si="40"/>
        <v>-9.9818797246252871</v>
      </c>
      <c r="H628" s="20">
        <f t="shared" si="41"/>
        <v>0.17732297895900118</v>
      </c>
      <c r="I628" s="20"/>
    </row>
    <row r="629" spans="1:9">
      <c r="A629" s="4">
        <v>42362</v>
      </c>
      <c r="B629" s="9">
        <v>628</v>
      </c>
      <c r="C629" s="5">
        <v>16.100000000000001</v>
      </c>
      <c r="D629" s="5">
        <v>34.979999999999997</v>
      </c>
      <c r="E629" s="6">
        <f t="shared" si="38"/>
        <v>-1.1259703467574413</v>
      </c>
      <c r="F629" s="6">
        <f t="shared" si="39"/>
        <v>0.12008830855219584</v>
      </c>
      <c r="G629" s="20">
        <f t="shared" si="40"/>
        <v>-9.9079786489926178</v>
      </c>
      <c r="H629" s="20">
        <f t="shared" si="41"/>
        <v>7.3901075632669233E-2</v>
      </c>
      <c r="I629" s="20"/>
    </row>
    <row r="630" spans="1:9">
      <c r="A630" s="4">
        <v>42366</v>
      </c>
      <c r="B630" s="9">
        <v>629</v>
      </c>
      <c r="C630" s="5">
        <v>15.63</v>
      </c>
      <c r="D630" s="5">
        <v>34.93</v>
      </c>
      <c r="E630" s="6">
        <f t="shared" si="38"/>
        <v>-1.1803324549663428</v>
      </c>
      <c r="F630" s="6">
        <f t="shared" si="39"/>
        <v>0.11332240708253224</v>
      </c>
      <c r="G630" s="20">
        <f t="shared" si="40"/>
        <v>-10.368223459910952</v>
      </c>
      <c r="H630" s="20">
        <f t="shared" si="41"/>
        <v>-0.46024481091833458</v>
      </c>
      <c r="I630" s="20"/>
    </row>
    <row r="631" spans="1:9">
      <c r="A631" s="4">
        <v>42367</v>
      </c>
      <c r="B631" s="9">
        <v>630</v>
      </c>
      <c r="C631" s="5">
        <v>15.82</v>
      </c>
      <c r="D631" s="5">
        <v>35.439999</v>
      </c>
      <c r="E631" s="6">
        <f t="shared" si="38"/>
        <v>-1.1583562835627446</v>
      </c>
      <c r="F631" s="6">
        <f t="shared" si="39"/>
        <v>0.18233446675507553</v>
      </c>
      <c r="G631" s="20">
        <f t="shared" si="40"/>
        <v>-10.277726193440166</v>
      </c>
      <c r="H631" s="20">
        <f t="shared" si="41"/>
        <v>9.0497266470785931E-2</v>
      </c>
      <c r="I631" s="20"/>
    </row>
    <row r="632" spans="1:9">
      <c r="A632" s="4">
        <v>42368</v>
      </c>
      <c r="B632" s="9">
        <v>631</v>
      </c>
      <c r="C632" s="5">
        <v>15.43</v>
      </c>
      <c r="D632" s="5">
        <v>34.990001999999997</v>
      </c>
      <c r="E632" s="6">
        <f t="shared" si="38"/>
        <v>-1.2034652669701309</v>
      </c>
      <c r="F632" s="6">
        <f t="shared" si="39"/>
        <v>0.12144175948218743</v>
      </c>
      <c r="G632" s="20">
        <f t="shared" si="40"/>
        <v>-10.579930077016513</v>
      </c>
      <c r="H632" s="20">
        <f t="shared" si="41"/>
        <v>-0.30220388357634675</v>
      </c>
      <c r="I632" s="20"/>
    </row>
    <row r="633" spans="1:9">
      <c r="A633" s="4">
        <v>42369</v>
      </c>
      <c r="B633" s="9">
        <v>632</v>
      </c>
      <c r="C633" s="5">
        <v>15.72</v>
      </c>
      <c r="D633" s="5">
        <v>34.450001</v>
      </c>
      <c r="E633" s="6">
        <f t="shared" si="38"/>
        <v>-1.1699226895646384</v>
      </c>
      <c r="F633" s="6">
        <f t="shared" si="39"/>
        <v>4.8369888291787476E-2</v>
      </c>
      <c r="G633" s="20">
        <f t="shared" si="40"/>
        <v>-10.184573839830739</v>
      </c>
      <c r="H633" s="20">
        <f t="shared" si="41"/>
        <v>0.39535623718577462</v>
      </c>
      <c r="I633" s="20"/>
    </row>
    <row r="634" spans="1:9">
      <c r="A634" s="4">
        <v>42373</v>
      </c>
      <c r="B634" s="9">
        <v>633</v>
      </c>
      <c r="C634" s="5">
        <v>15.22</v>
      </c>
      <c r="D634" s="5">
        <v>33.990001999999997</v>
      </c>
      <c r="E634" s="6">
        <f t="shared" si="38"/>
        <v>-1.2277547195741079</v>
      </c>
      <c r="F634" s="6">
        <f t="shared" si="39"/>
        <v>-1.387626991109223E-2</v>
      </c>
      <c r="G634" s="20">
        <f t="shared" si="40"/>
        <v>-10.594826295383195</v>
      </c>
      <c r="H634" s="20">
        <f t="shared" si="41"/>
        <v>-0.41025245555245604</v>
      </c>
      <c r="I634" s="20"/>
    </row>
    <row r="635" spans="1:9">
      <c r="A635" s="4">
        <v>42374</v>
      </c>
      <c r="B635" s="9">
        <v>634</v>
      </c>
      <c r="C635" s="5">
        <v>15.41</v>
      </c>
      <c r="D635" s="5">
        <v>33.830002</v>
      </c>
      <c r="E635" s="6">
        <f t="shared" si="38"/>
        <v>-1.2057785481705094</v>
      </c>
      <c r="F635" s="6">
        <f t="shared" si="39"/>
        <v>-3.5527154614016516E-2</v>
      </c>
      <c r="G635" s="20">
        <f t="shared" si="40"/>
        <v>-10.373609690321864</v>
      </c>
      <c r="H635" s="20">
        <f t="shared" si="41"/>
        <v>0.2212166050613309</v>
      </c>
      <c r="I635" s="20"/>
    </row>
    <row r="636" spans="1:9">
      <c r="A636" s="4">
        <v>42375</v>
      </c>
      <c r="B636" s="9">
        <v>635</v>
      </c>
      <c r="C636" s="5">
        <v>14.97</v>
      </c>
      <c r="D636" s="5">
        <v>33.080002</v>
      </c>
      <c r="E636" s="6">
        <f t="shared" si="38"/>
        <v>-1.2566707345788426</v>
      </c>
      <c r="F636" s="6">
        <f t="shared" si="39"/>
        <v>-0.13701567665897627</v>
      </c>
      <c r="G636" s="20">
        <f t="shared" si="40"/>
        <v>-10.667281854096872</v>
      </c>
      <c r="H636" s="20">
        <f t="shared" si="41"/>
        <v>-0.2936721637750086</v>
      </c>
      <c r="I636" s="20"/>
    </row>
    <row r="637" spans="1:9">
      <c r="A637" s="4">
        <v>42376</v>
      </c>
      <c r="B637" s="9">
        <v>636</v>
      </c>
      <c r="C637" s="5">
        <v>13.96</v>
      </c>
      <c r="D637" s="5">
        <v>31.84</v>
      </c>
      <c r="E637" s="6">
        <f t="shared" si="38"/>
        <v>-1.3734914351979712</v>
      </c>
      <c r="F637" s="6">
        <f t="shared" si="39"/>
        <v>-0.3048103037427019</v>
      </c>
      <c r="G637" s="20">
        <f t="shared" si="40"/>
        <v>-11.43535277466399</v>
      </c>
      <c r="H637" s="20">
        <f t="shared" si="41"/>
        <v>-0.76807092056711745</v>
      </c>
      <c r="I637" s="20"/>
    </row>
    <row r="638" spans="1:9">
      <c r="A638" s="4">
        <v>42377</v>
      </c>
      <c r="B638" s="9">
        <v>637</v>
      </c>
      <c r="C638" s="5">
        <v>13.42</v>
      </c>
      <c r="D638" s="5">
        <v>31.51</v>
      </c>
      <c r="E638" s="6">
        <f t="shared" si="38"/>
        <v>-1.4359500276081982</v>
      </c>
      <c r="F638" s="6">
        <f t="shared" si="39"/>
        <v>-0.34946525344248397</v>
      </c>
      <c r="G638" s="20">
        <f t="shared" si="40"/>
        <v>-11.910968526724998</v>
      </c>
      <c r="H638" s="20">
        <f t="shared" si="41"/>
        <v>-0.47561575206100848</v>
      </c>
      <c r="I638" s="20"/>
    </row>
    <row r="639" spans="1:9">
      <c r="A639" s="4">
        <v>42380</v>
      </c>
      <c r="B639" s="9">
        <v>638</v>
      </c>
      <c r="C639" s="5">
        <v>12.86</v>
      </c>
      <c r="D639" s="5">
        <v>32.060001</v>
      </c>
      <c r="E639" s="6">
        <f t="shared" si="38"/>
        <v>-1.5007219012188042</v>
      </c>
      <c r="F639" s="6">
        <f t="shared" si="39"/>
        <v>-0.27504020195815099</v>
      </c>
      <c r="G639" s="20">
        <f t="shared" si="40"/>
        <v>-12.578275801727106</v>
      </c>
      <c r="H639" s="20">
        <f t="shared" si="41"/>
        <v>-0.6673072750021074</v>
      </c>
      <c r="I639" s="20"/>
    </row>
    <row r="640" spans="1:9">
      <c r="A640" s="4">
        <v>42381</v>
      </c>
      <c r="B640" s="9">
        <v>639</v>
      </c>
      <c r="C640" s="5">
        <v>13.09</v>
      </c>
      <c r="D640" s="5">
        <v>32.68</v>
      </c>
      <c r="E640" s="6">
        <f t="shared" si="38"/>
        <v>-1.4741191674144483</v>
      </c>
      <c r="F640" s="6">
        <f t="shared" si="39"/>
        <v>-0.19114315905234699</v>
      </c>
      <c r="G640" s="20">
        <f t="shared" si="40"/>
        <v>-12.469239951235981</v>
      </c>
      <c r="H640" s="20">
        <f t="shared" si="41"/>
        <v>0.10903585049112507</v>
      </c>
      <c r="I640" s="20"/>
    </row>
    <row r="641" spans="1:9">
      <c r="A641" s="4">
        <v>42382</v>
      </c>
      <c r="B641" s="9">
        <v>640</v>
      </c>
      <c r="C641" s="5">
        <v>12.98</v>
      </c>
      <c r="D641" s="5">
        <v>31.91</v>
      </c>
      <c r="E641" s="6">
        <f t="shared" si="38"/>
        <v>-1.4868422140165314</v>
      </c>
      <c r="F641" s="6">
        <f t="shared" si="39"/>
        <v>-0.29533804168517225</v>
      </c>
      <c r="G641" s="20">
        <f t="shared" si="40"/>
        <v>-12.429010039378323</v>
      </c>
      <c r="H641" s="20">
        <f t="shared" si="41"/>
        <v>4.0229911857657896E-2</v>
      </c>
      <c r="I641" s="20"/>
    </row>
    <row r="642" spans="1:9">
      <c r="A642" s="4">
        <v>42383</v>
      </c>
      <c r="B642" s="9">
        <v>641</v>
      </c>
      <c r="C642" s="5">
        <v>13.18</v>
      </c>
      <c r="D642" s="5">
        <v>32.740001999999997</v>
      </c>
      <c r="E642" s="6">
        <f t="shared" si="38"/>
        <v>-1.4637094020127437</v>
      </c>
      <c r="F642" s="6">
        <f t="shared" si="39"/>
        <v>-0.1830238066526918</v>
      </c>
      <c r="G642" s="20">
        <f t="shared" si="40"/>
        <v>-12.390946568341544</v>
      </c>
      <c r="H642" s="20">
        <f t="shared" si="41"/>
        <v>3.8063471036778651E-2</v>
      </c>
      <c r="I642" s="20"/>
    </row>
    <row r="643" spans="1:9">
      <c r="A643" s="4">
        <v>42384</v>
      </c>
      <c r="B643" s="9">
        <v>642</v>
      </c>
      <c r="C643" s="5">
        <v>12.22</v>
      </c>
      <c r="D643" s="5">
        <v>29.76</v>
      </c>
      <c r="E643" s="6">
        <f t="shared" ref="E643:E706" si="42">(C643-AVERAGE(C$2:C$1261))/_xlfn.STDEV.S(C$2:C$1261)</f>
        <v>-1.5747468996309251</v>
      </c>
      <c r="F643" s="6">
        <f t="shared" ref="F643:F706" si="43">(D643-AVERAGE(D$2:D$1261))/_xlfn.STDEV.S(D$2:D$1261)</f>
        <v>-0.58627180488072339</v>
      </c>
      <c r="G643" s="20">
        <f t="shared" si="40"/>
        <v>-12.769536908866685</v>
      </c>
      <c r="H643" s="20">
        <f t="shared" si="41"/>
        <v>-0.3785903405251414</v>
      </c>
      <c r="I643" s="20"/>
    </row>
    <row r="644" spans="1:9">
      <c r="A644" s="4">
        <v>42388</v>
      </c>
      <c r="B644" s="9">
        <v>643</v>
      </c>
      <c r="C644" s="5">
        <v>11.93</v>
      </c>
      <c r="D644" s="5">
        <v>29.799999</v>
      </c>
      <c r="E644" s="6">
        <f t="shared" si="42"/>
        <v>-1.6082894770364176</v>
      </c>
      <c r="F644" s="6">
        <f t="shared" si="43"/>
        <v>-0.58085921902302184</v>
      </c>
      <c r="G644" s="20">
        <f t="shared" ref="G644:G707" si="44">C644-($K$4+$J$4*D644)</f>
        <v>-13.067340865028235</v>
      </c>
      <c r="H644" s="20">
        <f t="shared" ref="H644:H707" si="45">G644-G643</f>
        <v>-0.29780395616154998</v>
      </c>
      <c r="I644" s="20"/>
    </row>
    <row r="645" spans="1:9">
      <c r="A645" s="4">
        <v>42389</v>
      </c>
      <c r="B645" s="9">
        <v>644</v>
      </c>
      <c r="C645" s="5">
        <v>11.8</v>
      </c>
      <c r="D645" s="5">
        <v>29.59</v>
      </c>
      <c r="E645" s="6">
        <f t="shared" si="42"/>
        <v>-1.6233258048388797</v>
      </c>
      <c r="F645" s="6">
        <f t="shared" si="43"/>
        <v>-0.60927586987758109</v>
      </c>
      <c r="G645" s="20">
        <f t="shared" si="44"/>
        <v>-13.156369265989021</v>
      </c>
      <c r="H645" s="20">
        <f t="shared" si="45"/>
        <v>-8.9028400960785348E-2</v>
      </c>
      <c r="I645" s="20"/>
    </row>
    <row r="646" spans="1:9">
      <c r="A646" s="4">
        <v>42390</v>
      </c>
      <c r="B646" s="9">
        <v>645</v>
      </c>
      <c r="C646" s="5">
        <v>12.18</v>
      </c>
      <c r="D646" s="5">
        <v>29.66</v>
      </c>
      <c r="E646" s="6">
        <f t="shared" si="42"/>
        <v>-1.5793734620316828</v>
      </c>
      <c r="F646" s="6">
        <f t="shared" si="43"/>
        <v>-0.59980360782005149</v>
      </c>
      <c r="G646" s="20">
        <f t="shared" si="44"/>
        <v>-12.790026530703354</v>
      </c>
      <c r="H646" s="20">
        <f t="shared" si="45"/>
        <v>0.36634273528566652</v>
      </c>
      <c r="I646" s="20"/>
    </row>
    <row r="647" spans="1:9">
      <c r="A647" s="4">
        <v>42391</v>
      </c>
      <c r="B647" s="9">
        <v>646</v>
      </c>
      <c r="C647" s="5">
        <v>13.13</v>
      </c>
      <c r="D647" s="5">
        <v>29.93</v>
      </c>
      <c r="E647" s="6">
        <f t="shared" si="42"/>
        <v>-1.4694926050136905</v>
      </c>
      <c r="F647" s="6">
        <f t="shared" si="43"/>
        <v>-0.56326773988386603</v>
      </c>
      <c r="G647" s="20">
        <f t="shared" si="44"/>
        <v>-11.89270455174435</v>
      </c>
      <c r="H647" s="20">
        <f t="shared" si="45"/>
        <v>0.89732197895900434</v>
      </c>
      <c r="I647" s="20"/>
    </row>
    <row r="648" spans="1:9">
      <c r="A648" s="4">
        <v>42394</v>
      </c>
      <c r="B648" s="9">
        <v>647</v>
      </c>
      <c r="C648" s="5">
        <v>12.57</v>
      </c>
      <c r="D648" s="5">
        <v>29.6</v>
      </c>
      <c r="E648" s="6">
        <f t="shared" si="42"/>
        <v>-1.5342644786242965</v>
      </c>
      <c r="F648" s="6">
        <f t="shared" si="43"/>
        <v>-0.60792268958364815</v>
      </c>
      <c r="G648" s="20">
        <f t="shared" si="44"/>
        <v>-12.388320303805354</v>
      </c>
      <c r="H648" s="20">
        <f t="shared" si="45"/>
        <v>-0.4956157520610045</v>
      </c>
      <c r="I648" s="20"/>
    </row>
    <row r="649" spans="1:9">
      <c r="A649" s="4">
        <v>42395</v>
      </c>
      <c r="B649" s="9">
        <v>648</v>
      </c>
      <c r="C649" s="5">
        <v>13.26</v>
      </c>
      <c r="D649" s="5">
        <v>29.940000999999999</v>
      </c>
      <c r="E649" s="6">
        <f t="shared" si="42"/>
        <v>-1.4544562772112286</v>
      </c>
      <c r="F649" s="6">
        <f t="shared" si="43"/>
        <v>-0.56191442427190397</v>
      </c>
      <c r="G649" s="20">
        <f t="shared" si="44"/>
        <v>-11.764655784664464</v>
      </c>
      <c r="H649" s="20">
        <f t="shared" si="45"/>
        <v>0.62366451914089005</v>
      </c>
      <c r="I649" s="20"/>
    </row>
    <row r="650" spans="1:9">
      <c r="A650" s="4">
        <v>42396</v>
      </c>
      <c r="B650" s="9">
        <v>649</v>
      </c>
      <c r="C650" s="5">
        <v>13.22</v>
      </c>
      <c r="D650" s="5">
        <v>29.809999000000001</v>
      </c>
      <c r="E650" s="6">
        <f t="shared" si="42"/>
        <v>-1.4590828396119861</v>
      </c>
      <c r="F650" s="6">
        <f t="shared" si="43"/>
        <v>-0.57950603872908879</v>
      </c>
      <c r="G650" s="20">
        <f t="shared" si="44"/>
        <v>-11.779291902844568</v>
      </c>
      <c r="H650" s="20">
        <f t="shared" si="45"/>
        <v>-1.4636118180103352E-2</v>
      </c>
      <c r="I650" s="20"/>
    </row>
    <row r="651" spans="1:9">
      <c r="A651" s="4">
        <v>42397</v>
      </c>
      <c r="B651" s="9">
        <v>650</v>
      </c>
      <c r="C651" s="5">
        <v>13.13</v>
      </c>
      <c r="D651" s="5">
        <v>29.969999000000001</v>
      </c>
      <c r="E651" s="6">
        <f t="shared" si="42"/>
        <v>-1.4694926050136905</v>
      </c>
      <c r="F651" s="6">
        <f t="shared" si="43"/>
        <v>-0.55785515402616404</v>
      </c>
      <c r="G651" s="20">
        <f t="shared" si="44"/>
        <v>-11.900508507905899</v>
      </c>
      <c r="H651" s="20">
        <f t="shared" si="45"/>
        <v>-0.12121660506133125</v>
      </c>
      <c r="I651" s="20"/>
    </row>
    <row r="652" spans="1:9">
      <c r="A652" s="4">
        <v>42398</v>
      </c>
      <c r="B652" s="9">
        <v>651</v>
      </c>
      <c r="C652" s="5">
        <v>13.42</v>
      </c>
      <c r="D652" s="5">
        <v>31.02</v>
      </c>
      <c r="E652" s="6">
        <f t="shared" si="42"/>
        <v>-1.4359500276081982</v>
      </c>
      <c r="F652" s="6">
        <f t="shared" si="43"/>
        <v>-0.41577108784519123</v>
      </c>
      <c r="G652" s="20">
        <f t="shared" si="44"/>
        <v>-11.815367673724671</v>
      </c>
      <c r="H652" s="20">
        <f t="shared" si="45"/>
        <v>8.5140834181228087E-2</v>
      </c>
      <c r="I652" s="20"/>
    </row>
    <row r="653" spans="1:9">
      <c r="A653" s="4">
        <v>42401</v>
      </c>
      <c r="B653" s="9">
        <v>652</v>
      </c>
      <c r="C653" s="5">
        <v>13.6</v>
      </c>
      <c r="D653" s="5">
        <v>30.82</v>
      </c>
      <c r="E653" s="6">
        <f t="shared" si="42"/>
        <v>-1.4151304968047893</v>
      </c>
      <c r="F653" s="6">
        <f t="shared" si="43"/>
        <v>-0.44283469372384709</v>
      </c>
      <c r="G653" s="20">
        <f t="shared" si="44"/>
        <v>-11.596346917398007</v>
      </c>
      <c r="H653" s="20">
        <f t="shared" si="45"/>
        <v>0.21902075632666396</v>
      </c>
      <c r="I653" s="20"/>
    </row>
    <row r="654" spans="1:9">
      <c r="A654" s="4">
        <v>42402</v>
      </c>
      <c r="B654" s="9">
        <v>653</v>
      </c>
      <c r="C654" s="5">
        <v>12.78</v>
      </c>
      <c r="D654" s="5">
        <v>29.799999</v>
      </c>
      <c r="E654" s="6">
        <f t="shared" si="42"/>
        <v>-1.5099750260203195</v>
      </c>
      <c r="F654" s="6">
        <f t="shared" si="43"/>
        <v>-0.58085921902302184</v>
      </c>
      <c r="G654" s="20">
        <f t="shared" si="44"/>
        <v>-12.217340865028236</v>
      </c>
      <c r="H654" s="20">
        <f t="shared" si="45"/>
        <v>-0.62099394763022886</v>
      </c>
      <c r="I654" s="20"/>
    </row>
    <row r="655" spans="1:9">
      <c r="A655" s="4">
        <v>42403</v>
      </c>
      <c r="B655" s="9">
        <v>654</v>
      </c>
      <c r="C655" s="5">
        <v>13.23</v>
      </c>
      <c r="D655" s="5">
        <v>29.34</v>
      </c>
      <c r="E655" s="6">
        <f t="shared" si="42"/>
        <v>-1.4579261990117967</v>
      </c>
      <c r="F655" s="6">
        <f t="shared" si="43"/>
        <v>-0.643105377225901</v>
      </c>
      <c r="G655" s="20">
        <f t="shared" si="44"/>
        <v>-11.677593320580691</v>
      </c>
      <c r="H655" s="20">
        <f t="shared" si="45"/>
        <v>0.53974754444754502</v>
      </c>
      <c r="I655" s="20"/>
    </row>
    <row r="656" spans="1:9">
      <c r="A656" s="4">
        <v>42404</v>
      </c>
      <c r="B656" s="9">
        <v>655</v>
      </c>
      <c r="C656" s="5">
        <v>13.55</v>
      </c>
      <c r="D656" s="5">
        <v>29.77</v>
      </c>
      <c r="E656" s="6">
        <f t="shared" si="42"/>
        <v>-1.4209136998057361</v>
      </c>
      <c r="F656" s="6">
        <f t="shared" si="43"/>
        <v>-0.58491862458679078</v>
      </c>
      <c r="G656" s="20">
        <f t="shared" si="44"/>
        <v>-11.441487946683019</v>
      </c>
      <c r="H656" s="20">
        <f t="shared" si="45"/>
        <v>0.23610537389767217</v>
      </c>
      <c r="I656" s="20"/>
    </row>
    <row r="657" spans="1:9">
      <c r="A657" s="4">
        <v>42405</v>
      </c>
      <c r="B657" s="9">
        <v>656</v>
      </c>
      <c r="C657" s="5">
        <v>12.88</v>
      </c>
      <c r="D657" s="5">
        <v>29.040001</v>
      </c>
      <c r="E657" s="6">
        <f t="shared" si="42"/>
        <v>-1.4984086200184255</v>
      </c>
      <c r="F657" s="6">
        <f t="shared" si="43"/>
        <v>-0.68370065072585551</v>
      </c>
      <c r="G657" s="20">
        <f t="shared" si="44"/>
        <v>-11.969062381194478</v>
      </c>
      <c r="H657" s="20">
        <f t="shared" si="45"/>
        <v>-0.52757443451145924</v>
      </c>
      <c r="I657" s="20"/>
    </row>
    <row r="658" spans="1:9">
      <c r="A658" s="4">
        <v>42408</v>
      </c>
      <c r="B658" s="9">
        <v>657</v>
      </c>
      <c r="C658" s="5">
        <v>12.77</v>
      </c>
      <c r="D658" s="5">
        <v>28.82</v>
      </c>
      <c r="E658" s="6">
        <f t="shared" si="42"/>
        <v>-1.5111316666205088</v>
      </c>
      <c r="F658" s="6">
        <f t="shared" si="43"/>
        <v>-0.71347075251040637</v>
      </c>
      <c r="G658" s="20">
        <f t="shared" si="44"/>
        <v>-12.036139354131365</v>
      </c>
      <c r="H658" s="20">
        <f t="shared" si="45"/>
        <v>-6.7076972936886747E-2</v>
      </c>
      <c r="I658" s="20"/>
    </row>
    <row r="659" spans="1:9">
      <c r="A659" s="4">
        <v>42409</v>
      </c>
      <c r="B659" s="9">
        <v>658</v>
      </c>
      <c r="C659" s="5">
        <v>12.5</v>
      </c>
      <c r="D659" s="5">
        <v>28.809999000000001</v>
      </c>
      <c r="E659" s="6">
        <f t="shared" si="42"/>
        <v>-1.5423609628256223</v>
      </c>
      <c r="F659" s="6">
        <f t="shared" si="43"/>
        <v>-0.71482406812236843</v>
      </c>
      <c r="G659" s="20">
        <f t="shared" si="44"/>
        <v>-12.304188121211251</v>
      </c>
      <c r="H659" s="20">
        <f t="shared" si="45"/>
        <v>-0.26804876707988612</v>
      </c>
      <c r="I659" s="20"/>
    </row>
    <row r="660" spans="1:9">
      <c r="A660" s="4">
        <v>42410</v>
      </c>
      <c r="B660" s="9">
        <v>659</v>
      </c>
      <c r="C660" s="5">
        <v>12.78</v>
      </c>
      <c r="D660" s="5">
        <v>28.23</v>
      </c>
      <c r="E660" s="6">
        <f t="shared" si="42"/>
        <v>-1.5099750260203195</v>
      </c>
      <c r="F660" s="6">
        <f t="shared" si="43"/>
        <v>-0.79330838985244134</v>
      </c>
      <c r="G660" s="20">
        <f t="shared" si="44"/>
        <v>-11.911028122967705</v>
      </c>
      <c r="H660" s="20">
        <f t="shared" si="45"/>
        <v>0.39315999824354542</v>
      </c>
      <c r="I660" s="20"/>
    </row>
    <row r="661" spans="1:9">
      <c r="A661" s="4">
        <v>42411</v>
      </c>
      <c r="B661" s="9">
        <v>660</v>
      </c>
      <c r="C661" s="5">
        <v>12.61</v>
      </c>
      <c r="D661" s="5">
        <v>28.219999000000001</v>
      </c>
      <c r="E661" s="6">
        <f t="shared" si="42"/>
        <v>-1.529637916223539</v>
      </c>
      <c r="F661" s="6">
        <f t="shared" si="43"/>
        <v>-0.7946617054644034</v>
      </c>
      <c r="G661" s="20">
        <f t="shared" si="44"/>
        <v>-12.079076890047592</v>
      </c>
      <c r="H661" s="20">
        <f t="shared" si="45"/>
        <v>-0.16804876707988647</v>
      </c>
      <c r="I661" s="20"/>
    </row>
    <row r="662" spans="1:9">
      <c r="A662" s="4">
        <v>42412</v>
      </c>
      <c r="B662" s="9">
        <v>661</v>
      </c>
      <c r="C662" s="5">
        <v>12.95</v>
      </c>
      <c r="D662" s="5">
        <v>28.639999</v>
      </c>
      <c r="E662" s="6">
        <f t="shared" si="42"/>
        <v>-1.4903121358170999</v>
      </c>
      <c r="F662" s="6">
        <f t="shared" si="43"/>
        <v>-0.73782813311922624</v>
      </c>
      <c r="G662" s="20">
        <f t="shared" si="44"/>
        <v>-11.821020478333587</v>
      </c>
      <c r="H662" s="20">
        <f t="shared" si="45"/>
        <v>0.25805641171400495</v>
      </c>
      <c r="I662" s="20"/>
    </row>
    <row r="663" spans="1:9">
      <c r="A663" s="4">
        <v>42416</v>
      </c>
      <c r="B663" s="9">
        <v>662</v>
      </c>
      <c r="C663" s="5">
        <v>13.57</v>
      </c>
      <c r="D663" s="5">
        <v>28.780000999999999</v>
      </c>
      <c r="E663" s="6">
        <f t="shared" si="42"/>
        <v>-1.4186004186053573</v>
      </c>
      <c r="F663" s="6">
        <f t="shared" si="43"/>
        <v>-0.71888333836810836</v>
      </c>
      <c r="G663" s="20">
        <f t="shared" si="44"/>
        <v>-11.228335397969811</v>
      </c>
      <c r="H663" s="20">
        <f t="shared" si="45"/>
        <v>0.59268508036377554</v>
      </c>
      <c r="I663" s="20"/>
    </row>
    <row r="664" spans="1:9">
      <c r="A664" s="4">
        <v>42417</v>
      </c>
      <c r="B664" s="9">
        <v>663</v>
      </c>
      <c r="C664" s="5">
        <v>13.64</v>
      </c>
      <c r="D664" s="5">
        <v>29.469999000000001</v>
      </c>
      <c r="E664" s="6">
        <f t="shared" si="42"/>
        <v>-1.4105039344040318</v>
      </c>
      <c r="F664" s="6">
        <f t="shared" si="43"/>
        <v>-0.62551416872280385</v>
      </c>
      <c r="G664" s="20">
        <f t="shared" si="44"/>
        <v>-11.292956617089239</v>
      </c>
      <c r="H664" s="20">
        <f t="shared" si="45"/>
        <v>-6.4621219119427309E-2</v>
      </c>
      <c r="I664" s="20"/>
    </row>
    <row r="665" spans="1:9">
      <c r="A665" s="4">
        <v>42418</v>
      </c>
      <c r="B665" s="9">
        <v>664</v>
      </c>
      <c r="C665" s="5">
        <v>13.08</v>
      </c>
      <c r="D665" s="5">
        <v>29.42</v>
      </c>
      <c r="E665" s="6">
        <f t="shared" si="42"/>
        <v>-1.4752758080146375</v>
      </c>
      <c r="F665" s="6">
        <f t="shared" si="43"/>
        <v>-0.63227993487443845</v>
      </c>
      <c r="G665" s="20">
        <f t="shared" si="44"/>
        <v>-11.843201623111357</v>
      </c>
      <c r="H665" s="20">
        <f t="shared" si="45"/>
        <v>-0.55024500602211823</v>
      </c>
      <c r="I665" s="20"/>
    </row>
    <row r="666" spans="1:9">
      <c r="A666" s="4">
        <v>42419</v>
      </c>
      <c r="B666" s="9">
        <v>665</v>
      </c>
      <c r="C666" s="5">
        <v>12.67</v>
      </c>
      <c r="D666" s="5">
        <v>28.709999</v>
      </c>
      <c r="E666" s="6">
        <f t="shared" si="42"/>
        <v>-1.5226980726224026</v>
      </c>
      <c r="F666" s="6">
        <f t="shared" si="43"/>
        <v>-0.72835587106169664</v>
      </c>
      <c r="G666" s="20">
        <f t="shared" si="44"/>
        <v>-12.114677743047919</v>
      </c>
      <c r="H666" s="20">
        <f t="shared" si="45"/>
        <v>-0.27147611993656184</v>
      </c>
      <c r="I666" s="20"/>
    </row>
    <row r="667" spans="1:9">
      <c r="A667" s="4">
        <v>42422</v>
      </c>
      <c r="B667" s="9">
        <v>666</v>
      </c>
      <c r="C667" s="5">
        <v>13.33</v>
      </c>
      <c r="D667" s="5">
        <v>29.35</v>
      </c>
      <c r="E667" s="6">
        <f t="shared" si="42"/>
        <v>-1.4463597930099028</v>
      </c>
      <c r="F667" s="6">
        <f t="shared" si="43"/>
        <v>-0.64175219693196806</v>
      </c>
      <c r="G667" s="20">
        <f t="shared" si="44"/>
        <v>-11.579544358397024</v>
      </c>
      <c r="H667" s="20">
        <f t="shared" si="45"/>
        <v>0.53513338465089433</v>
      </c>
      <c r="I667" s="20"/>
    </row>
    <row r="668" spans="1:9">
      <c r="A668" s="4">
        <v>42423</v>
      </c>
      <c r="B668" s="9">
        <v>667</v>
      </c>
      <c r="C668" s="5">
        <v>12.91</v>
      </c>
      <c r="D668" s="5">
        <v>28.799999</v>
      </c>
      <c r="E668" s="6">
        <f t="shared" si="42"/>
        <v>-1.4949386982178572</v>
      </c>
      <c r="F668" s="6">
        <f t="shared" si="43"/>
        <v>-0.71617724841630148</v>
      </c>
      <c r="G668" s="20">
        <f t="shared" si="44"/>
        <v>-11.892237083394917</v>
      </c>
      <c r="H668" s="20">
        <f t="shared" si="45"/>
        <v>-0.31269272499789302</v>
      </c>
      <c r="I668" s="20"/>
    </row>
    <row r="669" spans="1:9">
      <c r="A669" s="4">
        <v>42424</v>
      </c>
      <c r="B669" s="9">
        <v>668</v>
      </c>
      <c r="C669" s="5">
        <v>13.17</v>
      </c>
      <c r="D669" s="5">
        <v>29.190000999999999</v>
      </c>
      <c r="E669" s="6">
        <f t="shared" si="42"/>
        <v>-1.4648660426129332</v>
      </c>
      <c r="F669" s="6">
        <f t="shared" si="43"/>
        <v>-0.6634029463168637</v>
      </c>
      <c r="G669" s="20">
        <f t="shared" si="44"/>
        <v>-11.708327948439473</v>
      </c>
      <c r="H669" s="20">
        <f t="shared" si="45"/>
        <v>0.18390913495544403</v>
      </c>
      <c r="I669" s="20"/>
    </row>
    <row r="670" spans="1:9">
      <c r="A670" s="4">
        <v>42425</v>
      </c>
      <c r="B670" s="9">
        <v>669</v>
      </c>
      <c r="C670" s="5">
        <v>12.88</v>
      </c>
      <c r="D670" s="5">
        <v>29.620000999999998</v>
      </c>
      <c r="E670" s="6">
        <f t="shared" si="42"/>
        <v>-1.4984086200184255</v>
      </c>
      <c r="F670" s="6">
        <f t="shared" si="43"/>
        <v>-0.60521619367775348</v>
      </c>
      <c r="G670" s="20">
        <f t="shared" si="44"/>
        <v>-12.082222574541801</v>
      </c>
      <c r="H670" s="20">
        <f t="shared" si="45"/>
        <v>-0.37389462610232727</v>
      </c>
      <c r="I670" s="20"/>
    </row>
    <row r="671" spans="1:9">
      <c r="A671" s="4">
        <v>42426</v>
      </c>
      <c r="B671" s="9">
        <v>670</v>
      </c>
      <c r="C671" s="5">
        <v>12.98</v>
      </c>
      <c r="D671" s="5">
        <v>29.799999</v>
      </c>
      <c r="E671" s="6">
        <f t="shared" si="42"/>
        <v>-1.4868422140165314</v>
      </c>
      <c r="F671" s="6">
        <f t="shared" si="43"/>
        <v>-0.58085921902302184</v>
      </c>
      <c r="G671" s="20">
        <f t="shared" si="44"/>
        <v>-12.017340865028235</v>
      </c>
      <c r="H671" s="20">
        <f t="shared" si="45"/>
        <v>6.4881709513565866E-2</v>
      </c>
      <c r="I671" s="20"/>
    </row>
    <row r="672" spans="1:9">
      <c r="A672" s="4">
        <v>42429</v>
      </c>
      <c r="B672" s="9">
        <v>671</v>
      </c>
      <c r="C672" s="5">
        <v>12.92</v>
      </c>
      <c r="D672" s="5">
        <v>29.59</v>
      </c>
      <c r="E672" s="6">
        <f t="shared" si="42"/>
        <v>-1.4937820576176679</v>
      </c>
      <c r="F672" s="6">
        <f t="shared" si="43"/>
        <v>-0.60927586987758109</v>
      </c>
      <c r="G672" s="20">
        <f t="shared" si="44"/>
        <v>-12.036369265989022</v>
      </c>
      <c r="H672" s="20">
        <f t="shared" si="45"/>
        <v>-1.902840096078684E-2</v>
      </c>
      <c r="I672" s="20"/>
    </row>
    <row r="673" spans="1:9">
      <c r="A673" s="4">
        <v>42430</v>
      </c>
      <c r="B673" s="9">
        <v>672</v>
      </c>
      <c r="C673" s="5">
        <v>13.58</v>
      </c>
      <c r="D673" s="5">
        <v>30.370000999999998</v>
      </c>
      <c r="E673" s="6">
        <f t="shared" si="42"/>
        <v>-1.4174437780051681</v>
      </c>
      <c r="F673" s="6">
        <f t="shared" si="43"/>
        <v>-0.50372767163279375</v>
      </c>
      <c r="G673" s="20">
        <f t="shared" si="44"/>
        <v>-11.528550410766792</v>
      </c>
      <c r="H673" s="20">
        <f t="shared" si="45"/>
        <v>0.50781885522222936</v>
      </c>
      <c r="I673" s="20"/>
    </row>
    <row r="674" spans="1:9">
      <c r="A674" s="4">
        <v>42431</v>
      </c>
      <c r="B674" s="9">
        <v>673</v>
      </c>
      <c r="C674" s="5">
        <v>14.18</v>
      </c>
      <c r="D674" s="5">
        <v>30.540001</v>
      </c>
      <c r="E674" s="6">
        <f t="shared" si="42"/>
        <v>-1.3480453419938045</v>
      </c>
      <c r="F674" s="6">
        <f t="shared" si="43"/>
        <v>-0.480723606635936</v>
      </c>
      <c r="G674" s="20">
        <f t="shared" si="44"/>
        <v>-10.961718053644457</v>
      </c>
      <c r="H674" s="20">
        <f t="shared" si="45"/>
        <v>0.56683235712233504</v>
      </c>
      <c r="I674" s="20"/>
    </row>
    <row r="675" spans="1:9">
      <c r="A675" s="4">
        <v>42432</v>
      </c>
      <c r="B675" s="9">
        <v>674</v>
      </c>
      <c r="C675" s="5">
        <v>13.74</v>
      </c>
      <c r="D675" s="5">
        <v>30.58</v>
      </c>
      <c r="E675" s="6">
        <f t="shared" si="42"/>
        <v>-1.3989375284021377</v>
      </c>
      <c r="F675" s="6">
        <f t="shared" si="43"/>
        <v>-0.47531102077823445</v>
      </c>
      <c r="G675" s="20">
        <f t="shared" si="44"/>
        <v>-11.409522009806009</v>
      </c>
      <c r="H675" s="20">
        <f t="shared" si="45"/>
        <v>-0.44780395616155211</v>
      </c>
      <c r="I675" s="20"/>
    </row>
    <row r="676" spans="1:9">
      <c r="A676" s="4">
        <v>42433</v>
      </c>
      <c r="B676" s="9">
        <v>675</v>
      </c>
      <c r="C676" s="5">
        <v>14.48</v>
      </c>
      <c r="D676" s="5">
        <v>30.629999000000002</v>
      </c>
      <c r="E676" s="6">
        <f t="shared" si="42"/>
        <v>-1.3133461239881228</v>
      </c>
      <c r="F676" s="6">
        <f t="shared" si="43"/>
        <v>-0.46854525462659946</v>
      </c>
      <c r="G676" s="20">
        <f t="shared" si="44"/>
        <v>-10.679277003783891</v>
      </c>
      <c r="H676" s="20">
        <f t="shared" si="45"/>
        <v>0.73024500602211795</v>
      </c>
      <c r="I676" s="20"/>
    </row>
    <row r="677" spans="1:9">
      <c r="A677" s="4">
        <v>42436</v>
      </c>
      <c r="B677" s="9">
        <v>676</v>
      </c>
      <c r="C677" s="5">
        <v>14.54</v>
      </c>
      <c r="D677" s="5">
        <v>30.940000999999999</v>
      </c>
      <c r="E677" s="6">
        <f t="shared" si="42"/>
        <v>-1.3064062803869867</v>
      </c>
      <c r="F677" s="6">
        <f t="shared" si="43"/>
        <v>-0.42659639487862433</v>
      </c>
      <c r="G677" s="20">
        <f t="shared" si="44"/>
        <v>-10.679759566297786</v>
      </c>
      <c r="H677" s="20">
        <f t="shared" si="45"/>
        <v>-4.825625138948908E-4</v>
      </c>
      <c r="I677" s="20"/>
    </row>
    <row r="678" spans="1:9">
      <c r="A678" s="4">
        <v>42437</v>
      </c>
      <c r="B678" s="9">
        <v>677</v>
      </c>
      <c r="C678" s="5">
        <v>13.72</v>
      </c>
      <c r="D678" s="5">
        <v>30.559999000000001</v>
      </c>
      <c r="E678" s="6">
        <f t="shared" si="42"/>
        <v>-1.4012508096025165</v>
      </c>
      <c r="F678" s="6">
        <f t="shared" si="43"/>
        <v>-0.47801751668412906</v>
      </c>
      <c r="G678" s="20">
        <f t="shared" si="44"/>
        <v>-11.425619739069559</v>
      </c>
      <c r="H678" s="20">
        <f t="shared" si="45"/>
        <v>-0.74586017277177241</v>
      </c>
      <c r="I678" s="20"/>
    </row>
    <row r="679" spans="1:9">
      <c r="A679" s="4">
        <v>42438</v>
      </c>
      <c r="B679" s="9">
        <v>678</v>
      </c>
      <c r="C679" s="5">
        <v>13.88</v>
      </c>
      <c r="D679" s="5">
        <v>30.870000999999998</v>
      </c>
      <c r="E679" s="6">
        <f t="shared" si="42"/>
        <v>-1.3827445599994863</v>
      </c>
      <c r="F679" s="6">
        <f t="shared" si="43"/>
        <v>-0.43606865693615393</v>
      </c>
      <c r="G679" s="20">
        <f t="shared" si="44"/>
        <v>-11.326102301583452</v>
      </c>
      <c r="H679" s="20">
        <f t="shared" si="45"/>
        <v>9.951743748610653E-2</v>
      </c>
      <c r="I679" s="20"/>
    </row>
    <row r="680" spans="1:9">
      <c r="A680" s="4">
        <v>42439</v>
      </c>
      <c r="B680" s="9">
        <v>679</v>
      </c>
      <c r="C680" s="5">
        <v>13.63</v>
      </c>
      <c r="D680" s="5">
        <v>31.25</v>
      </c>
      <c r="E680" s="6">
        <f t="shared" si="42"/>
        <v>-1.411660575004221</v>
      </c>
      <c r="F680" s="6">
        <f t="shared" si="43"/>
        <v>-0.38464794108473688</v>
      </c>
      <c r="G680" s="20">
        <f t="shared" si="44"/>
        <v>-11.650241543500334</v>
      </c>
      <c r="H680" s="20">
        <f t="shared" si="45"/>
        <v>-0.32413924191688182</v>
      </c>
      <c r="I680" s="20"/>
    </row>
    <row r="681" spans="1:9">
      <c r="A681" s="4">
        <v>42440</v>
      </c>
      <c r="B681" s="9">
        <v>680</v>
      </c>
      <c r="C681" s="5">
        <v>14.26</v>
      </c>
      <c r="D681" s="5">
        <v>31.76</v>
      </c>
      <c r="E681" s="6">
        <f t="shared" si="42"/>
        <v>-1.3387922171922895</v>
      </c>
      <c r="F681" s="6">
        <f t="shared" si="43"/>
        <v>-0.315635746094164</v>
      </c>
      <c r="G681" s="20">
        <f t="shared" si="44"/>
        <v>-11.119744472133329</v>
      </c>
      <c r="H681" s="20">
        <f t="shared" si="45"/>
        <v>0.53049707136700519</v>
      </c>
      <c r="I681" s="20"/>
    </row>
    <row r="682" spans="1:9">
      <c r="A682" s="4">
        <v>42443</v>
      </c>
      <c r="B682" s="9">
        <v>681</v>
      </c>
      <c r="C682" s="5">
        <v>14.74</v>
      </c>
      <c r="D682" s="5">
        <v>31.43</v>
      </c>
      <c r="E682" s="6">
        <f t="shared" si="42"/>
        <v>-1.2832734683831988</v>
      </c>
      <c r="F682" s="6">
        <f t="shared" si="43"/>
        <v>-0.36029069579394657</v>
      </c>
      <c r="G682" s="20">
        <f t="shared" si="44"/>
        <v>-10.575360224194329</v>
      </c>
      <c r="H682" s="20">
        <f t="shared" si="45"/>
        <v>0.54438424793899998</v>
      </c>
      <c r="I682" s="20"/>
    </row>
    <row r="683" spans="1:9">
      <c r="A683" s="4">
        <v>42444</v>
      </c>
      <c r="B683" s="9">
        <v>682</v>
      </c>
      <c r="C683" s="5">
        <v>14.05</v>
      </c>
      <c r="D683" s="5">
        <v>31.65</v>
      </c>
      <c r="E683" s="6">
        <f t="shared" si="42"/>
        <v>-1.3630816697962667</v>
      </c>
      <c r="F683" s="6">
        <f t="shared" si="43"/>
        <v>-0.33052072932742521</v>
      </c>
      <c r="G683" s="20">
        <f t="shared" si="44"/>
        <v>-11.308283056153659</v>
      </c>
      <c r="H683" s="20">
        <f t="shared" si="45"/>
        <v>-0.73292283195933017</v>
      </c>
      <c r="I683" s="20"/>
    </row>
    <row r="684" spans="1:9">
      <c r="A684" s="4">
        <v>42445</v>
      </c>
      <c r="B684" s="9">
        <v>683</v>
      </c>
      <c r="C684" s="5">
        <v>15.06</v>
      </c>
      <c r="D684" s="5">
        <v>31.690000999999999</v>
      </c>
      <c r="E684" s="6">
        <f t="shared" si="42"/>
        <v>-1.2462609691771382</v>
      </c>
      <c r="F684" s="6">
        <f t="shared" si="43"/>
        <v>-0.3251078728336646</v>
      </c>
      <c r="G684" s="20">
        <f t="shared" si="44"/>
        <v>-10.306087402522776</v>
      </c>
      <c r="H684" s="20">
        <f t="shared" si="45"/>
        <v>1.0021956536308831</v>
      </c>
      <c r="I684" s="20"/>
    </row>
    <row r="685" spans="1:9">
      <c r="A685" s="4">
        <v>42446</v>
      </c>
      <c r="B685" s="9">
        <v>684</v>
      </c>
      <c r="C685" s="5">
        <v>15.41</v>
      </c>
      <c r="D685" s="5">
        <v>31.98</v>
      </c>
      <c r="E685" s="6">
        <f t="shared" si="42"/>
        <v>-1.2057785481705094</v>
      </c>
      <c r="F685" s="6">
        <f t="shared" si="43"/>
        <v>-0.28586577962764265</v>
      </c>
      <c r="G685" s="20">
        <f t="shared" si="44"/>
        <v>-10.012667304092655</v>
      </c>
      <c r="H685" s="20">
        <f t="shared" si="45"/>
        <v>0.29342009843012029</v>
      </c>
      <c r="I685" s="20"/>
    </row>
    <row r="686" spans="1:9">
      <c r="A686" s="4">
        <v>42447</v>
      </c>
      <c r="B686" s="9">
        <v>685</v>
      </c>
      <c r="C686" s="5">
        <v>15.19</v>
      </c>
      <c r="D686" s="5">
        <v>32.68</v>
      </c>
      <c r="E686" s="6">
        <f t="shared" si="42"/>
        <v>-1.2312246413746761</v>
      </c>
      <c r="F686" s="6">
        <f t="shared" si="43"/>
        <v>-0.19114315905234699</v>
      </c>
      <c r="G686" s="20">
        <f t="shared" si="44"/>
        <v>-10.369239951235981</v>
      </c>
      <c r="H686" s="20">
        <f t="shared" si="45"/>
        <v>-0.35657264714332548</v>
      </c>
      <c r="I686" s="20"/>
    </row>
    <row r="687" spans="1:9">
      <c r="A687" s="4">
        <v>42450</v>
      </c>
      <c r="B687" s="9">
        <v>686</v>
      </c>
      <c r="C687" s="5">
        <v>15.02</v>
      </c>
      <c r="D687" s="5">
        <v>32.340000000000003</v>
      </c>
      <c r="E687" s="6">
        <f t="shared" si="42"/>
        <v>-1.2508875315778958</v>
      </c>
      <c r="F687" s="6">
        <f t="shared" si="43"/>
        <v>-0.23715128904606159</v>
      </c>
      <c r="G687" s="20">
        <f t="shared" si="44"/>
        <v>-10.472904665480655</v>
      </c>
      <c r="H687" s="20">
        <f t="shared" si="45"/>
        <v>-0.10366471424467427</v>
      </c>
      <c r="I687" s="20"/>
    </row>
    <row r="688" spans="1:9">
      <c r="A688" s="4">
        <v>42451</v>
      </c>
      <c r="B688" s="9">
        <v>687</v>
      </c>
      <c r="C688" s="5">
        <v>15.27</v>
      </c>
      <c r="D688" s="5">
        <v>32.32</v>
      </c>
      <c r="E688" s="6">
        <f t="shared" si="42"/>
        <v>-1.2219715165731611</v>
      </c>
      <c r="F688" s="6">
        <f t="shared" si="43"/>
        <v>-0.23985764963392758</v>
      </c>
      <c r="G688" s="20">
        <f t="shared" si="44"/>
        <v>-10.219002589847985</v>
      </c>
      <c r="H688" s="20">
        <f t="shared" si="45"/>
        <v>0.25390207563266998</v>
      </c>
      <c r="I688" s="20"/>
    </row>
    <row r="689" spans="1:9">
      <c r="A689" s="4">
        <v>42452</v>
      </c>
      <c r="B689" s="9">
        <v>688</v>
      </c>
      <c r="C689" s="5">
        <v>14.98</v>
      </c>
      <c r="D689" s="5">
        <v>32</v>
      </c>
      <c r="E689" s="6">
        <f t="shared" si="42"/>
        <v>-1.2555140939786533</v>
      </c>
      <c r="F689" s="6">
        <f t="shared" si="43"/>
        <v>-0.28315941903977709</v>
      </c>
      <c r="G689" s="20">
        <f t="shared" si="44"/>
        <v>-10.446569379725322</v>
      </c>
      <c r="H689" s="20">
        <f t="shared" si="45"/>
        <v>-0.22756678987733636</v>
      </c>
      <c r="I689" s="20"/>
    </row>
    <row r="690" spans="1:9">
      <c r="A690" s="4">
        <v>42453</v>
      </c>
      <c r="B690" s="9">
        <v>689</v>
      </c>
      <c r="C690" s="5">
        <v>15.08</v>
      </c>
      <c r="D690" s="5">
        <v>31.879999000000002</v>
      </c>
      <c r="E690" s="6">
        <f t="shared" si="42"/>
        <v>-1.2439476879767595</v>
      </c>
      <c r="F690" s="6">
        <f t="shared" si="43"/>
        <v>-0.29939771788499986</v>
      </c>
      <c r="G690" s="20">
        <f t="shared" si="44"/>
        <v>-10.323156730825543</v>
      </c>
      <c r="H690" s="20">
        <f t="shared" si="45"/>
        <v>0.12341264889977843</v>
      </c>
      <c r="I690" s="20"/>
    </row>
    <row r="691" spans="1:9">
      <c r="A691" s="4">
        <v>42457</v>
      </c>
      <c r="B691" s="9">
        <v>690</v>
      </c>
      <c r="C691" s="5">
        <v>14.91</v>
      </c>
      <c r="D691" s="5">
        <v>31.9</v>
      </c>
      <c r="E691" s="6">
        <f t="shared" si="42"/>
        <v>-1.2636105781799791</v>
      </c>
      <c r="F691" s="6">
        <f t="shared" si="43"/>
        <v>-0.2966912219791053</v>
      </c>
      <c r="G691" s="20">
        <f t="shared" si="44"/>
        <v>-10.49705900156199</v>
      </c>
      <c r="H691" s="20">
        <f t="shared" si="45"/>
        <v>-0.1739022707364466</v>
      </c>
      <c r="I691" s="20"/>
    </row>
    <row r="692" spans="1:9">
      <c r="A692" s="4">
        <v>42458</v>
      </c>
      <c r="B692" s="9">
        <v>691</v>
      </c>
      <c r="C692" s="5">
        <v>15.29</v>
      </c>
      <c r="D692" s="5">
        <v>32.380001</v>
      </c>
      <c r="E692" s="6">
        <f t="shared" si="42"/>
        <v>-1.2196582353727823</v>
      </c>
      <c r="F692" s="6">
        <f t="shared" si="43"/>
        <v>-0.23173843255230145</v>
      </c>
      <c r="G692" s="20">
        <f t="shared" si="44"/>
        <v>-10.210709011849769</v>
      </c>
      <c r="H692" s="20">
        <f t="shared" si="45"/>
        <v>0.28634998971222103</v>
      </c>
      <c r="I692" s="20"/>
    </row>
    <row r="693" spans="1:9">
      <c r="A693" s="4">
        <v>42459</v>
      </c>
      <c r="B693" s="9">
        <v>692</v>
      </c>
      <c r="C693" s="5">
        <v>15.4</v>
      </c>
      <c r="D693" s="5">
        <v>32.709999000000003</v>
      </c>
      <c r="E693" s="6">
        <f t="shared" si="42"/>
        <v>-1.2069351887706989</v>
      </c>
      <c r="F693" s="6">
        <f t="shared" si="43"/>
        <v>-0.1870837534885775</v>
      </c>
      <c r="G693" s="20">
        <f t="shared" si="44"/>
        <v>-10.1650928695812</v>
      </c>
      <c r="H693" s="20">
        <f t="shared" si="45"/>
        <v>4.5616142268569249E-2</v>
      </c>
      <c r="I693" s="20"/>
    </row>
    <row r="694" spans="1:9">
      <c r="A694" s="4">
        <v>42460</v>
      </c>
      <c r="B694" s="9">
        <v>693</v>
      </c>
      <c r="C694" s="5">
        <v>15.32</v>
      </c>
      <c r="D694" s="5">
        <v>32.349997999999999</v>
      </c>
      <c r="E694" s="6">
        <f t="shared" si="42"/>
        <v>-1.216188313572214</v>
      </c>
      <c r="F694" s="6">
        <f t="shared" si="43"/>
        <v>-0.23579837938818812</v>
      </c>
      <c r="G694" s="20">
        <f t="shared" si="44"/>
        <v>-10.174855313089424</v>
      </c>
      <c r="H694" s="20">
        <f t="shared" si="45"/>
        <v>-9.7624435082241945E-3</v>
      </c>
      <c r="I694" s="20"/>
    </row>
    <row r="695" spans="1:9">
      <c r="A695" s="4">
        <v>42461</v>
      </c>
      <c r="B695" s="9">
        <v>694</v>
      </c>
      <c r="C695" s="5">
        <v>15.38</v>
      </c>
      <c r="D695" s="5">
        <v>32.450001</v>
      </c>
      <c r="E695" s="6">
        <f t="shared" si="42"/>
        <v>-1.2092484699710777</v>
      </c>
      <c r="F695" s="6">
        <f t="shared" si="43"/>
        <v>-0.22226617049477185</v>
      </c>
      <c r="G695" s="20">
        <f t="shared" si="44"/>
        <v>-10.1343662765641</v>
      </c>
      <c r="H695" s="20">
        <f t="shared" si="45"/>
        <v>4.0489036525324096E-2</v>
      </c>
      <c r="I695" s="20"/>
    </row>
    <row r="696" spans="1:9">
      <c r="A696" s="4">
        <v>42464</v>
      </c>
      <c r="B696" s="9">
        <v>695</v>
      </c>
      <c r="C696" s="5">
        <v>15.06</v>
      </c>
      <c r="D696" s="5">
        <v>32</v>
      </c>
      <c r="E696" s="6">
        <f t="shared" si="42"/>
        <v>-1.2462609691771382</v>
      </c>
      <c r="F696" s="6">
        <f t="shared" si="43"/>
        <v>-0.28315941903977709</v>
      </c>
      <c r="G696" s="20">
        <f t="shared" si="44"/>
        <v>-10.366569379725322</v>
      </c>
      <c r="H696" s="20">
        <f t="shared" si="45"/>
        <v>-0.23220310316122195</v>
      </c>
      <c r="I696" s="20"/>
    </row>
    <row r="697" spans="1:9">
      <c r="A697" s="4">
        <v>42465</v>
      </c>
      <c r="B697" s="9">
        <v>696</v>
      </c>
      <c r="C697" s="5">
        <v>15.08</v>
      </c>
      <c r="D697" s="5">
        <v>31.9</v>
      </c>
      <c r="E697" s="6">
        <f t="shared" si="42"/>
        <v>-1.2439476879767595</v>
      </c>
      <c r="F697" s="6">
        <f t="shared" si="43"/>
        <v>-0.2966912219791053</v>
      </c>
      <c r="G697" s="20">
        <f t="shared" si="44"/>
        <v>-10.32705900156199</v>
      </c>
      <c r="H697" s="20">
        <f t="shared" si="45"/>
        <v>3.9510378163331694E-2</v>
      </c>
      <c r="I697" s="20"/>
    </row>
    <row r="698" spans="1:9">
      <c r="A698" s="4">
        <v>42466</v>
      </c>
      <c r="B698" s="9">
        <v>697</v>
      </c>
      <c r="C698" s="5">
        <v>15.45</v>
      </c>
      <c r="D698" s="5">
        <v>32.080002</v>
      </c>
      <c r="E698" s="6">
        <f t="shared" si="42"/>
        <v>-1.2011519857697521</v>
      </c>
      <c r="F698" s="6">
        <f t="shared" si="43"/>
        <v>-0.27233370605225593</v>
      </c>
      <c r="G698" s="20">
        <f t="shared" si="44"/>
        <v>-9.9921780724635525</v>
      </c>
      <c r="H698" s="20">
        <f t="shared" si="45"/>
        <v>0.33488092909843736</v>
      </c>
      <c r="I698" s="20"/>
    </row>
    <row r="699" spans="1:9">
      <c r="A699" s="4">
        <v>42467</v>
      </c>
      <c r="B699" s="9">
        <v>698</v>
      </c>
      <c r="C699" s="5">
        <v>15.21</v>
      </c>
      <c r="D699" s="5">
        <v>31.549999</v>
      </c>
      <c r="E699" s="6">
        <f t="shared" si="42"/>
        <v>-1.2289113601742974</v>
      </c>
      <c r="F699" s="6">
        <f t="shared" si="43"/>
        <v>-0.34405266758478242</v>
      </c>
      <c r="G699" s="20">
        <f t="shared" si="44"/>
        <v>-10.128772482886546</v>
      </c>
      <c r="H699" s="20">
        <f t="shared" si="45"/>
        <v>-0.13659441042299392</v>
      </c>
      <c r="I699" s="20"/>
    </row>
    <row r="700" spans="1:9">
      <c r="A700" s="4">
        <v>42468</v>
      </c>
      <c r="B700" s="9">
        <v>699</v>
      </c>
      <c r="C700" s="5">
        <v>15.05</v>
      </c>
      <c r="D700" s="5">
        <v>31.629999000000002</v>
      </c>
      <c r="E700" s="6">
        <f t="shared" si="42"/>
        <v>-1.2474176097773275</v>
      </c>
      <c r="F700" s="6">
        <f t="shared" si="43"/>
        <v>-0.33322722523331977</v>
      </c>
      <c r="G700" s="20">
        <f t="shared" si="44"/>
        <v>-10.304380785417212</v>
      </c>
      <c r="H700" s="20">
        <f t="shared" si="45"/>
        <v>-0.17560830253066584</v>
      </c>
      <c r="I700" s="20"/>
    </row>
    <row r="701" spans="1:9">
      <c r="A701" s="4">
        <v>42471</v>
      </c>
      <c r="B701" s="9">
        <v>700</v>
      </c>
      <c r="C701" s="5">
        <v>15.68</v>
      </c>
      <c r="D701" s="5">
        <v>31.67</v>
      </c>
      <c r="E701" s="6">
        <f t="shared" si="42"/>
        <v>-1.1745492519653959</v>
      </c>
      <c r="F701" s="6">
        <f t="shared" si="43"/>
        <v>-0.32781436873955916</v>
      </c>
      <c r="G701" s="20">
        <f t="shared" si="44"/>
        <v>-9.6821851317863299</v>
      </c>
      <c r="H701" s="20">
        <f t="shared" si="45"/>
        <v>0.62219565363088236</v>
      </c>
      <c r="I701" s="20"/>
    </row>
    <row r="702" spans="1:9">
      <c r="A702" s="4">
        <v>42472</v>
      </c>
      <c r="B702" s="9">
        <v>701</v>
      </c>
      <c r="C702" s="5">
        <v>16.760000000000002</v>
      </c>
      <c r="D702" s="5">
        <v>31.860001</v>
      </c>
      <c r="E702" s="6">
        <f t="shared" si="42"/>
        <v>-1.0496320671449415</v>
      </c>
      <c r="F702" s="6">
        <f t="shared" si="43"/>
        <v>-0.30210380783680679</v>
      </c>
      <c r="G702" s="20">
        <f t="shared" si="44"/>
        <v>-8.6392550454004393</v>
      </c>
      <c r="H702" s="20">
        <f t="shared" si="45"/>
        <v>1.0429300863858906</v>
      </c>
      <c r="I702" s="20"/>
    </row>
    <row r="703" spans="1:9">
      <c r="A703" s="4">
        <v>42473</v>
      </c>
      <c r="B703" s="9">
        <v>702</v>
      </c>
      <c r="C703" s="5">
        <v>16.75</v>
      </c>
      <c r="D703" s="5">
        <v>32.130001</v>
      </c>
      <c r="E703" s="6">
        <f t="shared" si="42"/>
        <v>-1.0507887077451312</v>
      </c>
      <c r="F703" s="6">
        <f t="shared" si="43"/>
        <v>-0.26556793990062139</v>
      </c>
      <c r="G703" s="20">
        <f t="shared" si="44"/>
        <v>-8.7019330664414376</v>
      </c>
      <c r="H703" s="20">
        <f t="shared" si="45"/>
        <v>-6.2678021040998289E-2</v>
      </c>
      <c r="I703" s="20"/>
    </row>
    <row r="704" spans="1:9">
      <c r="A704" s="4">
        <v>42474</v>
      </c>
      <c r="B704" s="9">
        <v>703</v>
      </c>
      <c r="C704" s="5">
        <v>16.84</v>
      </c>
      <c r="D704" s="5">
        <v>31.799999</v>
      </c>
      <c r="E704" s="6">
        <f t="shared" si="42"/>
        <v>-1.0403789423434266</v>
      </c>
      <c r="F704" s="6">
        <f t="shared" si="43"/>
        <v>-0.31022316023646251</v>
      </c>
      <c r="G704" s="20">
        <f t="shared" si="44"/>
        <v>-8.5475484282948777</v>
      </c>
      <c r="H704" s="20">
        <f t="shared" si="45"/>
        <v>0.15438463814655989</v>
      </c>
      <c r="I704" s="20"/>
    </row>
    <row r="705" spans="1:9">
      <c r="A705" s="4">
        <v>42475</v>
      </c>
      <c r="B705" s="9">
        <v>704</v>
      </c>
      <c r="C705" s="5">
        <v>16.59</v>
      </c>
      <c r="D705" s="5">
        <v>31.459999</v>
      </c>
      <c r="E705" s="6">
        <f t="shared" si="42"/>
        <v>-1.0692949573481614</v>
      </c>
      <c r="F705" s="6">
        <f t="shared" si="43"/>
        <v>-0.35623129023017758</v>
      </c>
      <c r="G705" s="20">
        <f t="shared" si="44"/>
        <v>-8.7312131425395485</v>
      </c>
      <c r="H705" s="20">
        <f t="shared" si="45"/>
        <v>-0.18366471424467079</v>
      </c>
      <c r="I705" s="20"/>
    </row>
    <row r="706" spans="1:9">
      <c r="A706" s="4">
        <v>42478</v>
      </c>
      <c r="B706" s="9">
        <v>705</v>
      </c>
      <c r="C706" s="5">
        <v>17.170000000000002</v>
      </c>
      <c r="D706" s="5">
        <v>31.65</v>
      </c>
      <c r="E706" s="6">
        <f t="shared" si="42"/>
        <v>-1.0022098025371766</v>
      </c>
      <c r="F706" s="6">
        <f t="shared" si="43"/>
        <v>-0.33052072932742521</v>
      </c>
      <c r="G706" s="20">
        <f t="shared" si="44"/>
        <v>-8.1882830561536579</v>
      </c>
      <c r="H706" s="20">
        <f t="shared" si="45"/>
        <v>0.54293008638589058</v>
      </c>
      <c r="I706" s="20"/>
    </row>
    <row r="707" spans="1:9">
      <c r="A707" s="4">
        <v>42479</v>
      </c>
      <c r="B707" s="9">
        <v>706</v>
      </c>
      <c r="C707" s="5">
        <v>17.510000000000002</v>
      </c>
      <c r="D707" s="5">
        <v>31.6</v>
      </c>
      <c r="E707" s="6">
        <f t="shared" ref="E707:E770" si="46">(C707-AVERAGE(C$2:C$1261))/_xlfn.STDEV.S(C$2:C$1261)</f>
        <v>-0.96288402213073732</v>
      </c>
      <c r="F707" s="6">
        <f t="shared" ref="F707:F770" si="47">(D707-AVERAGE(D$2:D$1261))/_xlfn.STDEV.S(D$2:D$1261)</f>
        <v>-0.33728663079708882</v>
      </c>
      <c r="G707" s="20">
        <f t="shared" si="44"/>
        <v>-7.8385278670719956</v>
      </c>
      <c r="H707" s="20">
        <f t="shared" si="45"/>
        <v>0.34975518908166237</v>
      </c>
      <c r="I707" s="20"/>
    </row>
    <row r="708" spans="1:9">
      <c r="A708" s="4">
        <v>42480</v>
      </c>
      <c r="B708" s="9">
        <v>707</v>
      </c>
      <c r="C708" s="5">
        <v>18.209999</v>
      </c>
      <c r="D708" s="5">
        <v>32</v>
      </c>
      <c r="E708" s="6">
        <f t="shared" si="46"/>
        <v>-0.88191929578154016</v>
      </c>
      <c r="F708" s="6">
        <f t="shared" si="47"/>
        <v>-0.28315941903977709</v>
      </c>
      <c r="G708" s="20">
        <f t="shared" ref="G708:G771" si="48">C708-($K$4+$J$4*D708)</f>
        <v>-7.2165703797253222</v>
      </c>
      <c r="H708" s="20">
        <f t="shared" ref="H708:H771" si="49">G708-G707</f>
        <v>0.62195748734667333</v>
      </c>
      <c r="I708" s="20"/>
    </row>
    <row r="709" spans="1:9">
      <c r="A709" s="4">
        <v>42481</v>
      </c>
      <c r="B709" s="9">
        <v>708</v>
      </c>
      <c r="C709" s="5">
        <v>18.129999000000002</v>
      </c>
      <c r="D709" s="5">
        <v>31.969999000000001</v>
      </c>
      <c r="E709" s="6">
        <f t="shared" si="46"/>
        <v>-0.89117242058305501</v>
      </c>
      <c r="F709" s="6">
        <f t="shared" si="47"/>
        <v>-0.2872190952396047</v>
      </c>
      <c r="G709" s="20">
        <f t="shared" si="48"/>
        <v>-7.2907170711725406</v>
      </c>
      <c r="H709" s="20">
        <f t="shared" si="49"/>
        <v>-7.4146691447218416E-2</v>
      </c>
      <c r="I709" s="20"/>
    </row>
    <row r="710" spans="1:9">
      <c r="A710" s="4">
        <v>42482</v>
      </c>
      <c r="B710" s="9">
        <v>709</v>
      </c>
      <c r="C710" s="5">
        <v>18.079999999999998</v>
      </c>
      <c r="D710" s="5">
        <v>31.639999</v>
      </c>
      <c r="E710" s="6">
        <f t="shared" si="46"/>
        <v>-0.89695550791994239</v>
      </c>
      <c r="F710" s="6">
        <f t="shared" si="47"/>
        <v>-0.33187404493938727</v>
      </c>
      <c r="G710" s="20">
        <f t="shared" si="48"/>
        <v>-7.2763318232335479</v>
      </c>
      <c r="H710" s="20">
        <f t="shared" si="49"/>
        <v>1.4385247938992762E-2</v>
      </c>
      <c r="I710" s="20"/>
    </row>
    <row r="711" spans="1:9">
      <c r="A711" s="4">
        <v>42485</v>
      </c>
      <c r="B711" s="9">
        <v>710</v>
      </c>
      <c r="C711" s="5">
        <v>17.860001</v>
      </c>
      <c r="D711" s="5">
        <v>31.389999</v>
      </c>
      <c r="E711" s="6">
        <f t="shared" si="46"/>
        <v>-0.92240148546004874</v>
      </c>
      <c r="F711" s="6">
        <f t="shared" si="47"/>
        <v>-0.36570355228770718</v>
      </c>
      <c r="G711" s="20">
        <f t="shared" si="48"/>
        <v>-7.4475548778252154</v>
      </c>
      <c r="H711" s="20">
        <f t="shared" si="49"/>
        <v>-0.17122305459166753</v>
      </c>
      <c r="I711" s="20"/>
    </row>
    <row r="712" spans="1:9">
      <c r="A712" s="4">
        <v>42486</v>
      </c>
      <c r="B712" s="9">
        <v>711</v>
      </c>
      <c r="C712" s="5">
        <v>18.110001</v>
      </c>
      <c r="D712" s="5">
        <v>31.4</v>
      </c>
      <c r="E712" s="6">
        <f t="shared" si="46"/>
        <v>-0.8934854704553139</v>
      </c>
      <c r="F712" s="6">
        <f t="shared" si="47"/>
        <v>-0.36435023667574512</v>
      </c>
      <c r="G712" s="20">
        <f t="shared" si="48"/>
        <v>-7.1995061107453289</v>
      </c>
      <c r="H712" s="20">
        <f t="shared" si="49"/>
        <v>0.24804876707988655</v>
      </c>
      <c r="I712" s="20"/>
    </row>
    <row r="713" spans="1:9">
      <c r="A713" s="4">
        <v>42487</v>
      </c>
      <c r="B713" s="9">
        <v>712</v>
      </c>
      <c r="C713" s="5">
        <v>18.530000999999999</v>
      </c>
      <c r="D713" s="5">
        <v>31.75</v>
      </c>
      <c r="E713" s="6">
        <f t="shared" si="46"/>
        <v>-0.84490656524735974</v>
      </c>
      <c r="F713" s="6">
        <f t="shared" si="47"/>
        <v>-0.31698892638809706</v>
      </c>
      <c r="G713" s="20">
        <f t="shared" si="48"/>
        <v>-6.8477924343169931</v>
      </c>
      <c r="H713" s="20">
        <f t="shared" si="49"/>
        <v>0.35171367642833573</v>
      </c>
      <c r="I713" s="20"/>
    </row>
    <row r="714" spans="1:9">
      <c r="A714" s="4">
        <v>42488</v>
      </c>
      <c r="B714" s="9">
        <v>713</v>
      </c>
      <c r="C714" s="5">
        <v>19.870000999999998</v>
      </c>
      <c r="D714" s="5">
        <v>31.110001</v>
      </c>
      <c r="E714" s="6">
        <f t="shared" si="46"/>
        <v>-0.6899167248219813</v>
      </c>
      <c r="F714" s="6">
        <f t="shared" si="47"/>
        <v>-0.40359232988176658</v>
      </c>
      <c r="G714" s="20">
        <f t="shared" si="48"/>
        <v>-5.3829262091754515</v>
      </c>
      <c r="H714" s="20">
        <f t="shared" si="49"/>
        <v>1.4648662251415416</v>
      </c>
      <c r="I714" s="20"/>
    </row>
    <row r="715" spans="1:9">
      <c r="A715" s="4">
        <v>42489</v>
      </c>
      <c r="B715" s="9">
        <v>714</v>
      </c>
      <c r="C715" s="5">
        <v>20.469999000000001</v>
      </c>
      <c r="D715" s="5">
        <v>30.280000999999999</v>
      </c>
      <c r="E715" s="6">
        <f t="shared" si="46"/>
        <v>-0.62051852013873754</v>
      </c>
      <c r="F715" s="6">
        <f t="shared" si="47"/>
        <v>-0.5159062942781889</v>
      </c>
      <c r="G715" s="20">
        <f t="shared" si="48"/>
        <v>-4.620992070419792</v>
      </c>
      <c r="H715" s="20">
        <f t="shared" si="49"/>
        <v>0.76193413875565952</v>
      </c>
      <c r="I715" s="20"/>
    </row>
    <row r="716" spans="1:9">
      <c r="A716" s="4">
        <v>42492</v>
      </c>
      <c r="B716" s="9">
        <v>715</v>
      </c>
      <c r="C716" s="5">
        <v>20.68</v>
      </c>
      <c r="D716" s="5">
        <v>30.610001</v>
      </c>
      <c r="E716" s="6">
        <f t="shared" si="46"/>
        <v>-0.59622895187070057</v>
      </c>
      <c r="F716" s="6">
        <f t="shared" si="47"/>
        <v>-0.47125134457840639</v>
      </c>
      <c r="G716" s="20">
        <f t="shared" si="48"/>
        <v>-4.4753753183587897</v>
      </c>
      <c r="H716" s="20">
        <f t="shared" si="49"/>
        <v>0.14561675206100233</v>
      </c>
      <c r="I716" s="20"/>
    </row>
    <row r="717" spans="1:9">
      <c r="A717" s="4">
        <v>42493</v>
      </c>
      <c r="B717" s="9">
        <v>716</v>
      </c>
      <c r="C717" s="5">
        <v>20.18</v>
      </c>
      <c r="D717" s="5">
        <v>30.360001</v>
      </c>
      <c r="E717" s="6">
        <f t="shared" si="46"/>
        <v>-0.65406098188017014</v>
      </c>
      <c r="F717" s="6">
        <f t="shared" si="47"/>
        <v>-0.50508085192672636</v>
      </c>
      <c r="G717" s="20">
        <f t="shared" si="48"/>
        <v>-4.9265993729504594</v>
      </c>
      <c r="H717" s="20">
        <f t="shared" si="49"/>
        <v>-0.4512240545916697</v>
      </c>
      <c r="I717" s="20"/>
    </row>
    <row r="718" spans="1:9">
      <c r="A718" s="4">
        <v>42494</v>
      </c>
      <c r="B718" s="9">
        <v>717</v>
      </c>
      <c r="C718" s="5">
        <v>19.969999000000001</v>
      </c>
      <c r="D718" s="5">
        <v>29.85</v>
      </c>
      <c r="E718" s="6">
        <f t="shared" si="46"/>
        <v>-0.67835055014820711</v>
      </c>
      <c r="F718" s="6">
        <f t="shared" si="47"/>
        <v>-0.57409318223532824</v>
      </c>
      <c r="G718" s="20">
        <f t="shared" si="48"/>
        <v>-5.0370972492136836</v>
      </c>
      <c r="H718" s="20">
        <f t="shared" si="49"/>
        <v>-0.11049787626322427</v>
      </c>
      <c r="I718" s="20"/>
    </row>
    <row r="719" spans="1:9">
      <c r="A719" s="4">
        <v>42495</v>
      </c>
      <c r="B719" s="9">
        <v>718</v>
      </c>
      <c r="C719" s="5">
        <v>19.969999000000001</v>
      </c>
      <c r="D719" s="5">
        <v>29.9</v>
      </c>
      <c r="E719" s="6">
        <f t="shared" si="46"/>
        <v>-0.67835055014820711</v>
      </c>
      <c r="F719" s="6">
        <f t="shared" si="47"/>
        <v>-0.56732728076566463</v>
      </c>
      <c r="G719" s="20">
        <f t="shared" si="48"/>
        <v>-5.0468524382953497</v>
      </c>
      <c r="H719" s="20">
        <f t="shared" si="49"/>
        <v>-9.7551890816660602E-3</v>
      </c>
      <c r="I719" s="20"/>
    </row>
    <row r="720" spans="1:9">
      <c r="A720" s="4">
        <v>42496</v>
      </c>
      <c r="B720" s="9">
        <v>719</v>
      </c>
      <c r="C720" s="5">
        <v>19.879999000000002</v>
      </c>
      <c r="D720" s="5">
        <v>30.040001</v>
      </c>
      <c r="E720" s="6">
        <f t="shared" si="46"/>
        <v>-0.68876031554991168</v>
      </c>
      <c r="F720" s="6">
        <f t="shared" si="47"/>
        <v>-0.54838262133257587</v>
      </c>
      <c r="G720" s="20">
        <f t="shared" si="48"/>
        <v>-5.1641671628277948</v>
      </c>
      <c r="H720" s="20">
        <f t="shared" si="49"/>
        <v>-0.11731472453244507</v>
      </c>
      <c r="I720" s="20"/>
    </row>
    <row r="721" spans="1:9">
      <c r="A721" s="4">
        <v>42499</v>
      </c>
      <c r="B721" s="9">
        <v>720</v>
      </c>
      <c r="C721" s="5">
        <v>19.239999999999998</v>
      </c>
      <c r="D721" s="5">
        <v>29.799999</v>
      </c>
      <c r="E721" s="6">
        <f t="shared" si="46"/>
        <v>-0.76278519829797298</v>
      </c>
      <c r="F721" s="6">
        <f t="shared" si="47"/>
        <v>-0.58085921902302184</v>
      </c>
      <c r="G721" s="20">
        <f t="shared" si="48"/>
        <v>-5.7573408650282367</v>
      </c>
      <c r="H721" s="20">
        <f t="shared" si="49"/>
        <v>-0.59317370220044197</v>
      </c>
      <c r="I721" s="20"/>
    </row>
    <row r="722" spans="1:9">
      <c r="A722" s="4">
        <v>42500</v>
      </c>
      <c r="B722" s="9">
        <v>721</v>
      </c>
      <c r="C722" s="5">
        <v>19.59</v>
      </c>
      <c r="D722" s="5">
        <v>30.139999</v>
      </c>
      <c r="E722" s="6">
        <f t="shared" si="46"/>
        <v>-0.72230277729134418</v>
      </c>
      <c r="F722" s="6">
        <f t="shared" si="47"/>
        <v>-0.53485108902930678</v>
      </c>
      <c r="G722" s="20">
        <f t="shared" si="48"/>
        <v>-5.4736761507835645</v>
      </c>
      <c r="H722" s="20">
        <f t="shared" si="49"/>
        <v>0.28366471424467221</v>
      </c>
      <c r="I722" s="20"/>
    </row>
    <row r="723" spans="1:9">
      <c r="A723" s="4">
        <v>42501</v>
      </c>
      <c r="B723" s="9">
        <v>722</v>
      </c>
      <c r="C723" s="5">
        <v>19.690000999999999</v>
      </c>
      <c r="D723" s="5">
        <v>30.059999000000001</v>
      </c>
      <c r="E723" s="6">
        <f t="shared" si="46"/>
        <v>-0.71073625562539033</v>
      </c>
      <c r="F723" s="6">
        <f t="shared" si="47"/>
        <v>-0.54567653138076888</v>
      </c>
      <c r="G723" s="20">
        <f t="shared" si="48"/>
        <v>-5.3580668482528999</v>
      </c>
      <c r="H723" s="20">
        <f t="shared" si="49"/>
        <v>0.11560930253066459</v>
      </c>
      <c r="I723" s="20"/>
    </row>
    <row r="724" spans="1:9">
      <c r="A724" s="4">
        <v>42502</v>
      </c>
      <c r="B724" s="9">
        <v>723</v>
      </c>
      <c r="C724" s="5">
        <v>19.579999999999998</v>
      </c>
      <c r="D724" s="5">
        <v>29.76</v>
      </c>
      <c r="E724" s="6">
        <f t="shared" si="46"/>
        <v>-0.72345941789153367</v>
      </c>
      <c r="F724" s="6">
        <f t="shared" si="47"/>
        <v>-0.58627180488072339</v>
      </c>
      <c r="G724" s="20">
        <f t="shared" si="48"/>
        <v>-5.4095369088666878</v>
      </c>
      <c r="H724" s="20">
        <f t="shared" si="49"/>
        <v>-5.1470060613787894E-2</v>
      </c>
      <c r="I724" s="20"/>
    </row>
    <row r="725" spans="1:9">
      <c r="A725" s="4">
        <v>42503</v>
      </c>
      <c r="B725" s="9">
        <v>724</v>
      </c>
      <c r="C725" s="5">
        <v>19.52</v>
      </c>
      <c r="D725" s="5">
        <v>29.91</v>
      </c>
      <c r="E725" s="6">
        <f t="shared" si="46"/>
        <v>-0.73039926149266987</v>
      </c>
      <c r="F725" s="6">
        <f t="shared" si="47"/>
        <v>-0.56597410047173158</v>
      </c>
      <c r="G725" s="20">
        <f t="shared" si="48"/>
        <v>-5.4988024761116847</v>
      </c>
      <c r="H725" s="20">
        <f t="shared" si="49"/>
        <v>-8.9265567244996902E-2</v>
      </c>
      <c r="I725" s="20"/>
    </row>
    <row r="726" spans="1:9">
      <c r="A726" s="4">
        <v>42506</v>
      </c>
      <c r="B726" s="9">
        <v>725</v>
      </c>
      <c r="C726" s="5">
        <v>19.809999000000001</v>
      </c>
      <c r="D726" s="5">
        <v>30.389999</v>
      </c>
      <c r="E726" s="6">
        <f t="shared" si="46"/>
        <v>-0.69685679975123738</v>
      </c>
      <c r="F726" s="6">
        <f t="shared" si="47"/>
        <v>-0.50102158168098687</v>
      </c>
      <c r="G726" s="20">
        <f t="shared" si="48"/>
        <v>-5.3024530961918934</v>
      </c>
      <c r="H726" s="20">
        <f t="shared" si="49"/>
        <v>0.19634937991979129</v>
      </c>
      <c r="I726" s="20"/>
    </row>
    <row r="727" spans="1:9">
      <c r="A727" s="4">
        <v>42507</v>
      </c>
      <c r="B727" s="9">
        <v>726</v>
      </c>
      <c r="C727" s="5">
        <v>19.690000999999999</v>
      </c>
      <c r="D727" s="5">
        <v>29.98</v>
      </c>
      <c r="E727" s="6">
        <f t="shared" si="46"/>
        <v>-0.71073625562539033</v>
      </c>
      <c r="F727" s="6">
        <f t="shared" si="47"/>
        <v>-0.55650183841420198</v>
      </c>
      <c r="G727" s="20">
        <f t="shared" si="48"/>
        <v>-5.342458740826018</v>
      </c>
      <c r="H727" s="20">
        <f t="shared" si="49"/>
        <v>-4.0005644634124593E-2</v>
      </c>
      <c r="I727" s="20"/>
    </row>
    <row r="728" spans="1:9">
      <c r="A728" s="4">
        <v>42508</v>
      </c>
      <c r="B728" s="9">
        <v>727</v>
      </c>
      <c r="C728" s="5">
        <v>19.120000999999998</v>
      </c>
      <c r="D728" s="5">
        <v>29.99</v>
      </c>
      <c r="E728" s="6">
        <f t="shared" si="46"/>
        <v>-0.77666476983618571</v>
      </c>
      <c r="F728" s="6">
        <f t="shared" si="47"/>
        <v>-0.55514865812026948</v>
      </c>
      <c r="G728" s="20">
        <f t="shared" si="48"/>
        <v>-5.9144097786423515</v>
      </c>
      <c r="H728" s="20">
        <f t="shared" si="49"/>
        <v>-0.5719510378163335</v>
      </c>
      <c r="I728" s="20"/>
    </row>
    <row r="729" spans="1:9">
      <c r="A729" s="4">
        <v>42509</v>
      </c>
      <c r="B729" s="9">
        <v>728</v>
      </c>
      <c r="C729" s="5">
        <v>18.989999999999998</v>
      </c>
      <c r="D729" s="5">
        <v>29.629999000000002</v>
      </c>
      <c r="E729" s="6">
        <f t="shared" si="46"/>
        <v>-0.79170121330270782</v>
      </c>
      <c r="F729" s="6">
        <f t="shared" si="47"/>
        <v>-0.6038632840198791</v>
      </c>
      <c r="G729" s="20">
        <f t="shared" si="48"/>
        <v>-5.9741732221505721</v>
      </c>
      <c r="H729" s="20">
        <f t="shared" si="49"/>
        <v>-5.9763443508220604E-2</v>
      </c>
      <c r="I729" s="20"/>
    </row>
    <row r="730" spans="1:9">
      <c r="A730" s="4">
        <v>42510</v>
      </c>
      <c r="B730" s="9">
        <v>729</v>
      </c>
      <c r="C730" s="5">
        <v>19.219999000000001</v>
      </c>
      <c r="D730" s="5">
        <v>30.15</v>
      </c>
      <c r="E730" s="6">
        <f t="shared" si="46"/>
        <v>-0.76509859516241141</v>
      </c>
      <c r="F730" s="6">
        <f t="shared" si="47"/>
        <v>-0.53349777341734472</v>
      </c>
      <c r="G730" s="20">
        <f t="shared" si="48"/>
        <v>-5.84562838370368</v>
      </c>
      <c r="H730" s="20">
        <f t="shared" si="49"/>
        <v>0.12854483844689213</v>
      </c>
      <c r="I730" s="20"/>
    </row>
    <row r="731" spans="1:9">
      <c r="A731" s="4">
        <v>42513</v>
      </c>
      <c r="B731" s="9">
        <v>730</v>
      </c>
      <c r="C731" s="5">
        <v>19.16</v>
      </c>
      <c r="D731" s="5">
        <v>30.23</v>
      </c>
      <c r="E731" s="6">
        <f t="shared" si="46"/>
        <v>-0.77203832309948794</v>
      </c>
      <c r="F731" s="6">
        <f t="shared" si="47"/>
        <v>-0.52267233106588207</v>
      </c>
      <c r="G731" s="20">
        <f t="shared" si="48"/>
        <v>-5.9212356862343469</v>
      </c>
      <c r="H731" s="20">
        <f t="shared" si="49"/>
        <v>-7.5607302530666942E-2</v>
      </c>
      <c r="I731" s="20"/>
    </row>
    <row r="732" spans="1:9">
      <c r="A732" s="4">
        <v>42514</v>
      </c>
      <c r="B732" s="9">
        <v>731</v>
      </c>
      <c r="C732" s="5">
        <v>19.48</v>
      </c>
      <c r="D732" s="5">
        <v>31.059999000000001</v>
      </c>
      <c r="E732" s="6">
        <f t="shared" si="46"/>
        <v>-0.73502582389342741</v>
      </c>
      <c r="F732" s="6">
        <f t="shared" si="47"/>
        <v>-0.41035850198748924</v>
      </c>
      <c r="G732" s="20">
        <f t="shared" si="48"/>
        <v>-5.7631716298862194</v>
      </c>
      <c r="H732" s="20">
        <f t="shared" si="49"/>
        <v>0.15806405634812748</v>
      </c>
      <c r="I732" s="20"/>
    </row>
    <row r="733" spans="1:9">
      <c r="A733" s="4">
        <v>42515</v>
      </c>
      <c r="B733" s="9">
        <v>732</v>
      </c>
      <c r="C733" s="5">
        <v>19.77</v>
      </c>
      <c r="D733" s="5">
        <v>31.389999</v>
      </c>
      <c r="E733" s="6">
        <f t="shared" si="46"/>
        <v>-0.70148324648793514</v>
      </c>
      <c r="F733" s="6">
        <f t="shared" si="47"/>
        <v>-0.36570355228770718</v>
      </c>
      <c r="G733" s="20">
        <f t="shared" si="48"/>
        <v>-5.5375558778252163</v>
      </c>
      <c r="H733" s="20">
        <f t="shared" si="49"/>
        <v>0.22561575206100315</v>
      </c>
      <c r="I733" s="20"/>
    </row>
    <row r="734" spans="1:9">
      <c r="A734" s="4">
        <v>42516</v>
      </c>
      <c r="B734" s="9">
        <v>733</v>
      </c>
      <c r="C734" s="5">
        <v>19.850000000000001</v>
      </c>
      <c r="D734" s="5">
        <v>31.49</v>
      </c>
      <c r="E734" s="6">
        <f t="shared" si="46"/>
        <v>-0.69223012168641984</v>
      </c>
      <c r="F734" s="6">
        <f t="shared" si="47"/>
        <v>-0.35217161403034997</v>
      </c>
      <c r="G734" s="20">
        <f t="shared" si="48"/>
        <v>-5.4770664510923268</v>
      </c>
      <c r="H734" s="20">
        <f t="shared" si="49"/>
        <v>6.0489426732889484E-2</v>
      </c>
      <c r="I734" s="20"/>
    </row>
    <row r="735" spans="1:9">
      <c r="A735" s="4">
        <v>42517</v>
      </c>
      <c r="B735" s="9">
        <v>734</v>
      </c>
      <c r="C735" s="5">
        <v>19.91</v>
      </c>
      <c r="D735" s="5">
        <v>31.57</v>
      </c>
      <c r="E735" s="6">
        <f t="shared" si="46"/>
        <v>-0.68529027808528364</v>
      </c>
      <c r="F735" s="6">
        <f t="shared" si="47"/>
        <v>-0.34134617167888731</v>
      </c>
      <c r="G735" s="20">
        <f t="shared" si="48"/>
        <v>-5.4326747536229938</v>
      </c>
      <c r="H735" s="20">
        <f t="shared" si="49"/>
        <v>4.4391697469333025E-2</v>
      </c>
      <c r="I735" s="20"/>
    </row>
    <row r="736" spans="1:9">
      <c r="A736" s="4">
        <v>42521</v>
      </c>
      <c r="B736" s="9">
        <v>735</v>
      </c>
      <c r="C736" s="5">
        <v>20.6</v>
      </c>
      <c r="D736" s="5">
        <v>31.59</v>
      </c>
      <c r="E736" s="6">
        <f t="shared" si="46"/>
        <v>-0.60548207667221543</v>
      </c>
      <c r="F736" s="6">
        <f t="shared" si="47"/>
        <v>-0.33863981109102181</v>
      </c>
      <c r="G736" s="20">
        <f t="shared" si="48"/>
        <v>-4.7465768292556589</v>
      </c>
      <c r="H736" s="20">
        <f t="shared" si="49"/>
        <v>0.68609792436733485</v>
      </c>
      <c r="I736" s="20"/>
    </row>
    <row r="737" spans="1:9">
      <c r="A737" s="4">
        <v>42522</v>
      </c>
      <c r="B737" s="9">
        <v>736</v>
      </c>
      <c r="C737" s="5">
        <v>20.559999000000001</v>
      </c>
      <c r="D737" s="5">
        <v>31.66</v>
      </c>
      <c r="E737" s="6">
        <f t="shared" si="46"/>
        <v>-0.61010875473703308</v>
      </c>
      <c r="F737" s="6">
        <f t="shared" si="47"/>
        <v>-0.32916754903349221</v>
      </c>
      <c r="G737" s="20">
        <f t="shared" si="48"/>
        <v>-4.8002350939699916</v>
      </c>
      <c r="H737" s="20">
        <f t="shared" si="49"/>
        <v>-5.365826471433266E-2</v>
      </c>
      <c r="I737" s="20"/>
    </row>
    <row r="738" spans="1:9">
      <c r="A738" s="4">
        <v>42523</v>
      </c>
      <c r="B738" s="9">
        <v>737</v>
      </c>
      <c r="C738" s="5">
        <v>20.629999000000002</v>
      </c>
      <c r="D738" s="5">
        <v>31.76</v>
      </c>
      <c r="E738" s="6">
        <f t="shared" si="46"/>
        <v>-0.60201227053570727</v>
      </c>
      <c r="F738" s="6">
        <f t="shared" si="47"/>
        <v>-0.315635746094164</v>
      </c>
      <c r="G738" s="20">
        <f t="shared" si="48"/>
        <v>-4.749745472133327</v>
      </c>
      <c r="H738" s="20">
        <f t="shared" si="49"/>
        <v>5.0489621836664611E-2</v>
      </c>
      <c r="I738" s="20"/>
    </row>
    <row r="739" spans="1:9">
      <c r="A739" s="4">
        <v>42524</v>
      </c>
      <c r="B739" s="9">
        <v>738</v>
      </c>
      <c r="C739" s="5">
        <v>20.889999</v>
      </c>
      <c r="D739" s="5">
        <v>31.620000999999998</v>
      </c>
      <c r="E739" s="6">
        <f t="shared" si="46"/>
        <v>-0.57193961493078338</v>
      </c>
      <c r="F739" s="6">
        <f t="shared" si="47"/>
        <v>-0.3345801348911942</v>
      </c>
      <c r="G739" s="20">
        <f t="shared" si="48"/>
        <v>-4.4624311378084442</v>
      </c>
      <c r="H739" s="20">
        <f t="shared" si="49"/>
        <v>0.28731433432488274</v>
      </c>
      <c r="I739" s="20"/>
    </row>
    <row r="740" spans="1:9">
      <c r="A740" s="4">
        <v>42527</v>
      </c>
      <c r="B740" s="9">
        <v>739</v>
      </c>
      <c r="C740" s="5">
        <v>21.459999</v>
      </c>
      <c r="D740" s="5">
        <v>31.68</v>
      </c>
      <c r="E740" s="6">
        <f t="shared" si="46"/>
        <v>-0.50601110071998812</v>
      </c>
      <c r="F740" s="6">
        <f t="shared" si="47"/>
        <v>-0.32646118844562666</v>
      </c>
      <c r="G740" s="20">
        <f t="shared" si="48"/>
        <v>-3.9041371696026594</v>
      </c>
      <c r="H740" s="20">
        <f t="shared" si="49"/>
        <v>0.55829396820578481</v>
      </c>
      <c r="I740" s="20"/>
    </row>
    <row r="741" spans="1:9">
      <c r="A741" s="4">
        <v>42528</v>
      </c>
      <c r="B741" s="9">
        <v>740</v>
      </c>
      <c r="C741" s="5">
        <v>21.93</v>
      </c>
      <c r="D741" s="5">
        <v>31.879999000000002</v>
      </c>
      <c r="E741" s="6">
        <f t="shared" si="46"/>
        <v>-0.4516488768470267</v>
      </c>
      <c r="F741" s="6">
        <f t="shared" si="47"/>
        <v>-0.29939771788499986</v>
      </c>
      <c r="G741" s="20">
        <f t="shared" si="48"/>
        <v>-3.4731567308255435</v>
      </c>
      <c r="H741" s="20">
        <f t="shared" si="49"/>
        <v>0.43098043877711589</v>
      </c>
      <c r="I741" s="20"/>
    </row>
    <row r="742" spans="1:9">
      <c r="A742" s="4">
        <v>42529</v>
      </c>
      <c r="B742" s="9">
        <v>741</v>
      </c>
      <c r="C742" s="5">
        <v>23.08</v>
      </c>
      <c r="D742" s="5">
        <v>31.889999</v>
      </c>
      <c r="E742" s="6">
        <f t="shared" si="46"/>
        <v>-0.3186352078252469</v>
      </c>
      <c r="F742" s="6">
        <f t="shared" si="47"/>
        <v>-0.29804453759106736</v>
      </c>
      <c r="G742" s="20">
        <f t="shared" si="48"/>
        <v>-2.3251077686418782</v>
      </c>
      <c r="H742" s="20">
        <f t="shared" si="49"/>
        <v>1.1480489621836654</v>
      </c>
      <c r="I742" s="20"/>
    </row>
    <row r="743" spans="1:9">
      <c r="A743" s="4">
        <v>42530</v>
      </c>
      <c r="B743" s="9">
        <v>742</v>
      </c>
      <c r="C743" s="5">
        <v>23.08</v>
      </c>
      <c r="D743" s="5">
        <v>31.940000999999999</v>
      </c>
      <c r="E743" s="6">
        <f t="shared" si="46"/>
        <v>-0.3186352078252469</v>
      </c>
      <c r="F743" s="6">
        <f t="shared" si="47"/>
        <v>-0.29127836548534469</v>
      </c>
      <c r="G743" s="20">
        <f t="shared" si="48"/>
        <v>-2.3348633479311083</v>
      </c>
      <c r="H743" s="20">
        <f t="shared" si="49"/>
        <v>-9.7555792892300985E-3</v>
      </c>
      <c r="I743" s="20"/>
    </row>
    <row r="744" spans="1:9">
      <c r="A744" s="4">
        <v>42531</v>
      </c>
      <c r="B744" s="9">
        <v>743</v>
      </c>
      <c r="C744" s="5">
        <v>21.84</v>
      </c>
      <c r="D744" s="5">
        <v>32.040000999999997</v>
      </c>
      <c r="E744" s="6">
        <f t="shared" si="46"/>
        <v>-0.46205864224873117</v>
      </c>
      <c r="F744" s="6">
        <f t="shared" si="47"/>
        <v>-0.27774656254601698</v>
      </c>
      <c r="G744" s="20">
        <f t="shared" si="48"/>
        <v>-3.5943737260944388</v>
      </c>
      <c r="H744" s="20">
        <f t="shared" si="49"/>
        <v>-1.2595103781633306</v>
      </c>
      <c r="I744" s="20"/>
    </row>
    <row r="745" spans="1:9">
      <c r="A745" s="4">
        <v>42534</v>
      </c>
      <c r="B745" s="9">
        <v>744</v>
      </c>
      <c r="C745" s="5">
        <v>21.48</v>
      </c>
      <c r="D745" s="5">
        <v>32.169998</v>
      </c>
      <c r="E745" s="6">
        <f t="shared" si="46"/>
        <v>-0.50369770385554924</v>
      </c>
      <c r="F745" s="6">
        <f t="shared" si="47"/>
        <v>-0.2601556246789784</v>
      </c>
      <c r="G745" s="20">
        <f t="shared" si="48"/>
        <v>-3.9797366323954257</v>
      </c>
      <c r="H745" s="20">
        <f t="shared" si="49"/>
        <v>-0.38536290630098691</v>
      </c>
      <c r="I745" s="20"/>
    </row>
    <row r="746" spans="1:9">
      <c r="A746" s="4">
        <v>42535</v>
      </c>
      <c r="B746" s="9">
        <v>745</v>
      </c>
      <c r="C746" s="5">
        <v>21.110001</v>
      </c>
      <c r="D746" s="5">
        <v>32.139999000000003</v>
      </c>
      <c r="E746" s="6">
        <f t="shared" si="46"/>
        <v>-0.54649329039849659</v>
      </c>
      <c r="F746" s="6">
        <f t="shared" si="47"/>
        <v>-0.26421503024274695</v>
      </c>
      <c r="G746" s="20">
        <f t="shared" si="48"/>
        <v>-4.3438827140502063</v>
      </c>
      <c r="H746" s="20">
        <f t="shared" si="49"/>
        <v>-0.36414608165478057</v>
      </c>
      <c r="I746" s="20"/>
    </row>
    <row r="747" spans="1:9">
      <c r="A747" s="4">
        <v>42536</v>
      </c>
      <c r="B747" s="9">
        <v>746</v>
      </c>
      <c r="C747" s="5">
        <v>21.18</v>
      </c>
      <c r="D747" s="5">
        <v>31.610001</v>
      </c>
      <c r="E747" s="6">
        <f t="shared" si="46"/>
        <v>-0.538396921861231</v>
      </c>
      <c r="F747" s="6">
        <f t="shared" si="47"/>
        <v>-0.33593331518512676</v>
      </c>
      <c r="G747" s="20">
        <f t="shared" si="48"/>
        <v>-4.1704790999921109</v>
      </c>
      <c r="H747" s="20">
        <f t="shared" si="49"/>
        <v>0.17340361405809546</v>
      </c>
      <c r="I747" s="20"/>
    </row>
    <row r="748" spans="1:9">
      <c r="A748" s="4">
        <v>42537</v>
      </c>
      <c r="B748" s="9">
        <v>747</v>
      </c>
      <c r="C748" s="5">
        <v>21.09</v>
      </c>
      <c r="D748" s="5">
        <v>31.690000999999999</v>
      </c>
      <c r="E748" s="6">
        <f t="shared" si="46"/>
        <v>-0.54880668726293547</v>
      </c>
      <c r="F748" s="6">
        <f t="shared" si="47"/>
        <v>-0.3251078728336646</v>
      </c>
      <c r="G748" s="20">
        <f t="shared" si="48"/>
        <v>-4.2760874025227764</v>
      </c>
      <c r="H748" s="20">
        <f t="shared" si="49"/>
        <v>-0.10560830253066555</v>
      </c>
      <c r="I748" s="20"/>
    </row>
    <row r="749" spans="1:9">
      <c r="A749" s="4">
        <v>42538</v>
      </c>
      <c r="B749" s="9">
        <v>748</v>
      </c>
      <c r="C749" s="5">
        <v>21.43</v>
      </c>
      <c r="D749" s="5">
        <v>31.76</v>
      </c>
      <c r="E749" s="6">
        <f t="shared" si="46"/>
        <v>-0.50948090685649627</v>
      </c>
      <c r="F749" s="6">
        <f t="shared" si="47"/>
        <v>-0.315635746094164</v>
      </c>
      <c r="G749" s="20">
        <f t="shared" si="48"/>
        <v>-3.9497444721333288</v>
      </c>
      <c r="H749" s="20">
        <f t="shared" si="49"/>
        <v>0.32634293038944762</v>
      </c>
      <c r="I749" s="20"/>
    </row>
    <row r="750" spans="1:9">
      <c r="A750" s="4">
        <v>42541</v>
      </c>
      <c r="B750" s="9">
        <v>749</v>
      </c>
      <c r="C750" s="5">
        <v>21.809999000000001</v>
      </c>
      <c r="D750" s="5">
        <v>32.169998</v>
      </c>
      <c r="E750" s="6">
        <f t="shared" si="46"/>
        <v>-0.46552867971335921</v>
      </c>
      <c r="F750" s="6">
        <f t="shared" si="47"/>
        <v>-0.2601556246789784</v>
      </c>
      <c r="G750" s="20">
        <f t="shared" si="48"/>
        <v>-3.6497376323954249</v>
      </c>
      <c r="H750" s="20">
        <f t="shared" si="49"/>
        <v>0.30000683973790387</v>
      </c>
      <c r="I750" s="20"/>
    </row>
    <row r="751" spans="1:9">
      <c r="A751" s="4">
        <v>42542</v>
      </c>
      <c r="B751" s="9">
        <v>750</v>
      </c>
      <c r="C751" s="5">
        <v>21.540001</v>
      </c>
      <c r="D751" s="5">
        <v>32.32</v>
      </c>
      <c r="E751" s="6">
        <f t="shared" si="46"/>
        <v>-0.49675774459035288</v>
      </c>
      <c r="F751" s="6">
        <f t="shared" si="47"/>
        <v>-0.23985764963392758</v>
      </c>
      <c r="G751" s="20">
        <f t="shared" si="48"/>
        <v>-3.9490015898479847</v>
      </c>
      <c r="H751" s="20">
        <f t="shared" si="49"/>
        <v>-0.29926395745255974</v>
      </c>
      <c r="I751" s="20"/>
    </row>
    <row r="752" spans="1:9">
      <c r="A752" s="4">
        <v>42543</v>
      </c>
      <c r="B752" s="9">
        <v>751</v>
      </c>
      <c r="C752" s="5">
        <v>21.799999</v>
      </c>
      <c r="D752" s="5">
        <v>32.290000999999997</v>
      </c>
      <c r="E752" s="6">
        <f t="shared" si="46"/>
        <v>-0.46668532031354881</v>
      </c>
      <c r="F752" s="6">
        <f t="shared" si="47"/>
        <v>-0.24391705519769707</v>
      </c>
      <c r="G752" s="20">
        <f t="shared" si="48"/>
        <v>-3.6831506715027693</v>
      </c>
      <c r="H752" s="20">
        <f t="shared" si="49"/>
        <v>0.26585091834521535</v>
      </c>
      <c r="I752" s="20"/>
    </row>
    <row r="753" spans="1:9">
      <c r="A753" s="4">
        <v>42544</v>
      </c>
      <c r="B753" s="9">
        <v>752</v>
      </c>
      <c r="C753" s="5">
        <v>22.08</v>
      </c>
      <c r="D753" s="5">
        <v>32.990001999999997</v>
      </c>
      <c r="E753" s="6">
        <f t="shared" si="46"/>
        <v>-0.43429926784418599</v>
      </c>
      <c r="F753" s="6">
        <f t="shared" si="47"/>
        <v>-0.14919429930437189</v>
      </c>
      <c r="G753" s="20">
        <f t="shared" si="48"/>
        <v>-3.5397225137498758</v>
      </c>
      <c r="H753" s="20">
        <f t="shared" si="49"/>
        <v>0.14342815775289353</v>
      </c>
      <c r="I753" s="20"/>
    </row>
    <row r="754" spans="1:9">
      <c r="A754" s="4">
        <v>42545</v>
      </c>
      <c r="B754" s="9">
        <v>753</v>
      </c>
      <c r="C754" s="5">
        <v>21.389999</v>
      </c>
      <c r="D754" s="5">
        <v>31.549999</v>
      </c>
      <c r="E754" s="6">
        <f t="shared" si="46"/>
        <v>-0.51410758492131381</v>
      </c>
      <c r="F754" s="6">
        <f t="shared" si="47"/>
        <v>-0.34405266758478242</v>
      </c>
      <c r="G754" s="20">
        <f t="shared" si="48"/>
        <v>-3.9487734828865477</v>
      </c>
      <c r="H754" s="20">
        <f t="shared" si="49"/>
        <v>-0.40905096913667194</v>
      </c>
      <c r="I754" s="20"/>
    </row>
    <row r="755" spans="1:9">
      <c r="A755" s="4">
        <v>42548</v>
      </c>
      <c r="B755" s="9">
        <v>754</v>
      </c>
      <c r="C755" s="5">
        <v>19.899999999999999</v>
      </c>
      <c r="D755" s="5">
        <v>30.719999000000001</v>
      </c>
      <c r="E755" s="6">
        <f t="shared" si="46"/>
        <v>-0.68644691868547314</v>
      </c>
      <c r="F755" s="6">
        <f t="shared" si="47"/>
        <v>-0.45636663198120431</v>
      </c>
      <c r="G755" s="20">
        <f t="shared" si="48"/>
        <v>-5.2768363441308921</v>
      </c>
      <c r="H755" s="20">
        <f t="shared" si="49"/>
        <v>-1.3280628612443444</v>
      </c>
      <c r="I755" s="20"/>
    </row>
    <row r="756" spans="1:9">
      <c r="A756" s="4">
        <v>42549</v>
      </c>
      <c r="B756" s="9">
        <v>755</v>
      </c>
      <c r="C756" s="5">
        <v>20.93</v>
      </c>
      <c r="D756" s="5">
        <v>31.190000999999999</v>
      </c>
      <c r="E756" s="6">
        <f t="shared" si="46"/>
        <v>-0.56731293686596573</v>
      </c>
      <c r="F756" s="6">
        <f t="shared" si="47"/>
        <v>-0.39276688753030442</v>
      </c>
      <c r="G756" s="20">
        <f t="shared" si="48"/>
        <v>-4.338535511706116</v>
      </c>
      <c r="H756" s="20">
        <f t="shared" si="49"/>
        <v>0.93830083242477613</v>
      </c>
      <c r="I756" s="20"/>
    </row>
    <row r="757" spans="1:9">
      <c r="A757" s="4">
        <v>42550</v>
      </c>
      <c r="B757" s="9">
        <v>756</v>
      </c>
      <c r="C757" s="5">
        <v>21.469999000000001</v>
      </c>
      <c r="D757" s="5">
        <v>31.93</v>
      </c>
      <c r="E757" s="6">
        <f t="shared" si="46"/>
        <v>-0.50485446011979851</v>
      </c>
      <c r="F757" s="6">
        <f t="shared" si="47"/>
        <v>-0.29263168109730675</v>
      </c>
      <c r="G757" s="20">
        <f t="shared" si="48"/>
        <v>-3.9429131150109882</v>
      </c>
      <c r="H757" s="20">
        <f t="shared" si="49"/>
        <v>0.39562239669512778</v>
      </c>
      <c r="I757" s="20"/>
    </row>
    <row r="758" spans="1:9">
      <c r="A758" s="4">
        <v>42551</v>
      </c>
      <c r="B758" s="9">
        <v>757</v>
      </c>
      <c r="C758" s="5">
        <v>21.85</v>
      </c>
      <c r="D758" s="5">
        <v>32.799999</v>
      </c>
      <c r="E758" s="6">
        <f t="shared" si="46"/>
        <v>-0.46090200164854161</v>
      </c>
      <c r="F758" s="6">
        <f t="shared" si="47"/>
        <v>-0.17490513084318282</v>
      </c>
      <c r="G758" s="20">
        <f t="shared" si="48"/>
        <v>-3.7326522099281974</v>
      </c>
      <c r="H758" s="20">
        <f t="shared" si="49"/>
        <v>0.21026090508279083</v>
      </c>
      <c r="I758" s="20"/>
    </row>
    <row r="759" spans="1:9">
      <c r="A759" s="4">
        <v>42552</v>
      </c>
      <c r="B759" s="9">
        <v>758</v>
      </c>
      <c r="C759" s="5">
        <v>21.73</v>
      </c>
      <c r="D759" s="5">
        <v>32.75</v>
      </c>
      <c r="E759" s="6">
        <f t="shared" si="46"/>
        <v>-0.4747816888508144</v>
      </c>
      <c r="F759" s="6">
        <f t="shared" si="47"/>
        <v>-0.18167089699481737</v>
      </c>
      <c r="G759" s="20">
        <f t="shared" si="48"/>
        <v>-3.8428972159503125</v>
      </c>
      <c r="H759" s="20">
        <f t="shared" si="49"/>
        <v>-0.11024500602211518</v>
      </c>
      <c r="I759" s="20"/>
    </row>
    <row r="760" spans="1:9">
      <c r="A760" s="4">
        <v>42556</v>
      </c>
      <c r="B760" s="9">
        <v>759</v>
      </c>
      <c r="C760" s="5">
        <v>21.65</v>
      </c>
      <c r="D760" s="5">
        <v>32.68</v>
      </c>
      <c r="E760" s="6">
        <f t="shared" si="46"/>
        <v>-0.48403481365232975</v>
      </c>
      <c r="F760" s="6">
        <f t="shared" si="47"/>
        <v>-0.19114315905234699</v>
      </c>
      <c r="G760" s="20">
        <f t="shared" si="48"/>
        <v>-3.9092399512359819</v>
      </c>
      <c r="H760" s="20">
        <f t="shared" si="49"/>
        <v>-6.6342735285669363E-2</v>
      </c>
      <c r="I760" s="20"/>
    </row>
    <row r="761" spans="1:9">
      <c r="A761" s="4">
        <v>42557</v>
      </c>
      <c r="B761" s="9">
        <v>760</v>
      </c>
      <c r="C761" s="5">
        <v>21.559999000000001</v>
      </c>
      <c r="D761" s="5">
        <v>32.970001000000003</v>
      </c>
      <c r="E761" s="6">
        <f t="shared" si="46"/>
        <v>-0.49444469471809399</v>
      </c>
      <c r="F761" s="6">
        <f t="shared" si="47"/>
        <v>-0.151900795210266</v>
      </c>
      <c r="G761" s="20">
        <f t="shared" si="48"/>
        <v>-4.0558212430134262</v>
      </c>
      <c r="H761" s="20">
        <f t="shared" si="49"/>
        <v>-0.14658129177744428</v>
      </c>
      <c r="I761" s="20"/>
    </row>
    <row r="762" spans="1:9">
      <c r="A762" s="4">
        <v>42558</v>
      </c>
      <c r="B762" s="9">
        <v>761</v>
      </c>
      <c r="C762" s="5">
        <v>21.68</v>
      </c>
      <c r="D762" s="5">
        <v>33.200001</v>
      </c>
      <c r="E762" s="6">
        <f t="shared" si="46"/>
        <v>-0.48056489185176149</v>
      </c>
      <c r="F762" s="6">
        <f t="shared" si="47"/>
        <v>-0.12077764844981209</v>
      </c>
      <c r="G762" s="20">
        <f t="shared" si="48"/>
        <v>-3.9806941127890916</v>
      </c>
      <c r="H762" s="20">
        <f t="shared" si="49"/>
        <v>7.5127130224334593E-2</v>
      </c>
      <c r="I762" s="20"/>
    </row>
    <row r="763" spans="1:9">
      <c r="A763" s="4">
        <v>42559</v>
      </c>
      <c r="B763" s="9">
        <v>762</v>
      </c>
      <c r="C763" s="5">
        <v>22.08</v>
      </c>
      <c r="D763" s="5">
        <v>34</v>
      </c>
      <c r="E763" s="6">
        <f t="shared" si="46"/>
        <v>-0.43429926784418599</v>
      </c>
      <c r="F763" s="6">
        <f t="shared" si="47"/>
        <v>-1.2523360253217805E-2</v>
      </c>
      <c r="G763" s="20">
        <f t="shared" si="48"/>
        <v>-3.7367769429919662</v>
      </c>
      <c r="H763" s="20">
        <f t="shared" si="49"/>
        <v>0.24391716979712541</v>
      </c>
      <c r="I763" s="20"/>
    </row>
    <row r="764" spans="1:9">
      <c r="A764" s="4">
        <v>42562</v>
      </c>
      <c r="B764" s="9">
        <v>763</v>
      </c>
      <c r="C764" s="5">
        <v>22.07</v>
      </c>
      <c r="D764" s="5">
        <v>34.380001</v>
      </c>
      <c r="E764" s="6">
        <f t="shared" si="46"/>
        <v>-0.43545590844437515</v>
      </c>
      <c r="F764" s="6">
        <f t="shared" si="47"/>
        <v>3.8897626234257861E-2</v>
      </c>
      <c r="G764" s="20">
        <f t="shared" si="48"/>
        <v>-3.8209165751164065</v>
      </c>
      <c r="H764" s="20">
        <f t="shared" si="49"/>
        <v>-8.4139632124440311E-2</v>
      </c>
      <c r="I764" s="20"/>
    </row>
    <row r="765" spans="1:9">
      <c r="A765" s="4">
        <v>42563</v>
      </c>
      <c r="B765" s="9">
        <v>764</v>
      </c>
      <c r="C765" s="5">
        <v>22.77</v>
      </c>
      <c r="D765" s="5">
        <v>34.939999</v>
      </c>
      <c r="E765" s="6">
        <f t="shared" si="46"/>
        <v>-0.35449106643111788</v>
      </c>
      <c r="F765" s="6">
        <f t="shared" si="47"/>
        <v>0.11467545205843571</v>
      </c>
      <c r="G765" s="20">
        <f t="shared" si="48"/>
        <v>-3.2301743026235066</v>
      </c>
      <c r="H765" s="20">
        <f t="shared" si="49"/>
        <v>0.5907422724928999</v>
      </c>
      <c r="I765" s="20"/>
    </row>
    <row r="766" spans="1:9">
      <c r="A766" s="4">
        <v>42564</v>
      </c>
      <c r="B766" s="9">
        <v>765</v>
      </c>
      <c r="C766" s="5">
        <v>22</v>
      </c>
      <c r="D766" s="5">
        <v>35.009998000000003</v>
      </c>
      <c r="E766" s="6">
        <f t="shared" si="46"/>
        <v>-0.4435523926457009</v>
      </c>
      <c r="F766" s="6">
        <f t="shared" si="47"/>
        <v>0.12414757879793628</v>
      </c>
      <c r="G766" s="20">
        <f t="shared" si="48"/>
        <v>-4.0138313722340548</v>
      </c>
      <c r="H766" s="20">
        <f t="shared" si="49"/>
        <v>-0.78365706961054826</v>
      </c>
      <c r="I766" s="20"/>
    </row>
    <row r="767" spans="1:9">
      <c r="A767" s="4">
        <v>42565</v>
      </c>
      <c r="B767" s="9">
        <v>766</v>
      </c>
      <c r="C767" s="5">
        <v>21.969999000000001</v>
      </c>
      <c r="D767" s="5">
        <v>35.200001</v>
      </c>
      <c r="E767" s="6">
        <f t="shared" si="46"/>
        <v>-0.44702243011032894</v>
      </c>
      <c r="F767" s="6">
        <f t="shared" si="47"/>
        <v>0.14985841033674721</v>
      </c>
      <c r="G767" s="20">
        <f t="shared" si="48"/>
        <v>-4.0809026760557288</v>
      </c>
      <c r="H767" s="20">
        <f t="shared" si="49"/>
        <v>-6.7071303821673922E-2</v>
      </c>
      <c r="I767" s="20"/>
    </row>
    <row r="768" spans="1:9">
      <c r="A768" s="4">
        <v>42566</v>
      </c>
      <c r="B768" s="9">
        <v>767</v>
      </c>
      <c r="C768" s="5">
        <v>21.43</v>
      </c>
      <c r="D768" s="5">
        <v>35.07</v>
      </c>
      <c r="E768" s="6">
        <f t="shared" si="46"/>
        <v>-0.50948090685649627</v>
      </c>
      <c r="F768" s="6">
        <f t="shared" si="47"/>
        <v>0.13226693119759148</v>
      </c>
      <c r="G768" s="20">
        <f t="shared" si="48"/>
        <v>-4.5955379893396184</v>
      </c>
      <c r="H768" s="20">
        <f t="shared" si="49"/>
        <v>-0.51463531328388967</v>
      </c>
      <c r="I768" s="20"/>
    </row>
    <row r="769" spans="1:9">
      <c r="A769" s="4">
        <v>42569</v>
      </c>
      <c r="B769" s="9">
        <v>768</v>
      </c>
      <c r="C769" s="5">
        <v>21.5</v>
      </c>
      <c r="D769" s="5">
        <v>35.049999</v>
      </c>
      <c r="E769" s="6">
        <f t="shared" si="46"/>
        <v>-0.50138442265517047</v>
      </c>
      <c r="F769" s="6">
        <f t="shared" si="47"/>
        <v>0.12956043529169639</v>
      </c>
      <c r="G769" s="20">
        <f t="shared" si="48"/>
        <v>-4.5216357186031715</v>
      </c>
      <c r="H769" s="20">
        <f t="shared" si="49"/>
        <v>7.3902270736446951E-2</v>
      </c>
      <c r="I769" s="20"/>
    </row>
    <row r="770" spans="1:9">
      <c r="A770" s="4">
        <v>42570</v>
      </c>
      <c r="B770" s="9">
        <v>769</v>
      </c>
      <c r="C770" s="5">
        <v>21.049999</v>
      </c>
      <c r="D770" s="5">
        <v>35.150002000000001</v>
      </c>
      <c r="E770" s="6">
        <f t="shared" si="46"/>
        <v>-0.55343336532775311</v>
      </c>
      <c r="F770" s="6">
        <f t="shared" si="47"/>
        <v>0.14309264418511267</v>
      </c>
      <c r="G770" s="20">
        <f t="shared" si="48"/>
        <v>-4.9911476820778482</v>
      </c>
      <c r="H770" s="20">
        <f t="shared" si="49"/>
        <v>-0.46951196347467672</v>
      </c>
      <c r="I770" s="20"/>
    </row>
    <row r="771" spans="1:9">
      <c r="A771" s="4">
        <v>42571</v>
      </c>
      <c r="B771" s="9">
        <v>770</v>
      </c>
      <c r="C771" s="5">
        <v>21.389999</v>
      </c>
      <c r="D771" s="5">
        <v>35.689999</v>
      </c>
      <c r="E771" s="6">
        <f t="shared" ref="E771:E834" si="50">(C771-AVERAGE(C$2:C$1261))/_xlfn.STDEV.S(C$2:C$1261)</f>
        <v>-0.51410758492131381</v>
      </c>
      <c r="F771" s="6">
        <f t="shared" ref="F771:F834" si="51">(D771-AVERAGE(D$2:D$1261))/_xlfn.STDEV.S(D$2:D$1261)</f>
        <v>0.21616397410339547</v>
      </c>
      <c r="G771" s="20">
        <f t="shared" si="48"/>
        <v>-4.7565031388484975</v>
      </c>
      <c r="H771" s="20">
        <f t="shared" si="49"/>
        <v>0.23464454322935069</v>
      </c>
      <c r="I771" s="20"/>
    </row>
    <row r="772" spans="1:9">
      <c r="A772" s="4">
        <v>42572</v>
      </c>
      <c r="B772" s="9">
        <v>771</v>
      </c>
      <c r="C772" s="5">
        <v>21.26</v>
      </c>
      <c r="D772" s="5">
        <v>34.270000000000003</v>
      </c>
      <c r="E772" s="6">
        <f t="shared" si="50"/>
        <v>-0.5291437970597157</v>
      </c>
      <c r="F772" s="6">
        <f t="shared" si="51"/>
        <v>2.4012507682968125E-2</v>
      </c>
      <c r="G772" s="20">
        <f t="shared" ref="G772:G835" si="52">C772-($K$4+$J$4*D772)</f>
        <v>-4.6094549640329596</v>
      </c>
      <c r="H772" s="20">
        <f t="shared" ref="H772:H835" si="53">G772-G771</f>
        <v>0.14704817481553789</v>
      </c>
      <c r="I772" s="20"/>
    </row>
    <row r="773" spans="1:9">
      <c r="A773" s="4">
        <v>42573</v>
      </c>
      <c r="B773" s="9">
        <v>772</v>
      </c>
      <c r="C773" s="5">
        <v>21.23</v>
      </c>
      <c r="D773" s="5">
        <v>34.659999999999997</v>
      </c>
      <c r="E773" s="6">
        <f t="shared" si="50"/>
        <v>-0.53261371886028397</v>
      </c>
      <c r="F773" s="6">
        <f t="shared" si="51"/>
        <v>7.6786539146346311E-2</v>
      </c>
      <c r="G773" s="20">
        <f t="shared" si="52"/>
        <v>-4.715545438869956</v>
      </c>
      <c r="H773" s="20">
        <f t="shared" si="53"/>
        <v>-0.10609047483699641</v>
      </c>
      <c r="I773" s="20"/>
    </row>
    <row r="774" spans="1:9">
      <c r="A774" s="4">
        <v>42576</v>
      </c>
      <c r="B774" s="9">
        <v>773</v>
      </c>
      <c r="C774" s="5">
        <v>21.02</v>
      </c>
      <c r="D774" s="5">
        <v>34.689999</v>
      </c>
      <c r="E774" s="6">
        <f t="shared" si="50"/>
        <v>-0.55690317146426127</v>
      </c>
      <c r="F774" s="6">
        <f t="shared" si="51"/>
        <v>8.0845944710115802E-2</v>
      </c>
      <c r="G774" s="20">
        <f t="shared" si="52"/>
        <v>-4.9313983572151763</v>
      </c>
      <c r="H774" s="20">
        <f t="shared" si="53"/>
        <v>-0.21585291834522025</v>
      </c>
      <c r="I774" s="20"/>
    </row>
    <row r="775" spans="1:9">
      <c r="A775" s="4">
        <v>42577</v>
      </c>
      <c r="B775" s="9">
        <v>774</v>
      </c>
      <c r="C775" s="5">
        <v>21.129999000000002</v>
      </c>
      <c r="D775" s="5">
        <v>35.090000000000003</v>
      </c>
      <c r="E775" s="6">
        <f t="shared" si="50"/>
        <v>-0.54418024052623781</v>
      </c>
      <c r="F775" s="6">
        <f t="shared" si="51"/>
        <v>0.13497329178545747</v>
      </c>
      <c r="G775" s="20">
        <f t="shared" si="52"/>
        <v>-4.899441064972283</v>
      </c>
      <c r="H775" s="20">
        <f t="shared" si="53"/>
        <v>3.1957292242893232E-2</v>
      </c>
      <c r="I775" s="20"/>
    </row>
    <row r="776" spans="1:9">
      <c r="A776" s="4">
        <v>42578</v>
      </c>
      <c r="B776" s="9">
        <v>775</v>
      </c>
      <c r="C776" s="5">
        <v>21.709999</v>
      </c>
      <c r="D776" s="5">
        <v>34.830002</v>
      </c>
      <c r="E776" s="6">
        <f t="shared" si="50"/>
        <v>-0.47709508571525328</v>
      </c>
      <c r="F776" s="6">
        <f t="shared" si="51"/>
        <v>9.9790874779263142E-2</v>
      </c>
      <c r="G776" s="20">
        <f t="shared" si="52"/>
        <v>-4.2687144719551853</v>
      </c>
      <c r="H776" s="20">
        <f t="shared" si="53"/>
        <v>0.63072659301709777</v>
      </c>
      <c r="I776" s="20"/>
    </row>
    <row r="777" spans="1:9">
      <c r="A777" s="4">
        <v>42579</v>
      </c>
      <c r="B777" s="9">
        <v>776</v>
      </c>
      <c r="C777" s="5">
        <v>22.33</v>
      </c>
      <c r="D777" s="5">
        <v>34.770000000000003</v>
      </c>
      <c r="E777" s="6">
        <f t="shared" si="50"/>
        <v>-0.4053832528394512</v>
      </c>
      <c r="F777" s="6">
        <f t="shared" si="51"/>
        <v>9.1671522379607948E-2</v>
      </c>
      <c r="G777" s="20">
        <f t="shared" si="52"/>
        <v>-3.6370068548496235</v>
      </c>
      <c r="H777" s="20">
        <f t="shared" si="53"/>
        <v>0.63170761710556178</v>
      </c>
      <c r="I777" s="20"/>
    </row>
    <row r="778" spans="1:9">
      <c r="A778" s="4">
        <v>42580</v>
      </c>
      <c r="B778" s="9">
        <v>777</v>
      </c>
      <c r="C778" s="5">
        <v>21.65</v>
      </c>
      <c r="D778" s="5">
        <v>34.860000999999997</v>
      </c>
      <c r="E778" s="6">
        <f t="shared" si="50"/>
        <v>-0.48403481365232975</v>
      </c>
      <c r="F778" s="6">
        <f t="shared" si="51"/>
        <v>0.10385028034303168</v>
      </c>
      <c r="G778" s="20">
        <f t="shared" si="52"/>
        <v>-4.3345663903004024</v>
      </c>
      <c r="H778" s="20">
        <f t="shared" si="53"/>
        <v>-0.69755953545077887</v>
      </c>
      <c r="I778" s="20"/>
    </row>
    <row r="779" spans="1:9">
      <c r="A779" s="4">
        <v>42583</v>
      </c>
      <c r="B779" s="9">
        <v>778</v>
      </c>
      <c r="C779" s="5">
        <v>21.26</v>
      </c>
      <c r="D779" s="5">
        <v>34.849997999999999</v>
      </c>
      <c r="E779" s="6">
        <f t="shared" si="50"/>
        <v>-0.5291437970597157</v>
      </c>
      <c r="F779" s="6">
        <f t="shared" si="51"/>
        <v>0.10249669409501103</v>
      </c>
      <c r="G779" s="20">
        <f t="shared" si="52"/>
        <v>-4.7226147671727219</v>
      </c>
      <c r="H779" s="20">
        <f t="shared" si="53"/>
        <v>-0.38804837687231952</v>
      </c>
      <c r="I779" s="20"/>
    </row>
    <row r="780" spans="1:9">
      <c r="A780" s="4">
        <v>42584</v>
      </c>
      <c r="B780" s="9">
        <v>779</v>
      </c>
      <c r="C780" s="5">
        <v>21.139999</v>
      </c>
      <c r="D780" s="5">
        <v>34.560001</v>
      </c>
      <c r="E780" s="6">
        <f t="shared" si="50"/>
        <v>-0.54302359992604865</v>
      </c>
      <c r="F780" s="6">
        <f t="shared" si="51"/>
        <v>6.3254871525048162E-2</v>
      </c>
      <c r="G780" s="20">
        <f t="shared" si="52"/>
        <v>-4.786036255810405</v>
      </c>
      <c r="H780" s="20">
        <f t="shared" si="53"/>
        <v>-6.3421488637683154E-2</v>
      </c>
      <c r="I780" s="20"/>
    </row>
    <row r="781" spans="1:9">
      <c r="A781" s="4">
        <v>42585</v>
      </c>
      <c r="B781" s="9">
        <v>780</v>
      </c>
      <c r="C781" s="5">
        <v>21.049999</v>
      </c>
      <c r="D781" s="5">
        <v>34.25</v>
      </c>
      <c r="E781" s="6">
        <f t="shared" si="50"/>
        <v>-0.55343336532775311</v>
      </c>
      <c r="F781" s="6">
        <f t="shared" si="51"/>
        <v>2.1306147095102108E-2</v>
      </c>
      <c r="G781" s="20">
        <f t="shared" si="52"/>
        <v>-4.8155538884002951</v>
      </c>
      <c r="H781" s="20">
        <f t="shared" si="53"/>
        <v>-2.9517632589890042E-2</v>
      </c>
      <c r="I781" s="20"/>
    </row>
    <row r="782" spans="1:9">
      <c r="A782" s="4">
        <v>42586</v>
      </c>
      <c r="B782" s="9">
        <v>781</v>
      </c>
      <c r="C782" s="5">
        <v>21.459999</v>
      </c>
      <c r="D782" s="5">
        <v>34.580002</v>
      </c>
      <c r="E782" s="6">
        <f t="shared" si="50"/>
        <v>-0.50601110071998812</v>
      </c>
      <c r="F782" s="6">
        <f t="shared" si="51"/>
        <v>6.5961367430943232E-2</v>
      </c>
      <c r="G782" s="20">
        <f t="shared" si="52"/>
        <v>-4.469938526546855</v>
      </c>
      <c r="H782" s="20">
        <f t="shared" si="53"/>
        <v>0.34561536185344011</v>
      </c>
      <c r="I782" s="20"/>
    </row>
    <row r="783" spans="1:9">
      <c r="A783" s="4">
        <v>42587</v>
      </c>
      <c r="B783" s="9">
        <v>782</v>
      </c>
      <c r="C783" s="5">
        <v>21.77</v>
      </c>
      <c r="D783" s="5">
        <v>34.979999999999997</v>
      </c>
      <c r="E783" s="6">
        <f t="shared" si="50"/>
        <v>-0.47015512645005697</v>
      </c>
      <c r="F783" s="6">
        <f t="shared" si="51"/>
        <v>0.12008830855219584</v>
      </c>
      <c r="G783" s="20">
        <f t="shared" si="52"/>
        <v>-4.2379786489926197</v>
      </c>
      <c r="H783" s="20">
        <f t="shared" si="53"/>
        <v>0.23195987755423531</v>
      </c>
      <c r="I783" s="20"/>
    </row>
    <row r="784" spans="1:9">
      <c r="A784" s="4">
        <v>42590</v>
      </c>
      <c r="B784" s="9">
        <v>783</v>
      </c>
      <c r="C784" s="5">
        <v>21.889999</v>
      </c>
      <c r="D784" s="5">
        <v>35.040000999999997</v>
      </c>
      <c r="E784" s="6">
        <f t="shared" si="50"/>
        <v>-0.45627555491184429</v>
      </c>
      <c r="F784" s="6">
        <f t="shared" si="51"/>
        <v>0.12820752563382198</v>
      </c>
      <c r="G784" s="20">
        <f t="shared" si="52"/>
        <v>-4.1296860709943992</v>
      </c>
      <c r="H784" s="20">
        <f t="shared" si="53"/>
        <v>0.10829257799822045</v>
      </c>
      <c r="I784" s="20"/>
    </row>
    <row r="785" spans="1:9">
      <c r="A785" s="4">
        <v>42591</v>
      </c>
      <c r="B785" s="9">
        <v>784</v>
      </c>
      <c r="C785" s="5">
        <v>22.389999</v>
      </c>
      <c r="D785" s="5">
        <v>34.919998</v>
      </c>
      <c r="E785" s="6">
        <f t="shared" si="50"/>
        <v>-0.39844352490237472</v>
      </c>
      <c r="F785" s="6">
        <f t="shared" si="51"/>
        <v>0.11196895615254064</v>
      </c>
      <c r="G785" s="20">
        <f t="shared" si="52"/>
        <v>-3.6062730318870564</v>
      </c>
      <c r="H785" s="20">
        <f t="shared" si="53"/>
        <v>0.52341303910734283</v>
      </c>
      <c r="I785" s="20"/>
    </row>
    <row r="786" spans="1:9">
      <c r="A786" s="4">
        <v>42592</v>
      </c>
      <c r="B786" s="9">
        <v>785</v>
      </c>
      <c r="C786" s="5">
        <v>22.360001</v>
      </c>
      <c r="D786" s="5">
        <v>34.529998999999997</v>
      </c>
      <c r="E786" s="6">
        <f t="shared" si="50"/>
        <v>-0.40191321537482277</v>
      </c>
      <c r="F786" s="6">
        <f t="shared" si="51"/>
        <v>5.9195060007190554E-2</v>
      </c>
      <c r="G786" s="20">
        <f t="shared" si="52"/>
        <v>-3.560180752153844</v>
      </c>
      <c r="H786" s="20">
        <f t="shared" si="53"/>
        <v>4.6092279733212393E-2</v>
      </c>
      <c r="I786" s="20"/>
    </row>
    <row r="787" spans="1:9">
      <c r="A787" s="4">
        <v>42593</v>
      </c>
      <c r="B787" s="9">
        <v>786</v>
      </c>
      <c r="C787" s="5">
        <v>23.24</v>
      </c>
      <c r="D787" s="5">
        <v>34.68</v>
      </c>
      <c r="E787" s="6">
        <f t="shared" si="50"/>
        <v>-0.30012895822221664</v>
      </c>
      <c r="F787" s="6">
        <f t="shared" si="51"/>
        <v>7.9492899734212322E-2</v>
      </c>
      <c r="G787" s="20">
        <f t="shared" si="52"/>
        <v>-2.7094475145026244</v>
      </c>
      <c r="H787" s="20">
        <f t="shared" si="53"/>
        <v>0.85073323765121955</v>
      </c>
      <c r="I787" s="20"/>
    </row>
    <row r="788" spans="1:9">
      <c r="A788" s="4">
        <v>42594</v>
      </c>
      <c r="B788" s="9">
        <v>787</v>
      </c>
      <c r="C788" s="5">
        <v>23.209999</v>
      </c>
      <c r="D788" s="5">
        <v>34.57</v>
      </c>
      <c r="E788" s="6">
        <f t="shared" si="50"/>
        <v>-0.30359899568684467</v>
      </c>
      <c r="F788" s="6">
        <f t="shared" si="51"/>
        <v>6.4607916500951643E-2</v>
      </c>
      <c r="G788" s="20">
        <f t="shared" si="52"/>
        <v>-2.7179870985229577</v>
      </c>
      <c r="H788" s="20">
        <f t="shared" si="53"/>
        <v>-8.5395840203332796E-3</v>
      </c>
      <c r="I788" s="20"/>
    </row>
    <row r="789" spans="1:9">
      <c r="A789" s="4">
        <v>42597</v>
      </c>
      <c r="B789" s="9">
        <v>788</v>
      </c>
      <c r="C789" s="5">
        <v>23.41</v>
      </c>
      <c r="D789" s="5">
        <v>34.909999999999997</v>
      </c>
      <c r="E789" s="6">
        <f t="shared" si="50"/>
        <v>-0.28046606801899676</v>
      </c>
      <c r="F789" s="6">
        <f t="shared" si="51"/>
        <v>0.11061604649466622</v>
      </c>
      <c r="G789" s="20">
        <f t="shared" si="52"/>
        <v>-2.5843213842782866</v>
      </c>
      <c r="H789" s="20">
        <f t="shared" si="53"/>
        <v>0.13366571424467111</v>
      </c>
      <c r="I789" s="20"/>
    </row>
    <row r="790" spans="1:9">
      <c r="A790" s="4">
        <v>42598</v>
      </c>
      <c r="B790" s="9">
        <v>789</v>
      </c>
      <c r="C790" s="5">
        <v>23.35</v>
      </c>
      <c r="D790" s="5">
        <v>35.209999000000003</v>
      </c>
      <c r="E790" s="6">
        <f t="shared" si="50"/>
        <v>-0.28740591162013296</v>
      </c>
      <c r="F790" s="6">
        <f t="shared" si="51"/>
        <v>0.15121131999462165</v>
      </c>
      <c r="G790" s="20">
        <f t="shared" si="52"/>
        <v>-2.7028523236645015</v>
      </c>
      <c r="H790" s="20">
        <f t="shared" si="53"/>
        <v>-0.11853093938621484</v>
      </c>
      <c r="I790" s="20"/>
    </row>
    <row r="791" spans="1:9">
      <c r="A791" s="4">
        <v>42599</v>
      </c>
      <c r="B791" s="9">
        <v>790</v>
      </c>
      <c r="C791" s="5">
        <v>22.870000999999998</v>
      </c>
      <c r="D791" s="5">
        <v>35.020000000000003</v>
      </c>
      <c r="E791" s="6">
        <f t="shared" si="50"/>
        <v>-0.34292454476516404</v>
      </c>
      <c r="F791" s="6">
        <f t="shared" si="51"/>
        <v>0.12550102972792787</v>
      </c>
      <c r="G791" s="20">
        <f t="shared" si="52"/>
        <v>-3.1457818002579536</v>
      </c>
      <c r="H791" s="20">
        <f t="shared" si="53"/>
        <v>-0.44292947659345216</v>
      </c>
      <c r="I791" s="20"/>
    </row>
    <row r="792" spans="1:9">
      <c r="A792" s="4">
        <v>42600</v>
      </c>
      <c r="B792" s="9">
        <v>791</v>
      </c>
      <c r="C792" s="5">
        <v>22.77</v>
      </c>
      <c r="D792" s="5">
        <v>34.970001000000003</v>
      </c>
      <c r="E792" s="6">
        <f t="shared" si="50"/>
        <v>-0.35449106643111788</v>
      </c>
      <c r="F792" s="6">
        <f t="shared" si="51"/>
        <v>0.11873526357629333</v>
      </c>
      <c r="G792" s="20">
        <f t="shared" si="52"/>
        <v>-3.2360278062800667</v>
      </c>
      <c r="H792" s="20">
        <f t="shared" si="53"/>
        <v>-9.0246006022113079E-2</v>
      </c>
      <c r="I792" s="20"/>
    </row>
    <row r="793" spans="1:9">
      <c r="A793" s="4">
        <v>42601</v>
      </c>
      <c r="B793" s="9">
        <v>792</v>
      </c>
      <c r="C793" s="5">
        <v>22.48</v>
      </c>
      <c r="D793" s="5">
        <v>35.240001999999997</v>
      </c>
      <c r="E793" s="6">
        <f t="shared" si="50"/>
        <v>-0.3880336438366101</v>
      </c>
      <c r="F793" s="6">
        <f t="shared" si="51"/>
        <v>0.15527126683050735</v>
      </c>
      <c r="G793" s="20">
        <f t="shared" si="52"/>
        <v>-3.5787060224248428</v>
      </c>
      <c r="H793" s="20">
        <f t="shared" si="53"/>
        <v>-0.34267821614477612</v>
      </c>
      <c r="I793" s="20"/>
    </row>
    <row r="794" spans="1:9">
      <c r="A794" s="4">
        <v>42604</v>
      </c>
      <c r="B794" s="9">
        <v>793</v>
      </c>
      <c r="C794" s="5">
        <v>22.129999000000002</v>
      </c>
      <c r="D794" s="5">
        <v>35.360000999999997</v>
      </c>
      <c r="E794" s="6">
        <f t="shared" si="50"/>
        <v>-0.42851618050729867</v>
      </c>
      <c r="F794" s="6">
        <f t="shared" si="51"/>
        <v>0.17150929503967149</v>
      </c>
      <c r="G794" s="20">
        <f t="shared" si="52"/>
        <v>-3.95211928111706</v>
      </c>
      <c r="H794" s="20">
        <f t="shared" si="53"/>
        <v>-0.3734132586922172</v>
      </c>
      <c r="I794" s="20"/>
    </row>
    <row r="795" spans="1:9">
      <c r="A795" s="4">
        <v>42605</v>
      </c>
      <c r="B795" s="9">
        <v>794</v>
      </c>
      <c r="C795" s="5">
        <v>22.440000999999999</v>
      </c>
      <c r="D795" s="5">
        <v>35.400002000000001</v>
      </c>
      <c r="E795" s="6">
        <f t="shared" si="50"/>
        <v>-0.39266009057330786</v>
      </c>
      <c r="F795" s="6">
        <f t="shared" si="51"/>
        <v>0.17692215153343258</v>
      </c>
      <c r="G795" s="20">
        <f t="shared" si="52"/>
        <v>-3.6499216274861794</v>
      </c>
      <c r="H795" s="20">
        <f t="shared" si="53"/>
        <v>0.30219765363088058</v>
      </c>
      <c r="I795" s="20"/>
    </row>
    <row r="796" spans="1:9">
      <c r="A796" s="4">
        <v>42606</v>
      </c>
      <c r="B796" s="9">
        <v>795</v>
      </c>
      <c r="C796" s="5">
        <v>22.370000999999998</v>
      </c>
      <c r="D796" s="5">
        <v>35.150002000000001</v>
      </c>
      <c r="E796" s="6">
        <f t="shared" si="50"/>
        <v>-0.40075657477463361</v>
      </c>
      <c r="F796" s="6">
        <f t="shared" si="51"/>
        <v>0.14309264418511267</v>
      </c>
      <c r="G796" s="20">
        <f t="shared" si="52"/>
        <v>-3.6711456820778494</v>
      </c>
      <c r="H796" s="20">
        <f t="shared" si="53"/>
        <v>-2.1224054591669983E-2</v>
      </c>
      <c r="I796" s="20"/>
    </row>
    <row r="797" spans="1:9">
      <c r="A797" s="4">
        <v>42607</v>
      </c>
      <c r="B797" s="9">
        <v>796</v>
      </c>
      <c r="C797" s="5">
        <v>22.139999</v>
      </c>
      <c r="D797" s="5">
        <v>35.090000000000003</v>
      </c>
      <c r="E797" s="6">
        <f t="shared" si="50"/>
        <v>-0.42735953990710951</v>
      </c>
      <c r="F797" s="6">
        <f t="shared" si="51"/>
        <v>0.13497329178545747</v>
      </c>
      <c r="G797" s="20">
        <f t="shared" si="52"/>
        <v>-3.889441064972285</v>
      </c>
      <c r="H797" s="20">
        <f t="shared" si="53"/>
        <v>-0.21829538289443562</v>
      </c>
      <c r="I797" s="20"/>
    </row>
    <row r="798" spans="1:9">
      <c r="A798" s="4">
        <v>42608</v>
      </c>
      <c r="B798" s="9">
        <v>797</v>
      </c>
      <c r="C798" s="5">
        <v>22.139999</v>
      </c>
      <c r="D798" s="5">
        <v>35.259998000000003</v>
      </c>
      <c r="E798" s="6">
        <f t="shared" si="50"/>
        <v>-0.42735953990710951</v>
      </c>
      <c r="F798" s="6">
        <f t="shared" si="51"/>
        <v>0.15797708614625619</v>
      </c>
      <c r="G798" s="20">
        <f t="shared" si="52"/>
        <v>-3.9226083176423856</v>
      </c>
      <c r="H798" s="20">
        <f t="shared" si="53"/>
        <v>-3.3167252670100567E-2</v>
      </c>
      <c r="I798" s="20"/>
    </row>
    <row r="799" spans="1:9">
      <c r="A799" s="4">
        <v>42611</v>
      </c>
      <c r="B799" s="9">
        <v>798</v>
      </c>
      <c r="C799" s="5">
        <v>22.219999000000001</v>
      </c>
      <c r="D799" s="5">
        <v>35.549999</v>
      </c>
      <c r="E799" s="6">
        <f t="shared" si="50"/>
        <v>-0.41810641510559415</v>
      </c>
      <c r="F799" s="6">
        <f t="shared" si="51"/>
        <v>0.19721944998833624</v>
      </c>
      <c r="G799" s="20">
        <f t="shared" si="52"/>
        <v>-3.8991886094198307</v>
      </c>
      <c r="H799" s="20">
        <f t="shared" si="53"/>
        <v>2.3419708222554902E-2</v>
      </c>
      <c r="I799" s="20"/>
    </row>
    <row r="800" spans="1:9">
      <c r="A800" s="4">
        <v>42612</v>
      </c>
      <c r="B800" s="9">
        <v>799</v>
      </c>
      <c r="C800" s="5">
        <v>22.110001</v>
      </c>
      <c r="D800" s="5">
        <v>35.700001</v>
      </c>
      <c r="E800" s="6">
        <f t="shared" si="50"/>
        <v>-0.43082923037955756</v>
      </c>
      <c r="F800" s="6">
        <f t="shared" si="51"/>
        <v>0.21751742503338706</v>
      </c>
      <c r="G800" s="20">
        <f t="shared" si="52"/>
        <v>-4.0384525668723903</v>
      </c>
      <c r="H800" s="20">
        <f t="shared" si="53"/>
        <v>-0.13926395745255959</v>
      </c>
      <c r="I800" s="20"/>
    </row>
    <row r="801" spans="1:9">
      <c r="A801" s="4">
        <v>42613</v>
      </c>
      <c r="B801" s="9">
        <v>800</v>
      </c>
      <c r="C801" s="5">
        <v>22.040001</v>
      </c>
      <c r="D801" s="5">
        <v>35.889999000000003</v>
      </c>
      <c r="E801" s="6">
        <f t="shared" si="50"/>
        <v>-0.43892571458088331</v>
      </c>
      <c r="F801" s="6">
        <f t="shared" si="51"/>
        <v>0.24322757998205177</v>
      </c>
      <c r="G801" s="20">
        <f t="shared" si="52"/>
        <v>-4.1455218951751611</v>
      </c>
      <c r="H801" s="20">
        <f t="shared" si="53"/>
        <v>-0.10706932830277083</v>
      </c>
      <c r="I801" s="20"/>
    </row>
    <row r="802" spans="1:9">
      <c r="A802" s="4">
        <v>42614</v>
      </c>
      <c r="B802" s="9">
        <v>801</v>
      </c>
      <c r="C802" s="5">
        <v>22.190000999999999</v>
      </c>
      <c r="D802" s="5">
        <v>36.020000000000003</v>
      </c>
      <c r="E802" s="6">
        <f t="shared" si="50"/>
        <v>-0.42157610557804259</v>
      </c>
      <c r="F802" s="6">
        <f t="shared" si="51"/>
        <v>0.26081905912120751</v>
      </c>
      <c r="G802" s="20">
        <f t="shared" si="52"/>
        <v>-4.0208855818912745</v>
      </c>
      <c r="H802" s="20">
        <f t="shared" si="53"/>
        <v>0.12463631328388658</v>
      </c>
      <c r="I802" s="20"/>
    </row>
    <row r="803" spans="1:9">
      <c r="A803" s="4">
        <v>42615</v>
      </c>
      <c r="B803" s="9">
        <v>802</v>
      </c>
      <c r="C803" s="5">
        <v>22.389999</v>
      </c>
      <c r="D803" s="5">
        <v>36.080002</v>
      </c>
      <c r="E803" s="6">
        <f t="shared" si="50"/>
        <v>-0.39844352490237472</v>
      </c>
      <c r="F803" s="6">
        <f t="shared" si="51"/>
        <v>0.26893841152086273</v>
      </c>
      <c r="G803" s="20">
        <f t="shared" si="52"/>
        <v>-3.8325941989968335</v>
      </c>
      <c r="H803" s="20">
        <f t="shared" si="53"/>
        <v>0.18829138289444103</v>
      </c>
      <c r="I803" s="20"/>
    </row>
    <row r="804" spans="1:9">
      <c r="A804" s="4">
        <v>42619</v>
      </c>
      <c r="B804" s="9">
        <v>803</v>
      </c>
      <c r="C804" s="5">
        <v>22.059999000000001</v>
      </c>
      <c r="D804" s="5">
        <v>36.57</v>
      </c>
      <c r="E804" s="6">
        <f t="shared" si="50"/>
        <v>-0.43661266470862448</v>
      </c>
      <c r="F804" s="6">
        <f t="shared" si="51"/>
        <v>0.33524397528751093</v>
      </c>
      <c r="G804" s="20">
        <f t="shared" si="52"/>
        <v>-4.2581946617895987</v>
      </c>
      <c r="H804" s="20">
        <f t="shared" si="53"/>
        <v>-0.4256004627927652</v>
      </c>
      <c r="I804" s="20"/>
    </row>
    <row r="805" spans="1:9">
      <c r="A805" s="4">
        <v>42620</v>
      </c>
      <c r="B805" s="9">
        <v>804</v>
      </c>
      <c r="C805" s="5">
        <v>22.01</v>
      </c>
      <c r="D805" s="5">
        <v>36.459999000000003</v>
      </c>
      <c r="E805" s="6">
        <f t="shared" si="50"/>
        <v>-0.44239575204551135</v>
      </c>
      <c r="F805" s="6">
        <f t="shared" si="51"/>
        <v>0.32035885673622122</v>
      </c>
      <c r="G805" s="20">
        <f t="shared" si="52"/>
        <v>-4.2867320507061528</v>
      </c>
      <c r="H805" s="20">
        <f t="shared" si="53"/>
        <v>-2.8537388916554107E-2</v>
      </c>
      <c r="I805" s="20"/>
    </row>
    <row r="806" spans="1:9">
      <c r="A806" s="4">
        <v>42621</v>
      </c>
      <c r="B806" s="9">
        <v>805</v>
      </c>
      <c r="C806" s="5">
        <v>21.85</v>
      </c>
      <c r="D806" s="5">
        <v>36.439999</v>
      </c>
      <c r="E806" s="6">
        <f t="shared" si="50"/>
        <v>-0.46090200164854161</v>
      </c>
      <c r="F806" s="6">
        <f t="shared" si="51"/>
        <v>0.31765249614835522</v>
      </c>
      <c r="G806" s="20">
        <f t="shared" si="52"/>
        <v>-4.442829975073483</v>
      </c>
      <c r="H806" s="20">
        <f t="shared" si="53"/>
        <v>-0.15609792436733017</v>
      </c>
      <c r="I806" s="20"/>
    </row>
    <row r="807" spans="1:9">
      <c r="A807" s="4">
        <v>42622</v>
      </c>
      <c r="B807" s="9">
        <v>806</v>
      </c>
      <c r="C807" s="5">
        <v>20.309999000000001</v>
      </c>
      <c r="D807" s="5">
        <v>35.439999</v>
      </c>
      <c r="E807" s="6">
        <f t="shared" si="50"/>
        <v>-0.63902476974176781</v>
      </c>
      <c r="F807" s="6">
        <f t="shared" si="51"/>
        <v>0.18233446675507553</v>
      </c>
      <c r="G807" s="20">
        <f t="shared" si="52"/>
        <v>-5.7877271934401655</v>
      </c>
      <c r="H807" s="20">
        <f t="shared" si="53"/>
        <v>-1.3448972183666825</v>
      </c>
      <c r="I807" s="20"/>
    </row>
    <row r="808" spans="1:9">
      <c r="A808" s="4">
        <v>42625</v>
      </c>
      <c r="B808" s="9">
        <v>807</v>
      </c>
      <c r="C808" s="5">
        <v>20.83</v>
      </c>
      <c r="D808" s="5">
        <v>36.080002</v>
      </c>
      <c r="E808" s="6">
        <f t="shared" si="50"/>
        <v>-0.5788793428678598</v>
      </c>
      <c r="F808" s="6">
        <f t="shared" si="51"/>
        <v>0.26893841152086273</v>
      </c>
      <c r="G808" s="20">
        <f t="shared" si="52"/>
        <v>-5.3925931989968348</v>
      </c>
      <c r="H808" s="20">
        <f t="shared" si="53"/>
        <v>0.39513399444333075</v>
      </c>
      <c r="I808" s="20"/>
    </row>
    <row r="809" spans="1:9">
      <c r="A809" s="4">
        <v>42626</v>
      </c>
      <c r="B809" s="9">
        <v>808</v>
      </c>
      <c r="C809" s="5">
        <v>20.379999000000002</v>
      </c>
      <c r="D809" s="5">
        <v>35.610000999999997</v>
      </c>
      <c r="E809" s="6">
        <f t="shared" si="50"/>
        <v>-0.63092828554044211</v>
      </c>
      <c r="F809" s="6">
        <f t="shared" si="51"/>
        <v>0.20533880238799143</v>
      </c>
      <c r="G809" s="20">
        <f t="shared" si="52"/>
        <v>-5.7508952265253903</v>
      </c>
      <c r="H809" s="20">
        <f t="shared" si="53"/>
        <v>-0.35830202752855556</v>
      </c>
      <c r="I809" s="20"/>
    </row>
    <row r="810" spans="1:9">
      <c r="A810" s="4">
        <v>42627</v>
      </c>
      <c r="B810" s="9">
        <v>809</v>
      </c>
      <c r="C810" s="5">
        <v>20.32</v>
      </c>
      <c r="D810" s="5">
        <v>35.619999</v>
      </c>
      <c r="E810" s="6">
        <f t="shared" si="50"/>
        <v>-0.63786801347751854</v>
      </c>
      <c r="F810" s="6">
        <f t="shared" si="51"/>
        <v>0.20669171204586584</v>
      </c>
      <c r="G810" s="20">
        <f t="shared" si="52"/>
        <v>-5.8128448741341643</v>
      </c>
      <c r="H810" s="20">
        <f t="shared" si="53"/>
        <v>-6.1949647608773972E-2</v>
      </c>
      <c r="I810" s="20"/>
    </row>
    <row r="811" spans="1:9">
      <c r="A811" s="4">
        <v>42628</v>
      </c>
      <c r="B811" s="9">
        <v>810</v>
      </c>
      <c r="C811" s="5">
        <v>20.5</v>
      </c>
      <c r="D811" s="5">
        <v>36.560001</v>
      </c>
      <c r="E811" s="6">
        <f t="shared" si="50"/>
        <v>-0.61704848267410961</v>
      </c>
      <c r="F811" s="6">
        <f t="shared" si="51"/>
        <v>0.33389093031160749</v>
      </c>
      <c r="G811" s="20">
        <f t="shared" si="52"/>
        <v>-5.816242819077047</v>
      </c>
      <c r="H811" s="20">
        <f t="shared" si="53"/>
        <v>-3.3979449428827024E-3</v>
      </c>
      <c r="I811" s="20"/>
    </row>
    <row r="812" spans="1:9">
      <c r="A812" s="4">
        <v>42629</v>
      </c>
      <c r="B812" s="9">
        <v>811</v>
      </c>
      <c r="C812" s="5">
        <v>20.639999</v>
      </c>
      <c r="D812" s="5">
        <v>37.669998</v>
      </c>
      <c r="E812" s="6">
        <f t="shared" si="50"/>
        <v>-0.60085562993551811</v>
      </c>
      <c r="F812" s="6">
        <f t="shared" si="51"/>
        <v>0.48409353698405971</v>
      </c>
      <c r="G812" s="20">
        <f t="shared" si="52"/>
        <v>-5.8928084313786897</v>
      </c>
      <c r="H812" s="20">
        <f t="shared" si="53"/>
        <v>-7.6565612301642716E-2</v>
      </c>
      <c r="I812" s="20"/>
    </row>
    <row r="813" spans="1:9">
      <c r="A813" s="4">
        <v>42632</v>
      </c>
      <c r="B813" s="9">
        <v>812</v>
      </c>
      <c r="C813" s="5">
        <v>20.77</v>
      </c>
      <c r="D813" s="5">
        <v>37.159999999999997</v>
      </c>
      <c r="E813" s="6">
        <f t="shared" si="50"/>
        <v>-0.585819186468996</v>
      </c>
      <c r="F813" s="6">
        <f t="shared" si="51"/>
        <v>0.41508161262954546</v>
      </c>
      <c r="G813" s="20">
        <f t="shared" si="52"/>
        <v>-5.6633048929532599</v>
      </c>
      <c r="H813" s="20">
        <f t="shared" si="53"/>
        <v>0.22950353842542981</v>
      </c>
      <c r="I813" s="20"/>
    </row>
    <row r="814" spans="1:9">
      <c r="A814" s="4">
        <v>42633</v>
      </c>
      <c r="B814" s="9">
        <v>813</v>
      </c>
      <c r="C814" s="5">
        <v>20.700001</v>
      </c>
      <c r="D814" s="5">
        <v>37.139999000000003</v>
      </c>
      <c r="E814" s="6">
        <f t="shared" si="50"/>
        <v>-0.5939155550062617</v>
      </c>
      <c r="F814" s="6">
        <f t="shared" si="51"/>
        <v>0.41237511672365135</v>
      </c>
      <c r="G814" s="20">
        <f t="shared" si="52"/>
        <v>-5.7294016222168125</v>
      </c>
      <c r="H814" s="20">
        <f t="shared" si="53"/>
        <v>-6.6096729263552589E-2</v>
      </c>
      <c r="I814" s="20"/>
    </row>
    <row r="815" spans="1:9">
      <c r="A815" s="4">
        <v>42634</v>
      </c>
      <c r="B815" s="9">
        <v>814</v>
      </c>
      <c r="C815" s="5">
        <v>21.540001</v>
      </c>
      <c r="D815" s="5">
        <v>37.450001</v>
      </c>
      <c r="E815" s="6">
        <f t="shared" si="50"/>
        <v>-0.49675774459035288</v>
      </c>
      <c r="F815" s="6">
        <f t="shared" si="51"/>
        <v>0.45432397647162648</v>
      </c>
      <c r="G815" s="20">
        <f t="shared" si="52"/>
        <v>-4.9498841847307027</v>
      </c>
      <c r="H815" s="20">
        <f t="shared" si="53"/>
        <v>0.7795174374861098</v>
      </c>
      <c r="I815" s="20"/>
    </row>
    <row r="816" spans="1:9">
      <c r="A816" s="4">
        <v>42635</v>
      </c>
      <c r="B816" s="9">
        <v>815</v>
      </c>
      <c r="C816" s="5">
        <v>22.07</v>
      </c>
      <c r="D816" s="5">
        <v>37.549999</v>
      </c>
      <c r="E816" s="6">
        <f t="shared" si="50"/>
        <v>-0.43545590844437515</v>
      </c>
      <c r="F816" s="6">
        <f t="shared" si="51"/>
        <v>0.46785550877489557</v>
      </c>
      <c r="G816" s="20">
        <f t="shared" si="52"/>
        <v>-4.4393951726864707</v>
      </c>
      <c r="H816" s="20">
        <f t="shared" si="53"/>
        <v>0.51048901204423203</v>
      </c>
      <c r="I816" s="20"/>
    </row>
    <row r="817" spans="1:9">
      <c r="A817" s="4">
        <v>42636</v>
      </c>
      <c r="B817" s="9">
        <v>816</v>
      </c>
      <c r="C817" s="5">
        <v>21.57</v>
      </c>
      <c r="D817" s="5">
        <v>37.189999</v>
      </c>
      <c r="E817" s="6">
        <f t="shared" si="50"/>
        <v>-0.49328793845384472</v>
      </c>
      <c r="F817" s="6">
        <f t="shared" si="51"/>
        <v>0.41914101819331495</v>
      </c>
      <c r="G817" s="20">
        <f t="shared" si="52"/>
        <v>-4.869157811298475</v>
      </c>
      <c r="H817" s="20">
        <f t="shared" si="53"/>
        <v>-0.42976263861200437</v>
      </c>
      <c r="I817" s="20"/>
    </row>
    <row r="818" spans="1:9">
      <c r="A818" s="4">
        <v>42639</v>
      </c>
      <c r="B818" s="9">
        <v>817</v>
      </c>
      <c r="C818" s="5">
        <v>21.360001</v>
      </c>
      <c r="D818" s="5">
        <v>36.650002000000001</v>
      </c>
      <c r="E818" s="6">
        <f t="shared" si="50"/>
        <v>-0.51757727539376186</v>
      </c>
      <c r="F818" s="6">
        <f t="shared" si="51"/>
        <v>0.34606968827503215</v>
      </c>
      <c r="G818" s="20">
        <f t="shared" si="52"/>
        <v>-4.9738013545278257</v>
      </c>
      <c r="H818" s="20">
        <f t="shared" si="53"/>
        <v>-0.10464354322935066</v>
      </c>
      <c r="I818" s="20"/>
    </row>
    <row r="819" spans="1:9">
      <c r="A819" s="4">
        <v>42640</v>
      </c>
      <c r="B819" s="9">
        <v>818</v>
      </c>
      <c r="C819" s="5">
        <v>21.309999000000001</v>
      </c>
      <c r="D819" s="5">
        <v>37.18</v>
      </c>
      <c r="E819" s="6">
        <f t="shared" si="50"/>
        <v>-0.52336070972282878</v>
      </c>
      <c r="F819" s="6">
        <f t="shared" si="51"/>
        <v>0.41778797321741146</v>
      </c>
      <c r="G819" s="20">
        <f t="shared" si="52"/>
        <v>-5.1272079685859246</v>
      </c>
      <c r="H819" s="20">
        <f t="shared" si="53"/>
        <v>-0.15340661405809897</v>
      </c>
      <c r="I819" s="20"/>
    </row>
    <row r="820" spans="1:9">
      <c r="A820" s="4">
        <v>42641</v>
      </c>
      <c r="B820" s="9">
        <v>819</v>
      </c>
      <c r="C820" s="5">
        <v>21.450001</v>
      </c>
      <c r="D820" s="5">
        <v>37.439999</v>
      </c>
      <c r="E820" s="6">
        <f t="shared" si="50"/>
        <v>-0.5071675099920574</v>
      </c>
      <c r="F820" s="6">
        <f t="shared" si="51"/>
        <v>0.45297052554163486</v>
      </c>
      <c r="G820" s="20">
        <f t="shared" si="52"/>
        <v>-5.0379327567068053</v>
      </c>
      <c r="H820" s="20">
        <f t="shared" si="53"/>
        <v>8.9275211879119354E-2</v>
      </c>
      <c r="I820" s="20"/>
    </row>
    <row r="821" spans="1:9">
      <c r="A821" s="4">
        <v>42642</v>
      </c>
      <c r="B821" s="9">
        <v>820</v>
      </c>
      <c r="C821" s="5">
        <v>21.440000999999999</v>
      </c>
      <c r="D821" s="5">
        <v>37.32</v>
      </c>
      <c r="E821" s="6">
        <f t="shared" si="50"/>
        <v>-0.50832415059224689</v>
      </c>
      <c r="F821" s="6">
        <f t="shared" si="51"/>
        <v>0.43673249733247071</v>
      </c>
      <c r="G821" s="20">
        <f t="shared" si="52"/>
        <v>-5.0245204980145921</v>
      </c>
      <c r="H821" s="20">
        <f t="shared" si="53"/>
        <v>1.3412258692213186E-2</v>
      </c>
      <c r="I821" s="20"/>
    </row>
    <row r="822" spans="1:9">
      <c r="A822" s="4">
        <v>42643</v>
      </c>
      <c r="B822" s="9">
        <v>821</v>
      </c>
      <c r="C822" s="5">
        <v>21.049999</v>
      </c>
      <c r="D822" s="5">
        <v>37.75</v>
      </c>
      <c r="E822" s="6">
        <f t="shared" si="50"/>
        <v>-0.55343336532775311</v>
      </c>
      <c r="F822" s="6">
        <f t="shared" si="51"/>
        <v>0.49491924997158093</v>
      </c>
      <c r="G822" s="20">
        <f t="shared" si="52"/>
        <v>-5.4984171241169193</v>
      </c>
      <c r="H822" s="20">
        <f t="shared" si="53"/>
        <v>-0.47389662610232719</v>
      </c>
      <c r="I822" s="20"/>
    </row>
    <row r="823" spans="1:9">
      <c r="A823" s="4">
        <v>42646</v>
      </c>
      <c r="B823" s="9">
        <v>822</v>
      </c>
      <c r="C823" s="5">
        <v>21.73</v>
      </c>
      <c r="D823" s="5">
        <v>37.659999999999997</v>
      </c>
      <c r="E823" s="6">
        <f t="shared" si="50"/>
        <v>-0.4747816888508144</v>
      </c>
      <c r="F823" s="6">
        <f t="shared" si="51"/>
        <v>0.48274062732618528</v>
      </c>
      <c r="G823" s="20">
        <f t="shared" si="52"/>
        <v>-4.8008567837699161</v>
      </c>
      <c r="H823" s="20">
        <f t="shared" si="53"/>
        <v>0.6975603403470032</v>
      </c>
      <c r="I823" s="20"/>
    </row>
    <row r="824" spans="1:9">
      <c r="A824" s="4">
        <v>42647</v>
      </c>
      <c r="B824" s="9">
        <v>823</v>
      </c>
      <c r="C824" s="5">
        <v>21.440000999999999</v>
      </c>
      <c r="D824" s="5">
        <v>37.540000999999997</v>
      </c>
      <c r="E824" s="6">
        <f t="shared" si="50"/>
        <v>-0.50832415059224689</v>
      </c>
      <c r="F824" s="6">
        <f t="shared" si="51"/>
        <v>0.46650259911702113</v>
      </c>
      <c r="G824" s="20">
        <f t="shared" si="52"/>
        <v>-5.067443525077703</v>
      </c>
      <c r="H824" s="20">
        <f t="shared" si="53"/>
        <v>-0.26658674130778692</v>
      </c>
      <c r="I824" s="20"/>
    </row>
    <row r="825" spans="1:9">
      <c r="A825" s="4">
        <v>42648</v>
      </c>
      <c r="B825" s="9">
        <v>824</v>
      </c>
      <c r="C825" s="5">
        <v>21.98</v>
      </c>
      <c r="D825" s="5">
        <v>37.990001999999997</v>
      </c>
      <c r="E825" s="6">
        <f t="shared" si="50"/>
        <v>-0.44586567384607967</v>
      </c>
      <c r="F825" s="6">
        <f t="shared" si="51"/>
        <v>0.52739584766202641</v>
      </c>
      <c r="G825" s="20">
        <f t="shared" si="52"/>
        <v>-4.6152414219164761</v>
      </c>
      <c r="H825" s="20">
        <f t="shared" si="53"/>
        <v>0.45220210316122689</v>
      </c>
      <c r="I825" s="20"/>
    </row>
    <row r="826" spans="1:9">
      <c r="A826" s="4">
        <v>42649</v>
      </c>
      <c r="B826" s="9">
        <v>825</v>
      </c>
      <c r="C826" s="5">
        <v>22.129999000000002</v>
      </c>
      <c r="D826" s="5">
        <v>38.07</v>
      </c>
      <c r="E826" s="6">
        <f t="shared" si="50"/>
        <v>-0.42851618050729867</v>
      </c>
      <c r="F826" s="6">
        <f t="shared" si="51"/>
        <v>0.53822101937743039</v>
      </c>
      <c r="G826" s="20">
        <f t="shared" si="52"/>
        <v>-4.4808503342395802</v>
      </c>
      <c r="H826" s="20">
        <f t="shared" si="53"/>
        <v>0.13439108767689589</v>
      </c>
      <c r="I826" s="20"/>
    </row>
    <row r="827" spans="1:9">
      <c r="A827" s="4">
        <v>42650</v>
      </c>
      <c r="B827" s="9">
        <v>826</v>
      </c>
      <c r="C827" s="5">
        <v>22</v>
      </c>
      <c r="D827" s="5">
        <v>38.099997999999999</v>
      </c>
      <c r="E827" s="6">
        <f t="shared" si="50"/>
        <v>-0.4435523926457009</v>
      </c>
      <c r="F827" s="6">
        <f t="shared" si="51"/>
        <v>0.54228028962316988</v>
      </c>
      <c r="G827" s="20">
        <f t="shared" si="52"/>
        <v>-4.6167020574810174</v>
      </c>
      <c r="H827" s="20">
        <f t="shared" si="53"/>
        <v>-0.13585172324143713</v>
      </c>
      <c r="I827" s="20"/>
    </row>
    <row r="828" spans="1:9">
      <c r="A828" s="4">
        <v>42653</v>
      </c>
      <c r="B828" s="9">
        <v>827</v>
      </c>
      <c r="C828" s="5">
        <v>21.76</v>
      </c>
      <c r="D828" s="5">
        <v>38.020000000000003</v>
      </c>
      <c r="E828" s="6">
        <f t="shared" si="50"/>
        <v>-0.47131176705024613</v>
      </c>
      <c r="F828" s="6">
        <f t="shared" si="51"/>
        <v>0.53145511790776689</v>
      </c>
      <c r="G828" s="20">
        <f t="shared" si="52"/>
        <v>-4.8410941451579141</v>
      </c>
      <c r="H828" s="20">
        <f t="shared" si="53"/>
        <v>-0.22439208767689678</v>
      </c>
      <c r="I828" s="20"/>
    </row>
    <row r="829" spans="1:9">
      <c r="A829" s="4">
        <v>42654</v>
      </c>
      <c r="B829" s="9">
        <v>828</v>
      </c>
      <c r="C829" s="5">
        <v>21.4</v>
      </c>
      <c r="D829" s="5">
        <v>37.270000000000003</v>
      </c>
      <c r="E829" s="6">
        <f t="shared" si="50"/>
        <v>-0.51295082865706454</v>
      </c>
      <c r="F829" s="6">
        <f t="shared" si="51"/>
        <v>0.42996659586280711</v>
      </c>
      <c r="G829" s="20">
        <f t="shared" si="52"/>
        <v>-5.0547663089329262</v>
      </c>
      <c r="H829" s="20">
        <f t="shared" si="53"/>
        <v>-0.21367216377501208</v>
      </c>
      <c r="I829" s="20"/>
    </row>
    <row r="830" spans="1:9">
      <c r="A830" s="4">
        <v>42655</v>
      </c>
      <c r="B830" s="9">
        <v>829</v>
      </c>
      <c r="C830" s="5">
        <v>20.16</v>
      </c>
      <c r="D830" s="5">
        <v>37.130001</v>
      </c>
      <c r="E830" s="6">
        <f t="shared" si="50"/>
        <v>-0.6563742630805488</v>
      </c>
      <c r="F830" s="6">
        <f t="shared" si="51"/>
        <v>0.41102220706577691</v>
      </c>
      <c r="G830" s="20">
        <f t="shared" si="52"/>
        <v>-6.2674519746080399</v>
      </c>
      <c r="H830" s="20">
        <f t="shared" si="53"/>
        <v>-1.2126856656751137</v>
      </c>
      <c r="I830" s="20"/>
    </row>
    <row r="831" spans="1:9">
      <c r="A831" s="4">
        <v>42656</v>
      </c>
      <c r="B831" s="9">
        <v>830</v>
      </c>
      <c r="C831" s="5">
        <v>19.079999999999998</v>
      </c>
      <c r="D831" s="5">
        <v>36.970001000000003</v>
      </c>
      <c r="E831" s="6">
        <f t="shared" si="50"/>
        <v>-0.78129144790100324</v>
      </c>
      <c r="F831" s="6">
        <f t="shared" si="51"/>
        <v>0.38937132236285266</v>
      </c>
      <c r="G831" s="20">
        <f t="shared" si="52"/>
        <v>-7.3162353695467104</v>
      </c>
      <c r="H831" s="20">
        <f t="shared" si="53"/>
        <v>-1.0487833949386705</v>
      </c>
      <c r="I831" s="20"/>
    </row>
    <row r="832" spans="1:9">
      <c r="A832" s="4">
        <v>42657</v>
      </c>
      <c r="B832" s="9">
        <v>831</v>
      </c>
      <c r="C832" s="5">
        <v>18.93</v>
      </c>
      <c r="D832" s="5">
        <v>37.450001</v>
      </c>
      <c r="E832" s="6">
        <f t="shared" si="50"/>
        <v>-0.79864105690384402</v>
      </c>
      <c r="F832" s="6">
        <f t="shared" si="51"/>
        <v>0.45432397647162648</v>
      </c>
      <c r="G832" s="20">
        <f t="shared" si="52"/>
        <v>-7.5598851847307031</v>
      </c>
      <c r="H832" s="20">
        <f t="shared" si="53"/>
        <v>-0.24364981518399276</v>
      </c>
      <c r="I832" s="20"/>
    </row>
    <row r="833" spans="1:9">
      <c r="A833" s="4">
        <v>42660</v>
      </c>
      <c r="B833" s="9">
        <v>832</v>
      </c>
      <c r="C833" s="5">
        <v>19.040001</v>
      </c>
      <c r="D833" s="5">
        <v>37.290000999999997</v>
      </c>
      <c r="E833" s="6">
        <f t="shared" si="50"/>
        <v>-0.78591789463770056</v>
      </c>
      <c r="F833" s="6">
        <f t="shared" si="51"/>
        <v>0.43267309176870122</v>
      </c>
      <c r="G833" s="20">
        <f t="shared" si="52"/>
        <v>-7.4186675796693713</v>
      </c>
      <c r="H833" s="20">
        <f t="shared" si="53"/>
        <v>0.14121760506133185</v>
      </c>
      <c r="I833" s="20"/>
    </row>
    <row r="834" spans="1:9">
      <c r="A834" s="4">
        <v>42661</v>
      </c>
      <c r="B834" s="9">
        <v>833</v>
      </c>
      <c r="C834" s="5">
        <v>19.739999999999998</v>
      </c>
      <c r="D834" s="5">
        <v>37.75</v>
      </c>
      <c r="E834" s="6">
        <f t="shared" si="50"/>
        <v>-0.70495316828850341</v>
      </c>
      <c r="F834" s="6">
        <f t="shared" si="51"/>
        <v>0.49491924997158093</v>
      </c>
      <c r="G834" s="20">
        <f t="shared" si="52"/>
        <v>-6.8084161241169205</v>
      </c>
      <c r="H834" s="20">
        <f t="shared" si="53"/>
        <v>0.61025145555245075</v>
      </c>
      <c r="I834" s="20"/>
    </row>
    <row r="835" spans="1:9">
      <c r="A835" s="4">
        <v>42662</v>
      </c>
      <c r="B835" s="9">
        <v>834</v>
      </c>
      <c r="C835" s="5">
        <v>19.850000000000001</v>
      </c>
      <c r="D835" s="5">
        <v>35.509998000000003</v>
      </c>
      <c r="E835" s="6">
        <f t="shared" ref="E835:E898" si="54">(C835-AVERAGE(C$2:C$1261))/_xlfn.STDEV.S(C$2:C$1261)</f>
        <v>-0.69223012168641984</v>
      </c>
      <c r="F835" s="6">
        <f t="shared" ref="F835:F898" si="55">(D835-AVERAGE(D$2:D$1261))/_xlfn.STDEV.S(D$2:D$1261)</f>
        <v>0.1918065934945761</v>
      </c>
      <c r="G835" s="20">
        <f t="shared" si="52"/>
        <v>-6.261383263050714</v>
      </c>
      <c r="H835" s="20">
        <f t="shared" si="53"/>
        <v>0.54703286106620652</v>
      </c>
      <c r="I835" s="20"/>
    </row>
    <row r="836" spans="1:9">
      <c r="A836" s="4">
        <v>42663</v>
      </c>
      <c r="B836" s="9">
        <v>835</v>
      </c>
      <c r="C836" s="5">
        <v>19.700001</v>
      </c>
      <c r="D836" s="5">
        <v>35.43</v>
      </c>
      <c r="E836" s="6">
        <f t="shared" si="54"/>
        <v>-0.70957961502520073</v>
      </c>
      <c r="F836" s="6">
        <f t="shared" si="55"/>
        <v>0.18098142177917206</v>
      </c>
      <c r="G836" s="20">
        <f t="shared" ref="G836:G899" si="56">C836-($K$4+$J$4*D836)</f>
        <v>-6.3957743507276135</v>
      </c>
      <c r="H836" s="20">
        <f t="shared" ref="H836:H899" si="57">G836-G835</f>
        <v>-0.13439108767689945</v>
      </c>
      <c r="I836" s="20"/>
    </row>
    <row r="837" spans="1:9">
      <c r="A837" s="4">
        <v>42664</v>
      </c>
      <c r="B837" s="9">
        <v>836</v>
      </c>
      <c r="C837" s="5">
        <v>19.5</v>
      </c>
      <c r="D837" s="5">
        <v>35.150002000000001</v>
      </c>
      <c r="E837" s="6">
        <f t="shared" si="54"/>
        <v>-0.73271254269304864</v>
      </c>
      <c r="F837" s="6">
        <f t="shared" si="55"/>
        <v>0.14309264418511267</v>
      </c>
      <c r="G837" s="20">
        <f t="shared" si="56"/>
        <v>-6.5411466820778479</v>
      </c>
      <c r="H837" s="20">
        <f t="shared" si="57"/>
        <v>-0.14537233135023442</v>
      </c>
      <c r="I837" s="20"/>
    </row>
    <row r="838" spans="1:9">
      <c r="A838" s="4">
        <v>42667</v>
      </c>
      <c r="B838" s="9">
        <v>837</v>
      </c>
      <c r="C838" s="5">
        <v>19.639999</v>
      </c>
      <c r="D838" s="5">
        <v>35.259998000000003</v>
      </c>
      <c r="E838" s="6">
        <f t="shared" si="54"/>
        <v>-0.71651968995445725</v>
      </c>
      <c r="F838" s="6">
        <f t="shared" si="55"/>
        <v>0.15797708614625619</v>
      </c>
      <c r="G838" s="20">
        <f t="shared" si="56"/>
        <v>-6.4226083176423856</v>
      </c>
      <c r="H838" s="20">
        <f t="shared" si="57"/>
        <v>0.11853836443546228</v>
      </c>
      <c r="I838" s="20"/>
    </row>
    <row r="839" spans="1:9">
      <c r="A839" s="4">
        <v>42668</v>
      </c>
      <c r="B839" s="9">
        <v>838</v>
      </c>
      <c r="C839" s="5">
        <v>19.620000999999998</v>
      </c>
      <c r="D839" s="5">
        <v>35.099997999999999</v>
      </c>
      <c r="E839" s="6">
        <f t="shared" si="54"/>
        <v>-0.71883273982671614</v>
      </c>
      <c r="F839" s="6">
        <f t="shared" si="55"/>
        <v>0.13632620144333094</v>
      </c>
      <c r="G839" s="20">
        <f t="shared" si="56"/>
        <v>-6.4113897125810553</v>
      </c>
      <c r="H839" s="20">
        <f t="shared" si="57"/>
        <v>1.1218605061330322E-2</v>
      </c>
      <c r="I839" s="20"/>
    </row>
    <row r="840" spans="1:9">
      <c r="A840" s="4">
        <v>42669</v>
      </c>
      <c r="B840" s="9">
        <v>839</v>
      </c>
      <c r="C840" s="5">
        <v>18.950001</v>
      </c>
      <c r="D840" s="5">
        <v>34.919998</v>
      </c>
      <c r="E840" s="6">
        <f t="shared" si="54"/>
        <v>-0.79632766003940514</v>
      </c>
      <c r="F840" s="6">
        <f t="shared" si="55"/>
        <v>0.11196895615254064</v>
      </c>
      <c r="G840" s="20">
        <f t="shared" si="56"/>
        <v>-7.0462710318870556</v>
      </c>
      <c r="H840" s="20">
        <f t="shared" si="57"/>
        <v>-0.63488131930600034</v>
      </c>
      <c r="I840" s="20"/>
    </row>
    <row r="841" spans="1:9">
      <c r="A841" s="4">
        <v>42670</v>
      </c>
      <c r="B841" s="9">
        <v>840</v>
      </c>
      <c r="C841" s="5">
        <v>19.920000000000002</v>
      </c>
      <c r="D841" s="5">
        <v>34.810001</v>
      </c>
      <c r="E841" s="6">
        <f t="shared" si="54"/>
        <v>-0.68413363748509404</v>
      </c>
      <c r="F841" s="6">
        <f t="shared" si="55"/>
        <v>9.7084378873368071E-2</v>
      </c>
      <c r="G841" s="20">
        <f t="shared" si="56"/>
        <v>-6.0548112012187332</v>
      </c>
      <c r="H841" s="20">
        <f t="shared" si="57"/>
        <v>0.99145983066832244</v>
      </c>
      <c r="I841" s="20"/>
    </row>
    <row r="842" spans="1:9">
      <c r="A842" s="4">
        <v>42671</v>
      </c>
      <c r="B842" s="9">
        <v>841</v>
      </c>
      <c r="C842" s="5">
        <v>20.059999000000001</v>
      </c>
      <c r="D842" s="5">
        <v>34.740001999999997</v>
      </c>
      <c r="E842" s="6">
        <f t="shared" si="54"/>
        <v>-0.66794078474650265</v>
      </c>
      <c r="F842" s="6">
        <f t="shared" si="55"/>
        <v>8.7612252133867516E-2</v>
      </c>
      <c r="G842" s="20">
        <f t="shared" si="56"/>
        <v>-5.9011551316081849</v>
      </c>
      <c r="H842" s="20">
        <f t="shared" si="57"/>
        <v>0.15365606961054823</v>
      </c>
      <c r="I842" s="20"/>
    </row>
    <row r="843" spans="1:9">
      <c r="A843" s="4">
        <v>42674</v>
      </c>
      <c r="B843" s="9">
        <v>842</v>
      </c>
      <c r="C843" s="5">
        <v>19.690000999999999</v>
      </c>
      <c r="D843" s="5">
        <v>34.869999</v>
      </c>
      <c r="E843" s="6">
        <f t="shared" si="54"/>
        <v>-0.71073625562539033</v>
      </c>
      <c r="F843" s="6">
        <f t="shared" si="55"/>
        <v>0.1052031900009061</v>
      </c>
      <c r="G843" s="20">
        <f t="shared" si="56"/>
        <v>-6.2965160379091749</v>
      </c>
      <c r="H843" s="20">
        <f t="shared" si="57"/>
        <v>-0.39536090630098997</v>
      </c>
      <c r="I843" s="20"/>
    </row>
    <row r="844" spans="1:9">
      <c r="A844" s="4">
        <v>42675</v>
      </c>
      <c r="B844" s="9">
        <v>843</v>
      </c>
      <c r="C844" s="5">
        <v>19.52</v>
      </c>
      <c r="D844" s="5">
        <v>34.520000000000003</v>
      </c>
      <c r="E844" s="6">
        <f t="shared" si="54"/>
        <v>-0.73039926149266987</v>
      </c>
      <c r="F844" s="6">
        <f t="shared" si="55"/>
        <v>5.7842015031288038E-2</v>
      </c>
      <c r="G844" s="20">
        <f t="shared" si="56"/>
        <v>-6.3982309094412919</v>
      </c>
      <c r="H844" s="20">
        <f t="shared" si="57"/>
        <v>-0.101714871532117</v>
      </c>
      <c r="I844" s="20"/>
    </row>
    <row r="845" spans="1:9">
      <c r="A845" s="4">
        <v>42676</v>
      </c>
      <c r="B845" s="9">
        <v>844</v>
      </c>
      <c r="C845" s="5">
        <v>18.690000999999999</v>
      </c>
      <c r="D845" s="5">
        <v>34.599997999999999</v>
      </c>
      <c r="E845" s="6">
        <f t="shared" si="54"/>
        <v>-0.82640031564432948</v>
      </c>
      <c r="F845" s="6">
        <f t="shared" si="55"/>
        <v>6.8667186746691117E-2</v>
      </c>
      <c r="G845" s="20">
        <f t="shared" si="56"/>
        <v>-7.2438378217643944</v>
      </c>
      <c r="H845" s="20">
        <f t="shared" si="57"/>
        <v>-0.84560691232310248</v>
      </c>
      <c r="I845" s="20"/>
    </row>
    <row r="846" spans="1:9">
      <c r="A846" s="4">
        <v>42677</v>
      </c>
      <c r="B846" s="9">
        <v>845</v>
      </c>
      <c r="C846" s="5">
        <v>18.5</v>
      </c>
      <c r="D846" s="5">
        <v>33.93</v>
      </c>
      <c r="E846" s="6">
        <f t="shared" si="54"/>
        <v>-0.84837660271198778</v>
      </c>
      <c r="F846" s="6">
        <f t="shared" si="55"/>
        <v>-2.199562231074742E-2</v>
      </c>
      <c r="G846" s="20">
        <f t="shared" si="56"/>
        <v>-7.303119678277632</v>
      </c>
      <c r="H846" s="20">
        <f t="shared" si="57"/>
        <v>-5.9281856513237585E-2</v>
      </c>
      <c r="I846" s="20"/>
    </row>
    <row r="847" spans="1:9">
      <c r="A847" s="4">
        <v>42678</v>
      </c>
      <c r="B847" s="9">
        <v>846</v>
      </c>
      <c r="C847" s="5">
        <v>18.32</v>
      </c>
      <c r="D847" s="5">
        <v>33.610000999999997</v>
      </c>
      <c r="E847" s="6">
        <f t="shared" si="54"/>
        <v>-0.86919613351539671</v>
      </c>
      <c r="F847" s="6">
        <f t="shared" si="55"/>
        <v>-6.5297256398567899E-2</v>
      </c>
      <c r="G847" s="20">
        <f t="shared" si="56"/>
        <v>-7.4206866632587491</v>
      </c>
      <c r="H847" s="20">
        <f t="shared" si="57"/>
        <v>-0.11756698498111717</v>
      </c>
      <c r="I847" s="20"/>
    </row>
    <row r="848" spans="1:9">
      <c r="A848" s="4">
        <v>42681</v>
      </c>
      <c r="B848" s="9">
        <v>847</v>
      </c>
      <c r="C848" s="5">
        <v>18.649999999999999</v>
      </c>
      <c r="D848" s="5">
        <v>34.689999</v>
      </c>
      <c r="E848" s="6">
        <f t="shared" si="54"/>
        <v>-0.83102699370914701</v>
      </c>
      <c r="F848" s="6">
        <f t="shared" si="55"/>
        <v>8.0845944710115802E-2</v>
      </c>
      <c r="G848" s="20">
        <f t="shared" si="56"/>
        <v>-7.3013983572151773</v>
      </c>
      <c r="H848" s="20">
        <f t="shared" si="57"/>
        <v>0.11928830604357188</v>
      </c>
      <c r="I848" s="20"/>
    </row>
    <row r="849" spans="1:9">
      <c r="A849" s="4">
        <v>42682</v>
      </c>
      <c r="B849" s="9">
        <v>848</v>
      </c>
      <c r="C849" s="5">
        <v>18.739999999999998</v>
      </c>
      <c r="D849" s="5">
        <v>34.740001999999997</v>
      </c>
      <c r="E849" s="6">
        <f t="shared" si="54"/>
        <v>-0.82061722830744255</v>
      </c>
      <c r="F849" s="6">
        <f t="shared" si="55"/>
        <v>8.7612252133867516E-2</v>
      </c>
      <c r="G849" s="20">
        <f t="shared" si="56"/>
        <v>-7.2211541316081878</v>
      </c>
      <c r="H849" s="20">
        <f t="shared" si="57"/>
        <v>8.0244225606989517E-2</v>
      </c>
      <c r="I849" s="20"/>
    </row>
    <row r="850" spans="1:9">
      <c r="A850" s="4">
        <v>42683</v>
      </c>
      <c r="B850" s="9">
        <v>849</v>
      </c>
      <c r="C850" s="5">
        <v>20.030000999999999</v>
      </c>
      <c r="D850" s="5">
        <v>34.75</v>
      </c>
      <c r="E850" s="6">
        <f t="shared" si="54"/>
        <v>-0.67141047521895103</v>
      </c>
      <c r="F850" s="6">
        <f t="shared" si="55"/>
        <v>8.8965161791741937E-2</v>
      </c>
      <c r="G850" s="20">
        <f t="shared" si="56"/>
        <v>-5.9331037792169568</v>
      </c>
      <c r="H850" s="20">
        <f t="shared" si="57"/>
        <v>1.288050352391231</v>
      </c>
      <c r="I850" s="20"/>
    </row>
    <row r="851" spans="1:9">
      <c r="A851" s="4">
        <v>42684</v>
      </c>
      <c r="B851" s="9">
        <v>850</v>
      </c>
      <c r="C851" s="5">
        <v>19.200001</v>
      </c>
      <c r="D851" s="5">
        <v>34.5</v>
      </c>
      <c r="E851" s="6">
        <f t="shared" si="54"/>
        <v>-0.7674116450346703</v>
      </c>
      <c r="F851" s="6">
        <f t="shared" si="55"/>
        <v>5.5135654443422021E-2</v>
      </c>
      <c r="G851" s="20">
        <f t="shared" si="56"/>
        <v>-6.7143278338086247</v>
      </c>
      <c r="H851" s="20">
        <f t="shared" si="57"/>
        <v>-0.78122405459166799</v>
      </c>
      <c r="I851" s="20"/>
    </row>
    <row r="852" spans="1:9">
      <c r="A852" s="4">
        <v>42685</v>
      </c>
      <c r="B852" s="9">
        <v>851</v>
      </c>
      <c r="C852" s="5">
        <v>18.709999</v>
      </c>
      <c r="D852" s="5">
        <v>34.610000999999997</v>
      </c>
      <c r="E852" s="6">
        <f t="shared" si="54"/>
        <v>-0.82408726577207059</v>
      </c>
      <c r="F852" s="6">
        <f t="shared" si="55"/>
        <v>7.0020772994711766E-2</v>
      </c>
      <c r="G852" s="20">
        <f t="shared" si="56"/>
        <v>-7.2257914448920708</v>
      </c>
      <c r="H852" s="20">
        <f t="shared" si="57"/>
        <v>-0.51146361108344607</v>
      </c>
      <c r="I852" s="20"/>
    </row>
    <row r="853" spans="1:9">
      <c r="A853" s="4">
        <v>42688</v>
      </c>
      <c r="B853" s="9">
        <v>852</v>
      </c>
      <c r="C853" s="5">
        <v>17.809999000000001</v>
      </c>
      <c r="D853" s="5">
        <v>34.479999999999997</v>
      </c>
      <c r="E853" s="6">
        <f t="shared" si="54"/>
        <v>-0.92818491978911555</v>
      </c>
      <c r="F853" s="6">
        <f t="shared" si="55"/>
        <v>5.242929385555601E-2</v>
      </c>
      <c r="G853" s="20">
        <f t="shared" si="56"/>
        <v>-8.1004277581759574</v>
      </c>
      <c r="H853" s="20">
        <f t="shared" si="57"/>
        <v>-0.87463631328388658</v>
      </c>
      <c r="I853" s="20"/>
    </row>
    <row r="854" spans="1:9">
      <c r="A854" s="4">
        <v>42689</v>
      </c>
      <c r="B854" s="9">
        <v>853</v>
      </c>
      <c r="C854" s="5">
        <v>18.27</v>
      </c>
      <c r="D854" s="5">
        <v>34.909999999999997</v>
      </c>
      <c r="E854" s="6">
        <f t="shared" si="54"/>
        <v>-0.87497933651634374</v>
      </c>
      <c r="F854" s="6">
        <f t="shared" si="55"/>
        <v>0.11061604649466622</v>
      </c>
      <c r="G854" s="20">
        <f t="shared" si="56"/>
        <v>-7.7243213842782872</v>
      </c>
      <c r="H854" s="20">
        <f t="shared" si="57"/>
        <v>0.37610637389767021</v>
      </c>
      <c r="I854" s="20"/>
    </row>
    <row r="855" spans="1:9">
      <c r="A855" s="4">
        <v>42690</v>
      </c>
      <c r="B855" s="9">
        <v>854</v>
      </c>
      <c r="C855" s="5">
        <v>17.610001</v>
      </c>
      <c r="D855" s="5">
        <v>34.840000000000003</v>
      </c>
      <c r="E855" s="6">
        <f t="shared" si="54"/>
        <v>-0.95131750046478347</v>
      </c>
      <c r="F855" s="6">
        <f t="shared" si="55"/>
        <v>0.10114378443713756</v>
      </c>
      <c r="G855" s="20">
        <f t="shared" si="56"/>
        <v>-8.3706631195639538</v>
      </c>
      <c r="H855" s="20">
        <f t="shared" si="57"/>
        <v>-0.64634173528566663</v>
      </c>
      <c r="I855" s="20"/>
    </row>
    <row r="856" spans="1:9">
      <c r="A856" s="4">
        <v>42691</v>
      </c>
      <c r="B856" s="9">
        <v>855</v>
      </c>
      <c r="C856" s="5">
        <v>17.959999</v>
      </c>
      <c r="D856" s="5">
        <v>35.020000000000003</v>
      </c>
      <c r="E856" s="6">
        <f t="shared" si="54"/>
        <v>-0.91083531078627489</v>
      </c>
      <c r="F856" s="6">
        <f t="shared" si="55"/>
        <v>0.12550102972792787</v>
      </c>
      <c r="G856" s="20">
        <f t="shared" si="56"/>
        <v>-8.0557838002579523</v>
      </c>
      <c r="H856" s="20">
        <f t="shared" si="57"/>
        <v>0.31487931930600155</v>
      </c>
      <c r="I856" s="20"/>
    </row>
    <row r="857" spans="1:9">
      <c r="A857" s="4">
        <v>42692</v>
      </c>
      <c r="B857" s="9">
        <v>856</v>
      </c>
      <c r="C857" s="5">
        <v>18.469999000000001</v>
      </c>
      <c r="D857" s="5">
        <v>34.950001</v>
      </c>
      <c r="E857" s="6">
        <f t="shared" si="54"/>
        <v>-0.85184664017661582</v>
      </c>
      <c r="F857" s="6">
        <f t="shared" si="55"/>
        <v>0.1160289029884273</v>
      </c>
      <c r="G857" s="20">
        <f t="shared" si="56"/>
        <v>-7.5321267306473985</v>
      </c>
      <c r="H857" s="20">
        <f t="shared" si="57"/>
        <v>0.5236570696105538</v>
      </c>
      <c r="I857" s="20"/>
    </row>
    <row r="858" spans="1:9">
      <c r="A858" s="4">
        <v>42695</v>
      </c>
      <c r="B858" s="9">
        <v>857</v>
      </c>
      <c r="C858" s="5">
        <v>18.600000000000001</v>
      </c>
      <c r="D858" s="5">
        <v>34.979999999999997</v>
      </c>
      <c r="E858" s="6">
        <f t="shared" si="54"/>
        <v>-0.83681019671009371</v>
      </c>
      <c r="F858" s="6">
        <f t="shared" si="55"/>
        <v>0.12008830855219584</v>
      </c>
      <c r="G858" s="20">
        <f t="shared" si="56"/>
        <v>-7.4079786489926178</v>
      </c>
      <c r="H858" s="20">
        <f t="shared" si="57"/>
        <v>0.12414808165478064</v>
      </c>
      <c r="I858" s="20"/>
    </row>
    <row r="859" spans="1:9">
      <c r="A859" s="4">
        <v>42696</v>
      </c>
      <c r="B859" s="9">
        <v>858</v>
      </c>
      <c r="C859" s="5">
        <v>18.950001</v>
      </c>
      <c r="D859" s="5">
        <v>35.479999999999997</v>
      </c>
      <c r="E859" s="6">
        <f t="shared" si="54"/>
        <v>-0.79632766003940514</v>
      </c>
      <c r="F859" s="6">
        <f t="shared" si="55"/>
        <v>0.18774732324883567</v>
      </c>
      <c r="G859" s="20">
        <f t="shared" si="56"/>
        <v>-7.1555295398092795</v>
      </c>
      <c r="H859" s="20">
        <f t="shared" si="57"/>
        <v>0.25244910918333829</v>
      </c>
      <c r="I859" s="20"/>
    </row>
    <row r="860" spans="1:9">
      <c r="A860" s="4">
        <v>42697</v>
      </c>
      <c r="B860" s="9">
        <v>859</v>
      </c>
      <c r="C860" s="5">
        <v>19.030000999999999</v>
      </c>
      <c r="D860" s="5">
        <v>35.200001</v>
      </c>
      <c r="E860" s="6">
        <f t="shared" si="54"/>
        <v>-0.78707453523789017</v>
      </c>
      <c r="F860" s="6">
        <f t="shared" si="55"/>
        <v>0.14985841033674721</v>
      </c>
      <c r="G860" s="20">
        <f t="shared" si="56"/>
        <v>-7.0209006760557315</v>
      </c>
      <c r="H860" s="20">
        <f t="shared" si="57"/>
        <v>0.13462886375354799</v>
      </c>
      <c r="I860" s="20"/>
    </row>
    <row r="861" spans="1:9">
      <c r="A861" s="4">
        <v>42699</v>
      </c>
      <c r="B861" s="9">
        <v>860</v>
      </c>
      <c r="C861" s="5">
        <v>18.629999000000002</v>
      </c>
      <c r="D861" s="5">
        <v>35.439999</v>
      </c>
      <c r="E861" s="6">
        <f t="shared" si="54"/>
        <v>-0.83334039057358555</v>
      </c>
      <c r="F861" s="6">
        <f t="shared" si="55"/>
        <v>0.18233446675507553</v>
      </c>
      <c r="G861" s="20">
        <f t="shared" si="56"/>
        <v>-7.4677271934401652</v>
      </c>
      <c r="H861" s="20">
        <f t="shared" si="57"/>
        <v>-0.44682651738443369</v>
      </c>
      <c r="I861" s="20"/>
    </row>
    <row r="862" spans="1:9">
      <c r="A862" s="4">
        <v>42702</v>
      </c>
      <c r="B862" s="9">
        <v>861</v>
      </c>
      <c r="C862" s="5">
        <v>18.48</v>
      </c>
      <c r="D862" s="5">
        <v>35.509998000000003</v>
      </c>
      <c r="E862" s="6">
        <f t="shared" si="54"/>
        <v>-0.85068988391236644</v>
      </c>
      <c r="F862" s="6">
        <f t="shared" si="55"/>
        <v>0.1918065934945761</v>
      </c>
      <c r="G862" s="20">
        <f t="shared" si="56"/>
        <v>-7.631383263050715</v>
      </c>
      <c r="H862" s="20">
        <f t="shared" si="57"/>
        <v>-0.16365606961054979</v>
      </c>
      <c r="I862" s="20"/>
    </row>
    <row r="863" spans="1:9">
      <c r="A863" s="4">
        <v>42703</v>
      </c>
      <c r="B863" s="9">
        <v>862</v>
      </c>
      <c r="C863" s="5">
        <v>18.459999</v>
      </c>
      <c r="D863" s="5">
        <v>35.310001</v>
      </c>
      <c r="E863" s="6">
        <f t="shared" si="54"/>
        <v>-0.85300328077680532</v>
      </c>
      <c r="F863" s="6">
        <f t="shared" si="55"/>
        <v>0.16474339357000792</v>
      </c>
      <c r="G863" s="20">
        <f t="shared" si="56"/>
        <v>-7.6123640920353957</v>
      </c>
      <c r="H863" s="20">
        <f t="shared" si="57"/>
        <v>1.9019171015319358E-2</v>
      </c>
      <c r="I863" s="20"/>
    </row>
    <row r="864" spans="1:9">
      <c r="A864" s="4">
        <v>42704</v>
      </c>
      <c r="B864" s="9">
        <v>863</v>
      </c>
      <c r="C864" s="5">
        <v>19.010000000000002</v>
      </c>
      <c r="D864" s="5">
        <v>34.700001</v>
      </c>
      <c r="E864" s="6">
        <f t="shared" si="54"/>
        <v>-0.7893879321023286</v>
      </c>
      <c r="F864" s="6">
        <f t="shared" si="55"/>
        <v>8.2199395640107392E-2</v>
      </c>
      <c r="G864" s="20">
        <f t="shared" si="56"/>
        <v>-6.943349785239068</v>
      </c>
      <c r="H864" s="20">
        <f t="shared" si="57"/>
        <v>0.66901430679632767</v>
      </c>
      <c r="I864" s="20"/>
    </row>
    <row r="865" spans="1:9">
      <c r="A865" s="4">
        <v>42705</v>
      </c>
      <c r="B865" s="9">
        <v>864</v>
      </c>
      <c r="C865" s="5">
        <v>18.610001</v>
      </c>
      <c r="D865" s="5">
        <v>33.759998000000003</v>
      </c>
      <c r="E865" s="6">
        <f t="shared" si="54"/>
        <v>-0.83565344044584433</v>
      </c>
      <c r="F865" s="6">
        <f t="shared" si="55"/>
        <v>-4.4999957943663293E-2</v>
      </c>
      <c r="G865" s="20">
        <f t="shared" si="56"/>
        <v>-7.1599506451924064</v>
      </c>
      <c r="H865" s="20">
        <f t="shared" si="57"/>
        <v>-0.21660085995333844</v>
      </c>
      <c r="I865" s="20"/>
    </row>
    <row r="866" spans="1:9">
      <c r="A866" s="4">
        <v>42706</v>
      </c>
      <c r="B866" s="9">
        <v>865</v>
      </c>
      <c r="C866" s="5">
        <v>18.420000000000002</v>
      </c>
      <c r="D866" s="5">
        <v>34.159999999999997</v>
      </c>
      <c r="E866" s="6">
        <f t="shared" si="54"/>
        <v>-0.85762972751350264</v>
      </c>
      <c r="F866" s="6">
        <f t="shared" si="55"/>
        <v>9.1275244497064784E-3</v>
      </c>
      <c r="G866" s="20">
        <f t="shared" si="56"/>
        <v>-7.4279935480532941</v>
      </c>
      <c r="H866" s="20">
        <f t="shared" si="57"/>
        <v>-0.26804290286088772</v>
      </c>
      <c r="I866" s="20"/>
    </row>
    <row r="867" spans="1:9">
      <c r="A867" s="4">
        <v>42709</v>
      </c>
      <c r="B867" s="9">
        <v>866</v>
      </c>
      <c r="C867" s="5">
        <v>19.219999000000001</v>
      </c>
      <c r="D867" s="5">
        <v>34.389999000000003</v>
      </c>
      <c r="E867" s="6">
        <f t="shared" si="54"/>
        <v>-0.76509859516241141</v>
      </c>
      <c r="F867" s="6">
        <f t="shared" si="55"/>
        <v>4.0250535892132289E-2</v>
      </c>
      <c r="G867" s="20">
        <f t="shared" si="56"/>
        <v>-6.6728682227251781</v>
      </c>
      <c r="H867" s="20">
        <f t="shared" si="57"/>
        <v>0.75512532532811605</v>
      </c>
      <c r="I867" s="20"/>
    </row>
    <row r="868" spans="1:9">
      <c r="A868" s="4">
        <v>42710</v>
      </c>
      <c r="B868" s="9">
        <v>867</v>
      </c>
      <c r="C868" s="5">
        <v>19.239999999999998</v>
      </c>
      <c r="D868" s="5">
        <v>34.720001000000003</v>
      </c>
      <c r="E868" s="6">
        <f t="shared" si="54"/>
        <v>-0.76278519829797298</v>
      </c>
      <c r="F868" s="6">
        <f t="shared" si="55"/>
        <v>8.4905756227973403E-2</v>
      </c>
      <c r="G868" s="20">
        <f t="shared" si="56"/>
        <v>-6.7172518608717375</v>
      </c>
      <c r="H868" s="20">
        <f t="shared" si="57"/>
        <v>-4.4383638146559434E-2</v>
      </c>
      <c r="I868" s="20"/>
    </row>
    <row r="869" spans="1:9">
      <c r="A869" s="4">
        <v>42711</v>
      </c>
      <c r="B869" s="9">
        <v>868</v>
      </c>
      <c r="C869" s="5">
        <v>19.68</v>
      </c>
      <c r="D869" s="5">
        <v>35.5</v>
      </c>
      <c r="E869" s="6">
        <f t="shared" si="54"/>
        <v>-0.7118930118896396</v>
      </c>
      <c r="F869" s="6">
        <f t="shared" si="55"/>
        <v>0.19045368383670169</v>
      </c>
      <c r="G869" s="20">
        <f t="shared" si="56"/>
        <v>-6.4294326154419466</v>
      </c>
      <c r="H869" s="20">
        <f t="shared" si="57"/>
        <v>0.28781924542979098</v>
      </c>
      <c r="I869" s="20"/>
    </row>
    <row r="870" spans="1:9">
      <c r="A870" s="4">
        <v>42712</v>
      </c>
      <c r="B870" s="9">
        <v>869</v>
      </c>
      <c r="C870" s="5">
        <v>19.950001</v>
      </c>
      <c r="D870" s="5">
        <v>35.700001</v>
      </c>
      <c r="E870" s="6">
        <f t="shared" si="54"/>
        <v>-0.680663600020466</v>
      </c>
      <c r="F870" s="6">
        <f t="shared" si="55"/>
        <v>0.21751742503338706</v>
      </c>
      <c r="G870" s="20">
        <f t="shared" si="56"/>
        <v>-6.1984525668723904</v>
      </c>
      <c r="H870" s="20">
        <f t="shared" si="57"/>
        <v>0.23098004856955612</v>
      </c>
      <c r="I870" s="20"/>
    </row>
    <row r="871" spans="1:9">
      <c r="A871" s="4">
        <v>42713</v>
      </c>
      <c r="B871" s="9">
        <v>870</v>
      </c>
      <c r="C871" s="5">
        <v>19.860001</v>
      </c>
      <c r="D871" s="5">
        <v>35.759998000000003</v>
      </c>
      <c r="E871" s="6">
        <f t="shared" si="54"/>
        <v>-0.69107336542217046</v>
      </c>
      <c r="F871" s="6">
        <f t="shared" si="55"/>
        <v>0.22563610084289601</v>
      </c>
      <c r="G871" s="20">
        <f t="shared" si="56"/>
        <v>-6.3001582084590453</v>
      </c>
      <c r="H871" s="20">
        <f t="shared" si="57"/>
        <v>-0.10170564158665485</v>
      </c>
      <c r="I871" s="20"/>
    </row>
    <row r="872" spans="1:9">
      <c r="A872" s="4">
        <v>42716</v>
      </c>
      <c r="B872" s="9">
        <v>871</v>
      </c>
      <c r="C872" s="5">
        <v>20.290001</v>
      </c>
      <c r="D872" s="5">
        <v>35.970001000000003</v>
      </c>
      <c r="E872" s="6">
        <f t="shared" si="54"/>
        <v>-0.64133781961402669</v>
      </c>
      <c r="F872" s="6">
        <f t="shared" si="55"/>
        <v>0.25405329296957296</v>
      </c>
      <c r="G872" s="20">
        <f t="shared" si="56"/>
        <v>-5.9111305879133873</v>
      </c>
      <c r="H872" s="20">
        <f t="shared" si="57"/>
        <v>0.38902762054565798</v>
      </c>
      <c r="I872" s="20"/>
    </row>
    <row r="873" spans="1:9">
      <c r="A873" s="4">
        <v>42717</v>
      </c>
      <c r="B873" s="9">
        <v>872</v>
      </c>
      <c r="C873" s="5">
        <v>21.059999000000001</v>
      </c>
      <c r="D873" s="5">
        <v>36.799999</v>
      </c>
      <c r="E873" s="6">
        <f t="shared" si="54"/>
        <v>-0.55227672472756351</v>
      </c>
      <c r="F873" s="6">
        <f t="shared" si="55"/>
        <v>0.36636698672993578</v>
      </c>
      <c r="G873" s="20">
        <f t="shared" si="56"/>
        <v>-5.3030683364614788</v>
      </c>
      <c r="H873" s="20">
        <f t="shared" si="57"/>
        <v>0.60806225145190851</v>
      </c>
      <c r="I873" s="20"/>
    </row>
    <row r="874" spans="1:9">
      <c r="A874" s="4">
        <v>42718</v>
      </c>
      <c r="B874" s="9">
        <v>873</v>
      </c>
      <c r="C874" s="5">
        <v>20.780000999999999</v>
      </c>
      <c r="D874" s="5">
        <v>36.549999</v>
      </c>
      <c r="E874" s="6">
        <f t="shared" si="54"/>
        <v>-0.58466243020474673</v>
      </c>
      <c r="F874" s="6">
        <f t="shared" si="55"/>
        <v>0.33253747938161587</v>
      </c>
      <c r="G874" s="20">
        <f t="shared" si="56"/>
        <v>-5.5342903910531511</v>
      </c>
      <c r="H874" s="20">
        <f t="shared" si="57"/>
        <v>-0.23122205459167233</v>
      </c>
      <c r="I874" s="20"/>
    </row>
    <row r="875" spans="1:9">
      <c r="A875" s="4">
        <v>42719</v>
      </c>
      <c r="B875" s="9">
        <v>874</v>
      </c>
      <c r="C875" s="5">
        <v>20.58</v>
      </c>
      <c r="D875" s="5">
        <v>36.790000999999997</v>
      </c>
      <c r="E875" s="6">
        <f t="shared" si="54"/>
        <v>-0.60779535787259464</v>
      </c>
      <c r="F875" s="6">
        <f t="shared" si="55"/>
        <v>0.36501407707206135</v>
      </c>
      <c r="G875" s="20">
        <f t="shared" si="56"/>
        <v>-5.7811166888527126</v>
      </c>
      <c r="H875" s="20">
        <f t="shared" si="57"/>
        <v>-0.24682629779956144</v>
      </c>
      <c r="I875" s="20"/>
    </row>
    <row r="876" spans="1:9">
      <c r="A876" s="4">
        <v>42720</v>
      </c>
      <c r="B876" s="9">
        <v>875</v>
      </c>
      <c r="C876" s="5">
        <v>20.25</v>
      </c>
      <c r="D876" s="5">
        <v>36.310001</v>
      </c>
      <c r="E876" s="6">
        <f t="shared" si="54"/>
        <v>-0.64596449767884434</v>
      </c>
      <c r="F876" s="6">
        <f t="shared" si="55"/>
        <v>0.30006142296328758</v>
      </c>
      <c r="G876" s="20">
        <f t="shared" si="56"/>
        <v>-6.0174668736687167</v>
      </c>
      <c r="H876" s="20">
        <f t="shared" si="57"/>
        <v>-0.23635018481600412</v>
      </c>
      <c r="I876" s="20"/>
    </row>
    <row r="877" spans="1:9">
      <c r="A877" s="4">
        <v>42723</v>
      </c>
      <c r="B877" s="9">
        <v>876</v>
      </c>
      <c r="C877" s="5">
        <v>19.959999</v>
      </c>
      <c r="D877" s="5">
        <v>36.889999000000003</v>
      </c>
      <c r="E877" s="6">
        <f t="shared" si="54"/>
        <v>-0.67950719074839672</v>
      </c>
      <c r="F877" s="6">
        <f t="shared" si="55"/>
        <v>0.37854560937533144</v>
      </c>
      <c r="G877" s="20">
        <f t="shared" si="56"/>
        <v>-6.4206276768084827</v>
      </c>
      <c r="H877" s="20">
        <f t="shared" si="57"/>
        <v>-0.40316080313976599</v>
      </c>
      <c r="I877" s="20"/>
    </row>
    <row r="878" spans="1:9">
      <c r="A878" s="4">
        <v>42724</v>
      </c>
      <c r="B878" s="9">
        <v>877</v>
      </c>
      <c r="C878" s="5">
        <v>20.889999</v>
      </c>
      <c r="D878" s="5">
        <v>37.209999000000003</v>
      </c>
      <c r="E878" s="6">
        <f t="shared" si="54"/>
        <v>-0.57193961493078338</v>
      </c>
      <c r="F878" s="6">
        <f t="shared" si="55"/>
        <v>0.42184737878118095</v>
      </c>
      <c r="G878" s="20">
        <f t="shared" si="56"/>
        <v>-5.5530608869311457</v>
      </c>
      <c r="H878" s="20">
        <f t="shared" si="57"/>
        <v>0.86756678987733693</v>
      </c>
      <c r="I878" s="20"/>
    </row>
    <row r="879" spans="1:9">
      <c r="A879" s="4">
        <v>42725</v>
      </c>
      <c r="B879" s="9">
        <v>878</v>
      </c>
      <c r="C879" s="5">
        <v>20.290001</v>
      </c>
      <c r="D879" s="5">
        <v>36.979999999999997</v>
      </c>
      <c r="E879" s="6">
        <f t="shared" si="54"/>
        <v>-0.64133781961402669</v>
      </c>
      <c r="F879" s="6">
        <f t="shared" si="55"/>
        <v>0.39072436733875515</v>
      </c>
      <c r="G879" s="20">
        <f t="shared" si="56"/>
        <v>-6.1081852122592615</v>
      </c>
      <c r="H879" s="20">
        <f t="shared" si="57"/>
        <v>-0.55512432532811573</v>
      </c>
      <c r="I879" s="20"/>
    </row>
    <row r="880" spans="1:9">
      <c r="A880" s="4">
        <v>42726</v>
      </c>
      <c r="B880" s="9">
        <v>879</v>
      </c>
      <c r="C880" s="5">
        <v>20.5</v>
      </c>
      <c r="D880" s="5">
        <v>36.93</v>
      </c>
      <c r="E880" s="6">
        <f t="shared" si="54"/>
        <v>-0.61704848267410961</v>
      </c>
      <c r="F880" s="6">
        <f t="shared" si="55"/>
        <v>0.38395846586909155</v>
      </c>
      <c r="G880" s="20">
        <f t="shared" si="56"/>
        <v>-5.8884310231775956</v>
      </c>
      <c r="H880" s="20">
        <f t="shared" si="57"/>
        <v>0.21975418908166588</v>
      </c>
      <c r="I880" s="20"/>
    </row>
    <row r="881" spans="1:9">
      <c r="A881" s="4">
        <v>42727</v>
      </c>
      <c r="B881" s="9">
        <v>880</v>
      </c>
      <c r="C881" s="5">
        <v>20.389999</v>
      </c>
      <c r="D881" s="5">
        <v>36.970001000000003</v>
      </c>
      <c r="E881" s="6">
        <f t="shared" si="54"/>
        <v>-0.62977164494025295</v>
      </c>
      <c r="F881" s="6">
        <f t="shared" si="55"/>
        <v>0.38937132236285266</v>
      </c>
      <c r="G881" s="20">
        <f t="shared" si="56"/>
        <v>-6.0062363695467091</v>
      </c>
      <c r="H881" s="20">
        <f t="shared" si="57"/>
        <v>-0.11780534636911355</v>
      </c>
      <c r="I881" s="20"/>
    </row>
    <row r="882" spans="1:9">
      <c r="A882" s="4">
        <v>42731</v>
      </c>
      <c r="B882" s="9">
        <v>881</v>
      </c>
      <c r="C882" s="5">
        <v>20.370000999999998</v>
      </c>
      <c r="D882" s="5">
        <v>37.07</v>
      </c>
      <c r="E882" s="6">
        <f t="shared" si="54"/>
        <v>-0.63208469481251184</v>
      </c>
      <c r="F882" s="6">
        <f t="shared" si="55"/>
        <v>0.40290298998415081</v>
      </c>
      <c r="G882" s="20">
        <f t="shared" si="56"/>
        <v>-6.0457445526062621</v>
      </c>
      <c r="H882" s="20">
        <f t="shared" si="57"/>
        <v>-3.9508183059552948E-2</v>
      </c>
      <c r="I882" s="20"/>
    </row>
    <row r="883" spans="1:9">
      <c r="A883" s="4">
        <v>42732</v>
      </c>
      <c r="B883" s="9">
        <v>882</v>
      </c>
      <c r="C883" s="5">
        <v>20.23</v>
      </c>
      <c r="D883" s="5">
        <v>36.630001</v>
      </c>
      <c r="E883" s="6">
        <f t="shared" si="54"/>
        <v>-0.64827777887922311</v>
      </c>
      <c r="F883" s="6">
        <f t="shared" si="55"/>
        <v>0.34336319236913709</v>
      </c>
      <c r="G883" s="20">
        <f t="shared" si="56"/>
        <v>-6.099900083791379</v>
      </c>
      <c r="H883" s="20">
        <f t="shared" si="57"/>
        <v>-5.4155531185116956E-2</v>
      </c>
      <c r="I883" s="20"/>
    </row>
    <row r="884" spans="1:9">
      <c r="A884" s="4">
        <v>42733</v>
      </c>
      <c r="B884" s="9">
        <v>883</v>
      </c>
      <c r="C884" s="5">
        <v>20.350000000000001</v>
      </c>
      <c r="D884" s="5">
        <v>36.659999999999997</v>
      </c>
      <c r="E884" s="6">
        <f t="shared" si="54"/>
        <v>-0.63439809167695027</v>
      </c>
      <c r="F884" s="6">
        <f t="shared" si="55"/>
        <v>0.34742259793290564</v>
      </c>
      <c r="G884" s="20">
        <f t="shared" si="56"/>
        <v>-5.9857530021365974</v>
      </c>
      <c r="H884" s="20">
        <f t="shared" si="57"/>
        <v>0.1141470816547816</v>
      </c>
      <c r="I884" s="20"/>
    </row>
    <row r="885" spans="1:9">
      <c r="A885" s="4">
        <v>42734</v>
      </c>
      <c r="B885" s="9">
        <v>884</v>
      </c>
      <c r="C885" s="5">
        <v>20.129999000000002</v>
      </c>
      <c r="D885" s="5">
        <v>36.270000000000003</v>
      </c>
      <c r="E885" s="6">
        <f t="shared" si="54"/>
        <v>-0.65984430054517684</v>
      </c>
      <c r="F885" s="6">
        <f t="shared" si="55"/>
        <v>0.29464856646952742</v>
      </c>
      <c r="G885" s="20">
        <f t="shared" si="56"/>
        <v>-6.1296635272996021</v>
      </c>
      <c r="H885" s="20">
        <f t="shared" si="57"/>
        <v>-0.14391052516300462</v>
      </c>
      <c r="I885" s="20"/>
    </row>
    <row r="886" spans="1:9">
      <c r="A886" s="4">
        <v>42738</v>
      </c>
      <c r="B886" s="9">
        <v>885</v>
      </c>
      <c r="C886" s="5">
        <v>20.43</v>
      </c>
      <c r="D886" s="5">
        <v>36.599997999999999</v>
      </c>
      <c r="E886" s="6">
        <f t="shared" si="54"/>
        <v>-0.6251449668754353</v>
      </c>
      <c r="F886" s="6">
        <f t="shared" si="55"/>
        <v>0.33930324553325042</v>
      </c>
      <c r="G886" s="20">
        <f t="shared" si="56"/>
        <v>-5.8940463850310358</v>
      </c>
      <c r="H886" s="20">
        <f t="shared" si="57"/>
        <v>0.23561714226856623</v>
      </c>
      <c r="I886" s="20"/>
    </row>
    <row r="887" spans="1:9">
      <c r="A887" s="4">
        <v>42739</v>
      </c>
      <c r="B887" s="9">
        <v>886</v>
      </c>
      <c r="C887" s="5">
        <v>20.440000999999999</v>
      </c>
      <c r="D887" s="5">
        <v>36.409999999999997</v>
      </c>
      <c r="E887" s="6">
        <f t="shared" si="54"/>
        <v>-0.62398821061118603</v>
      </c>
      <c r="F887" s="6">
        <f t="shared" si="55"/>
        <v>0.31359309058458573</v>
      </c>
      <c r="G887" s="20">
        <f t="shared" si="56"/>
        <v>-5.8469760567282698</v>
      </c>
      <c r="H887" s="20">
        <f t="shared" si="57"/>
        <v>4.7070328302766029E-2</v>
      </c>
      <c r="I887" s="20"/>
    </row>
    <row r="888" spans="1:9">
      <c r="A888" s="4">
        <v>42740</v>
      </c>
      <c r="B888" s="9">
        <v>887</v>
      </c>
      <c r="C888" s="5">
        <v>21.879999000000002</v>
      </c>
      <c r="D888" s="5">
        <v>36.349997999999999</v>
      </c>
      <c r="E888" s="6">
        <f t="shared" si="54"/>
        <v>-0.45743219551203346</v>
      </c>
      <c r="F888" s="6">
        <f t="shared" si="55"/>
        <v>0.30547373818493051</v>
      </c>
      <c r="G888" s="20">
        <f t="shared" si="56"/>
        <v>-4.3952714396227037</v>
      </c>
      <c r="H888" s="20">
        <f t="shared" si="57"/>
        <v>1.4517046171055661</v>
      </c>
      <c r="I888" s="20"/>
    </row>
    <row r="889" spans="1:9">
      <c r="A889" s="4">
        <v>42741</v>
      </c>
      <c r="B889" s="9">
        <v>888</v>
      </c>
      <c r="C889" s="5">
        <v>21.84</v>
      </c>
      <c r="D889" s="5">
        <v>36.479999999999997</v>
      </c>
      <c r="E889" s="6">
        <f t="shared" si="54"/>
        <v>-0.46205864224873117</v>
      </c>
      <c r="F889" s="6">
        <f t="shared" si="55"/>
        <v>0.32306535264211533</v>
      </c>
      <c r="G889" s="20">
        <f t="shared" si="56"/>
        <v>-4.4606343214426012</v>
      </c>
      <c r="H889" s="20">
        <f t="shared" si="57"/>
        <v>-6.5362881819897467E-2</v>
      </c>
      <c r="I889" s="20"/>
    </row>
    <row r="890" spans="1:9">
      <c r="A890" s="4">
        <v>42744</v>
      </c>
      <c r="B890" s="9">
        <v>889</v>
      </c>
      <c r="C890" s="5">
        <v>21.950001</v>
      </c>
      <c r="D890" s="5">
        <v>36.610000999999997</v>
      </c>
      <c r="E890" s="6">
        <f t="shared" si="54"/>
        <v>-0.44933547998258783</v>
      </c>
      <c r="F890" s="6">
        <f t="shared" si="55"/>
        <v>0.3406568317812711</v>
      </c>
      <c r="G890" s="20">
        <f t="shared" si="56"/>
        <v>-4.3759970081587127</v>
      </c>
      <c r="H890" s="20">
        <f t="shared" si="57"/>
        <v>8.463731328388846E-2</v>
      </c>
      <c r="I890" s="20"/>
    </row>
    <row r="891" spans="1:9">
      <c r="A891" s="4">
        <v>42745</v>
      </c>
      <c r="B891" s="9">
        <v>890</v>
      </c>
      <c r="C891" s="5">
        <v>21.57</v>
      </c>
      <c r="D891" s="5">
        <v>36.540000999999997</v>
      </c>
      <c r="E891" s="6">
        <f t="shared" si="54"/>
        <v>-0.49328793845384472</v>
      </c>
      <c r="F891" s="6">
        <f t="shared" si="55"/>
        <v>0.33118456972374144</v>
      </c>
      <c r="G891" s="20">
        <f t="shared" si="56"/>
        <v>-4.7423407434443803</v>
      </c>
      <c r="H891" s="20">
        <f t="shared" si="57"/>
        <v>-0.36634373528566755</v>
      </c>
      <c r="I891" s="20"/>
    </row>
    <row r="892" spans="1:9">
      <c r="A892" s="4">
        <v>42746</v>
      </c>
      <c r="B892" s="9">
        <v>891</v>
      </c>
      <c r="C892" s="5">
        <v>21.49</v>
      </c>
      <c r="D892" s="5">
        <v>36.950001</v>
      </c>
      <c r="E892" s="6">
        <f t="shared" si="54"/>
        <v>-0.50254106325536008</v>
      </c>
      <c r="F892" s="6">
        <f t="shared" si="55"/>
        <v>0.3866649617749866</v>
      </c>
      <c r="G892" s="20">
        <f t="shared" si="56"/>
        <v>-4.9023332939140438</v>
      </c>
      <c r="H892" s="20">
        <f t="shared" si="57"/>
        <v>-0.15999255046966354</v>
      </c>
      <c r="I892" s="20"/>
    </row>
    <row r="893" spans="1:9">
      <c r="A893" s="4">
        <v>42747</v>
      </c>
      <c r="B893" s="9">
        <v>892</v>
      </c>
      <c r="C893" s="5">
        <v>21.309999000000001</v>
      </c>
      <c r="D893" s="5">
        <v>36.709999000000003</v>
      </c>
      <c r="E893" s="6">
        <f t="shared" si="54"/>
        <v>-0.52336070972282878</v>
      </c>
      <c r="F893" s="6">
        <f t="shared" si="55"/>
        <v>0.35418836408454113</v>
      </c>
      <c r="G893" s="20">
        <f t="shared" si="56"/>
        <v>-5.0355089961144834</v>
      </c>
      <c r="H893" s="20">
        <f t="shared" si="57"/>
        <v>-0.13317570220043962</v>
      </c>
      <c r="I893" s="20"/>
    </row>
    <row r="894" spans="1:9">
      <c r="A894" s="4">
        <v>42748</v>
      </c>
      <c r="B894" s="9">
        <v>893</v>
      </c>
      <c r="C894" s="5">
        <v>21.5</v>
      </c>
      <c r="D894" s="5">
        <v>36.790000999999997</v>
      </c>
      <c r="E894" s="6">
        <f t="shared" si="54"/>
        <v>-0.50138442265517047</v>
      </c>
      <c r="F894" s="6">
        <f t="shared" si="55"/>
        <v>0.36501407707206135</v>
      </c>
      <c r="G894" s="20">
        <f t="shared" si="56"/>
        <v>-4.8611166888527109</v>
      </c>
      <c r="H894" s="20">
        <f t="shared" si="57"/>
        <v>0.17439230726177257</v>
      </c>
      <c r="I894" s="20"/>
    </row>
    <row r="895" spans="1:9">
      <c r="A895" s="4">
        <v>42752</v>
      </c>
      <c r="B895" s="9">
        <v>894</v>
      </c>
      <c r="C895" s="5">
        <v>21.92</v>
      </c>
      <c r="D895" s="5">
        <v>36.799999</v>
      </c>
      <c r="E895" s="6">
        <f t="shared" si="54"/>
        <v>-0.45280551744721587</v>
      </c>
      <c r="F895" s="6">
        <f t="shared" si="55"/>
        <v>0.36636698672993578</v>
      </c>
      <c r="G895" s="20">
        <f t="shared" si="56"/>
        <v>-4.4430673364614783</v>
      </c>
      <c r="H895" s="20">
        <f t="shared" si="57"/>
        <v>0.41804935239123253</v>
      </c>
      <c r="I895" s="20"/>
    </row>
    <row r="896" spans="1:9">
      <c r="A896" s="4">
        <v>42753</v>
      </c>
      <c r="B896" s="9">
        <v>895</v>
      </c>
      <c r="C896" s="5">
        <v>21.959999</v>
      </c>
      <c r="D896" s="5">
        <v>36.759998000000003</v>
      </c>
      <c r="E896" s="6">
        <f t="shared" si="54"/>
        <v>-0.44817907071051855</v>
      </c>
      <c r="F896" s="6">
        <f t="shared" si="55"/>
        <v>0.36095413023617567</v>
      </c>
      <c r="G896" s="20">
        <f t="shared" si="56"/>
        <v>-4.3952639900923671</v>
      </c>
      <c r="H896" s="20">
        <f t="shared" si="57"/>
        <v>4.780334636911121E-2</v>
      </c>
      <c r="I896" s="20"/>
    </row>
    <row r="897" spans="1:9">
      <c r="A897" s="4">
        <v>42754</v>
      </c>
      <c r="B897" s="9">
        <v>896</v>
      </c>
      <c r="C897" s="5">
        <v>22.030000999999999</v>
      </c>
      <c r="D897" s="5">
        <v>36.57</v>
      </c>
      <c r="E897" s="6">
        <f t="shared" si="54"/>
        <v>-0.44008235518107292</v>
      </c>
      <c r="F897" s="6">
        <f t="shared" si="55"/>
        <v>0.33524397528751093</v>
      </c>
      <c r="G897" s="20">
        <f t="shared" si="56"/>
        <v>-4.2881926617896013</v>
      </c>
      <c r="H897" s="20">
        <f t="shared" si="57"/>
        <v>0.10707132830276578</v>
      </c>
      <c r="I897" s="20"/>
    </row>
    <row r="898" spans="1:9">
      <c r="A898" s="4">
        <v>42755</v>
      </c>
      <c r="B898" s="9">
        <v>897</v>
      </c>
      <c r="C898" s="5">
        <v>21.870000999999998</v>
      </c>
      <c r="D898" s="5">
        <v>36.939999</v>
      </c>
      <c r="E898" s="6">
        <f t="shared" si="54"/>
        <v>-0.45858860478410318</v>
      </c>
      <c r="F898" s="6">
        <f t="shared" si="55"/>
        <v>0.38531151084499504</v>
      </c>
      <c r="G898" s="20">
        <f t="shared" si="56"/>
        <v>-4.5203808658901465</v>
      </c>
      <c r="H898" s="20">
        <f t="shared" si="57"/>
        <v>-0.23218820410054519</v>
      </c>
      <c r="I898" s="20"/>
    </row>
    <row r="899" spans="1:9">
      <c r="A899" s="4">
        <v>42758</v>
      </c>
      <c r="B899" s="9">
        <v>898</v>
      </c>
      <c r="C899" s="5">
        <v>22.09</v>
      </c>
      <c r="D899" s="5">
        <v>36.770000000000003</v>
      </c>
      <c r="E899" s="6">
        <f t="shared" ref="E899:E962" si="58">(C899-AVERAGE(C$2:C$1261))/_xlfn.STDEV.S(C$2:C$1261)</f>
        <v>-0.43314262724399644</v>
      </c>
      <c r="F899" s="6">
        <f t="shared" ref="F899:F962" si="59">(D899-AVERAGE(D$2:D$1261))/_xlfn.STDEV.S(D$2:D$1261)</f>
        <v>0.36230758116616729</v>
      </c>
      <c r="G899" s="20">
        <f t="shared" si="56"/>
        <v>-4.2672144181162643</v>
      </c>
      <c r="H899" s="20">
        <f t="shared" si="57"/>
        <v>0.2531664477738822</v>
      </c>
      <c r="I899" s="20"/>
    </row>
    <row r="900" spans="1:9">
      <c r="A900" s="4">
        <v>42759</v>
      </c>
      <c r="B900" s="9">
        <v>899</v>
      </c>
      <c r="C900" s="5">
        <v>23.190000999999999</v>
      </c>
      <c r="D900" s="5">
        <v>37.619999</v>
      </c>
      <c r="E900" s="6">
        <f t="shared" si="58"/>
        <v>-0.30591204555910351</v>
      </c>
      <c r="F900" s="6">
        <f t="shared" si="59"/>
        <v>0.47732777083242517</v>
      </c>
      <c r="G900" s="20">
        <f t="shared" ref="G900:G963" si="60">C900-($K$4+$J$4*D900)</f>
        <v>-3.3330514374008047</v>
      </c>
      <c r="H900" s="20">
        <f t="shared" ref="H900:H963" si="61">G900-G899</f>
        <v>0.93416298071545967</v>
      </c>
      <c r="I900" s="20"/>
    </row>
    <row r="901" spans="1:9">
      <c r="A901" s="4">
        <v>42760</v>
      </c>
      <c r="B901" s="9">
        <v>900</v>
      </c>
      <c r="C901" s="5">
        <v>23.700001</v>
      </c>
      <c r="D901" s="5">
        <v>37.799999</v>
      </c>
      <c r="E901" s="6">
        <f t="shared" si="58"/>
        <v>-0.24692337494944441</v>
      </c>
      <c r="F901" s="6">
        <f t="shared" si="59"/>
        <v>0.50168501612321548</v>
      </c>
      <c r="G901" s="20">
        <f t="shared" si="60"/>
        <v>-2.8581701180948009</v>
      </c>
      <c r="H901" s="20">
        <f t="shared" si="61"/>
        <v>0.47488131930600375</v>
      </c>
      <c r="I901" s="20"/>
    </row>
    <row r="902" spans="1:9">
      <c r="A902" s="4">
        <v>42761</v>
      </c>
      <c r="B902" s="9">
        <v>901</v>
      </c>
      <c r="C902" s="5">
        <v>23.280000999999999</v>
      </c>
      <c r="D902" s="5">
        <v>37.560001</v>
      </c>
      <c r="E902" s="6">
        <f t="shared" si="58"/>
        <v>-0.29550228015739904</v>
      </c>
      <c r="F902" s="6">
        <f t="shared" si="59"/>
        <v>0.46920895970488713</v>
      </c>
      <c r="G902" s="20">
        <f t="shared" si="60"/>
        <v>-3.2313456007103696</v>
      </c>
      <c r="H902" s="20">
        <f t="shared" si="61"/>
        <v>-0.37317548261556865</v>
      </c>
      <c r="I902" s="20"/>
    </row>
    <row r="903" spans="1:9">
      <c r="A903" s="4">
        <v>42762</v>
      </c>
      <c r="B903" s="9">
        <v>902</v>
      </c>
      <c r="C903" s="5">
        <v>23.629999000000002</v>
      </c>
      <c r="D903" s="5">
        <v>37.979999999999997</v>
      </c>
      <c r="E903" s="6">
        <f t="shared" si="58"/>
        <v>-0.25502009047889002</v>
      </c>
      <c r="F903" s="6">
        <f t="shared" si="59"/>
        <v>0.52604239673203479</v>
      </c>
      <c r="G903" s="20">
        <f t="shared" si="60"/>
        <v>-2.9632909938925778</v>
      </c>
      <c r="H903" s="20">
        <f t="shared" si="61"/>
        <v>0.26805460681779181</v>
      </c>
      <c r="I903" s="20"/>
    </row>
    <row r="904" spans="1:9">
      <c r="A904" s="4">
        <v>42765</v>
      </c>
      <c r="B904" s="9">
        <v>903</v>
      </c>
      <c r="C904" s="5">
        <v>23.1</v>
      </c>
      <c r="D904" s="5">
        <v>37.419998</v>
      </c>
      <c r="E904" s="6">
        <f t="shared" si="58"/>
        <v>-0.31632192662486774</v>
      </c>
      <c r="F904" s="6">
        <f t="shared" si="59"/>
        <v>0.4502640296357398</v>
      </c>
      <c r="G904" s="20">
        <f t="shared" si="60"/>
        <v>-3.3840314859703575</v>
      </c>
      <c r="H904" s="20">
        <f t="shared" si="61"/>
        <v>-0.42074049207777975</v>
      </c>
      <c r="I904" s="20"/>
    </row>
    <row r="905" spans="1:9">
      <c r="A905" s="4">
        <v>42766</v>
      </c>
      <c r="B905" s="9">
        <v>904</v>
      </c>
      <c r="C905" s="5">
        <v>23.139999</v>
      </c>
      <c r="D905" s="5">
        <v>36.82</v>
      </c>
      <c r="E905" s="6">
        <f t="shared" si="58"/>
        <v>-0.31169547988817042</v>
      </c>
      <c r="F905" s="6">
        <f t="shared" si="59"/>
        <v>0.3690734826358309</v>
      </c>
      <c r="G905" s="20">
        <f t="shared" si="60"/>
        <v>-3.2269706071979307</v>
      </c>
      <c r="H905" s="20">
        <f t="shared" si="61"/>
        <v>0.1570608787724268</v>
      </c>
      <c r="I905" s="20"/>
    </row>
    <row r="906" spans="1:9">
      <c r="A906" s="4">
        <v>42767</v>
      </c>
      <c r="B906" s="9">
        <v>905</v>
      </c>
      <c r="C906" s="5">
        <v>23.360001</v>
      </c>
      <c r="D906" s="5">
        <v>36.520000000000003</v>
      </c>
      <c r="E906" s="6">
        <f t="shared" si="58"/>
        <v>-0.28624915535588369</v>
      </c>
      <c r="F906" s="6">
        <f t="shared" si="59"/>
        <v>0.32847807381784738</v>
      </c>
      <c r="G906" s="20">
        <f t="shared" si="60"/>
        <v>-2.9484374727079334</v>
      </c>
      <c r="H906" s="20">
        <f t="shared" si="61"/>
        <v>0.27853313448999728</v>
      </c>
      <c r="I906" s="20"/>
    </row>
    <row r="907" spans="1:9">
      <c r="A907" s="4">
        <v>42768</v>
      </c>
      <c r="B907" s="9">
        <v>906</v>
      </c>
      <c r="C907" s="5">
        <v>23.33</v>
      </c>
      <c r="D907" s="5">
        <v>36.68</v>
      </c>
      <c r="E907" s="6">
        <f t="shared" si="58"/>
        <v>-0.28971919282051212</v>
      </c>
      <c r="F907" s="6">
        <f t="shared" si="59"/>
        <v>0.35012895852077164</v>
      </c>
      <c r="G907" s="20">
        <f t="shared" si="60"/>
        <v>-3.009655077769267</v>
      </c>
      <c r="H907" s="20">
        <f t="shared" si="61"/>
        <v>-6.1217605061333558E-2</v>
      </c>
      <c r="I907" s="20"/>
    </row>
    <row r="908" spans="1:9">
      <c r="A908" s="4">
        <v>42769</v>
      </c>
      <c r="B908" s="9">
        <v>907</v>
      </c>
      <c r="C908" s="5">
        <v>23.08</v>
      </c>
      <c r="D908" s="5">
        <v>36.520000000000003</v>
      </c>
      <c r="E908" s="6">
        <f t="shared" si="58"/>
        <v>-0.3186352078252469</v>
      </c>
      <c r="F908" s="6">
        <f t="shared" si="59"/>
        <v>0.32847807381784738</v>
      </c>
      <c r="G908" s="20">
        <f t="shared" si="60"/>
        <v>-3.2284384727079356</v>
      </c>
      <c r="H908" s="20">
        <f t="shared" si="61"/>
        <v>-0.21878339493866861</v>
      </c>
      <c r="I908" s="20"/>
    </row>
    <row r="909" spans="1:9">
      <c r="A909" s="4">
        <v>42772</v>
      </c>
      <c r="B909" s="9">
        <v>908</v>
      </c>
      <c r="C909" s="5">
        <v>23.01</v>
      </c>
      <c r="D909" s="5">
        <v>36.270000000000003</v>
      </c>
      <c r="E909" s="6">
        <f t="shared" si="58"/>
        <v>-0.32673169202657226</v>
      </c>
      <c r="F909" s="6">
        <f t="shared" si="59"/>
        <v>0.29464856646952742</v>
      </c>
      <c r="G909" s="20">
        <f t="shared" si="60"/>
        <v>-3.249662527299602</v>
      </c>
      <c r="H909" s="20">
        <f t="shared" si="61"/>
        <v>-2.122405459166643E-2</v>
      </c>
      <c r="I909" s="20"/>
    </row>
    <row r="910" spans="1:9">
      <c r="A910" s="4">
        <v>42773</v>
      </c>
      <c r="B910" s="9">
        <v>909</v>
      </c>
      <c r="C910" s="5">
        <v>23.15</v>
      </c>
      <c r="D910" s="5">
        <v>36.349997999999999</v>
      </c>
      <c r="E910" s="6">
        <f t="shared" si="58"/>
        <v>-0.31053872362392115</v>
      </c>
      <c r="F910" s="6">
        <f t="shared" si="59"/>
        <v>0.30547373818493051</v>
      </c>
      <c r="G910" s="20">
        <f t="shared" si="60"/>
        <v>-3.1252704396227067</v>
      </c>
      <c r="H910" s="20">
        <f t="shared" si="61"/>
        <v>0.12439208767689536</v>
      </c>
      <c r="I910" s="20"/>
    </row>
    <row r="911" spans="1:9">
      <c r="A911" s="4">
        <v>42774</v>
      </c>
      <c r="B911" s="9">
        <v>910</v>
      </c>
      <c r="C911" s="5">
        <v>23.049999</v>
      </c>
      <c r="D911" s="5">
        <v>36.380001</v>
      </c>
      <c r="E911" s="6">
        <f t="shared" si="58"/>
        <v>-0.32210524528987494</v>
      </c>
      <c r="F911" s="6">
        <f t="shared" si="59"/>
        <v>0.30953368502081718</v>
      </c>
      <c r="G911" s="20">
        <f t="shared" si="60"/>
        <v>-3.2311251383830495</v>
      </c>
      <c r="H911" s="20">
        <f t="shared" si="61"/>
        <v>-0.10585469876034281</v>
      </c>
      <c r="I911" s="20"/>
    </row>
    <row r="912" spans="1:9">
      <c r="A912" s="4">
        <v>42775</v>
      </c>
      <c r="B912" s="9">
        <v>911</v>
      </c>
      <c r="C912" s="5">
        <v>22.959999</v>
      </c>
      <c r="D912" s="5">
        <v>35.459999000000003</v>
      </c>
      <c r="E912" s="6">
        <f t="shared" si="58"/>
        <v>-0.3325150106915794</v>
      </c>
      <c r="F912" s="6">
        <f t="shared" si="59"/>
        <v>0.18504082734294156</v>
      </c>
      <c r="G912" s="20">
        <f t="shared" si="60"/>
        <v>-3.1416292690728334</v>
      </c>
      <c r="H912" s="20">
        <f t="shared" si="61"/>
        <v>8.9495869310216136E-2</v>
      </c>
      <c r="I912" s="20"/>
    </row>
    <row r="913" spans="1:9">
      <c r="A913" s="4">
        <v>42776</v>
      </c>
      <c r="B913" s="9">
        <v>912</v>
      </c>
      <c r="C913" s="5">
        <v>23.120000999999998</v>
      </c>
      <c r="D913" s="5">
        <v>35.340000000000003</v>
      </c>
      <c r="E913" s="6">
        <f t="shared" si="58"/>
        <v>-0.31400852976042931</v>
      </c>
      <c r="F913" s="6">
        <f t="shared" si="59"/>
        <v>0.16880279913377741</v>
      </c>
      <c r="G913" s="20">
        <f t="shared" si="60"/>
        <v>-2.9582150103806164</v>
      </c>
      <c r="H913" s="20">
        <f t="shared" si="61"/>
        <v>0.18341425869221695</v>
      </c>
      <c r="I913" s="20"/>
    </row>
    <row r="914" spans="1:9">
      <c r="A914" s="4">
        <v>42779</v>
      </c>
      <c r="B914" s="9">
        <v>913</v>
      </c>
      <c r="C914" s="5">
        <v>22.969999000000001</v>
      </c>
      <c r="D914" s="5">
        <v>35.799999</v>
      </c>
      <c r="E914" s="6">
        <f t="shared" si="58"/>
        <v>-0.33135837009138985</v>
      </c>
      <c r="F914" s="6">
        <f t="shared" si="59"/>
        <v>0.23104895733665615</v>
      </c>
      <c r="G914" s="20">
        <f t="shared" si="60"/>
        <v>-3.197964554828161</v>
      </c>
      <c r="H914" s="20">
        <f t="shared" si="61"/>
        <v>-0.23974954444754459</v>
      </c>
      <c r="I914" s="20"/>
    </row>
    <row r="915" spans="1:9">
      <c r="A915" s="4">
        <v>42780</v>
      </c>
      <c r="B915" s="9">
        <v>914</v>
      </c>
      <c r="C915" s="5">
        <v>22.690000999999999</v>
      </c>
      <c r="D915" s="5">
        <v>35.93</v>
      </c>
      <c r="E915" s="6">
        <f t="shared" si="58"/>
        <v>-0.36374407556857308</v>
      </c>
      <c r="F915" s="6">
        <f t="shared" si="59"/>
        <v>0.24864043647581191</v>
      </c>
      <c r="G915" s="20">
        <f t="shared" si="60"/>
        <v>-3.5033262415442756</v>
      </c>
      <c r="H915" s="20">
        <f t="shared" si="61"/>
        <v>-0.30536168671611463</v>
      </c>
      <c r="I915" s="20"/>
    </row>
    <row r="916" spans="1:9">
      <c r="A916" s="4">
        <v>42781</v>
      </c>
      <c r="B916" s="9">
        <v>915</v>
      </c>
      <c r="C916" s="5">
        <v>23.139999</v>
      </c>
      <c r="D916" s="5">
        <v>36.049999</v>
      </c>
      <c r="E916" s="6">
        <f t="shared" si="58"/>
        <v>-0.31169547988817042</v>
      </c>
      <c r="F916" s="6">
        <f t="shared" si="59"/>
        <v>0.26487846468497606</v>
      </c>
      <c r="G916" s="20">
        <f t="shared" si="60"/>
        <v>-3.0767405002364931</v>
      </c>
      <c r="H916" s="20">
        <f t="shared" si="61"/>
        <v>0.42658574130778248</v>
      </c>
      <c r="I916" s="20"/>
    </row>
    <row r="917" spans="1:9">
      <c r="A917" s="4">
        <v>42782</v>
      </c>
      <c r="B917" s="9">
        <v>916</v>
      </c>
      <c r="C917" s="5">
        <v>24.49</v>
      </c>
      <c r="D917" s="5">
        <v>36.409999999999997</v>
      </c>
      <c r="E917" s="6">
        <f t="shared" si="58"/>
        <v>-0.15554888319854276</v>
      </c>
      <c r="F917" s="6">
        <f t="shared" si="59"/>
        <v>0.31359309058458573</v>
      </c>
      <c r="G917" s="20">
        <f t="shared" si="60"/>
        <v>-1.7969770567282701</v>
      </c>
      <c r="H917" s="20">
        <f t="shared" si="61"/>
        <v>1.279763443508223</v>
      </c>
      <c r="I917" s="20"/>
    </row>
    <row r="918" spans="1:9">
      <c r="A918" s="4">
        <v>42783</v>
      </c>
      <c r="B918" s="9">
        <v>917</v>
      </c>
      <c r="C918" s="5">
        <v>24.66</v>
      </c>
      <c r="D918" s="5">
        <v>36.479999999999997</v>
      </c>
      <c r="E918" s="6">
        <f t="shared" si="58"/>
        <v>-0.13588599299532292</v>
      </c>
      <c r="F918" s="6">
        <f t="shared" si="59"/>
        <v>0.32306535264211533</v>
      </c>
      <c r="G918" s="20">
        <f t="shared" si="60"/>
        <v>-1.6406343214426009</v>
      </c>
      <c r="H918" s="20">
        <f t="shared" si="61"/>
        <v>0.15634273528566922</v>
      </c>
      <c r="I918" s="20"/>
    </row>
    <row r="919" spans="1:9">
      <c r="A919" s="4">
        <v>42787</v>
      </c>
      <c r="B919" s="9">
        <v>918</v>
      </c>
      <c r="C919" s="5">
        <v>24.34</v>
      </c>
      <c r="D919" s="5">
        <v>36.520000000000003</v>
      </c>
      <c r="E919" s="6">
        <f t="shared" si="58"/>
        <v>-0.17289849220138345</v>
      </c>
      <c r="F919" s="6">
        <f t="shared" si="59"/>
        <v>0.32847807381784738</v>
      </c>
      <c r="G919" s="20">
        <f t="shared" si="60"/>
        <v>-1.968438472707934</v>
      </c>
      <c r="H919" s="20">
        <f t="shared" si="61"/>
        <v>-0.32780415126533313</v>
      </c>
      <c r="I919" s="20"/>
    </row>
    <row r="920" spans="1:9">
      <c r="A920" s="4">
        <v>42788</v>
      </c>
      <c r="B920" s="9">
        <v>919</v>
      </c>
      <c r="C920" s="5">
        <v>24.17</v>
      </c>
      <c r="D920" s="5">
        <v>36.07</v>
      </c>
      <c r="E920" s="6">
        <f t="shared" si="58"/>
        <v>-0.19256138240460288</v>
      </c>
      <c r="F920" s="6">
        <f t="shared" si="59"/>
        <v>0.26758496059087111</v>
      </c>
      <c r="G920" s="20">
        <f t="shared" si="60"/>
        <v>-2.0506417709729376</v>
      </c>
      <c r="H920" s="20">
        <f t="shared" si="61"/>
        <v>-8.220329826500361E-2</v>
      </c>
      <c r="I920" s="20"/>
    </row>
    <row r="921" spans="1:9">
      <c r="A921" s="4">
        <v>42789</v>
      </c>
      <c r="B921" s="9">
        <v>920</v>
      </c>
      <c r="C921" s="5">
        <v>23.74</v>
      </c>
      <c r="D921" s="5">
        <v>36.18</v>
      </c>
      <c r="E921" s="6">
        <f t="shared" si="58"/>
        <v>-0.24229692821274709</v>
      </c>
      <c r="F921" s="6">
        <f t="shared" si="59"/>
        <v>0.28246994382413182</v>
      </c>
      <c r="G921" s="20">
        <f t="shared" si="60"/>
        <v>-2.5021031869526063</v>
      </c>
      <c r="H921" s="20">
        <f t="shared" si="61"/>
        <v>-0.4514614159796686</v>
      </c>
      <c r="I921" s="20"/>
    </row>
    <row r="922" spans="1:9">
      <c r="A922" s="4">
        <v>42790</v>
      </c>
      <c r="B922" s="9">
        <v>921</v>
      </c>
      <c r="C922" s="5">
        <v>23.58</v>
      </c>
      <c r="D922" s="5">
        <v>36.529998999999997</v>
      </c>
      <c r="E922" s="6">
        <f t="shared" si="58"/>
        <v>-0.26080317781577733</v>
      </c>
      <c r="F922" s="6">
        <f t="shared" si="59"/>
        <v>0.32983111879374988</v>
      </c>
      <c r="G922" s="20">
        <f t="shared" si="60"/>
        <v>-2.730389315420485</v>
      </c>
      <c r="H922" s="20">
        <f t="shared" si="61"/>
        <v>-0.22828612846787877</v>
      </c>
      <c r="I922" s="20"/>
    </row>
    <row r="923" spans="1:9">
      <c r="A923" s="4">
        <v>42793</v>
      </c>
      <c r="B923" s="9">
        <v>922</v>
      </c>
      <c r="C923" s="5">
        <v>23.18</v>
      </c>
      <c r="D923" s="5">
        <v>36.509998000000003</v>
      </c>
      <c r="E923" s="6">
        <f t="shared" si="58"/>
        <v>-0.30706880182335283</v>
      </c>
      <c r="F923" s="6">
        <f t="shared" si="59"/>
        <v>0.32712462288785576</v>
      </c>
      <c r="G923" s="20">
        <f t="shared" si="60"/>
        <v>-3.1264870446840369</v>
      </c>
      <c r="H923" s="20">
        <f t="shared" si="61"/>
        <v>-0.39609772926355191</v>
      </c>
      <c r="I923" s="20"/>
    </row>
    <row r="924" spans="1:9">
      <c r="A924" s="4">
        <v>42794</v>
      </c>
      <c r="B924" s="9">
        <v>923</v>
      </c>
      <c r="C924" s="5">
        <v>22.5</v>
      </c>
      <c r="D924" s="5">
        <v>36.200001</v>
      </c>
      <c r="E924" s="6">
        <f t="shared" si="58"/>
        <v>-0.38572036263623138</v>
      </c>
      <c r="F924" s="6">
        <f t="shared" si="59"/>
        <v>0.28517643973002688</v>
      </c>
      <c r="G924" s="20">
        <f t="shared" si="60"/>
        <v>-3.7460054576890514</v>
      </c>
      <c r="H924" s="20">
        <f t="shared" si="61"/>
        <v>-0.61951841300501442</v>
      </c>
      <c r="I924" s="20"/>
    </row>
    <row r="925" spans="1:9">
      <c r="A925" s="4">
        <v>42795</v>
      </c>
      <c r="B925" s="9">
        <v>924</v>
      </c>
      <c r="C925" s="5">
        <v>23.35</v>
      </c>
      <c r="D925" s="5">
        <v>35.93</v>
      </c>
      <c r="E925" s="6">
        <f t="shared" si="58"/>
        <v>-0.28740591162013296</v>
      </c>
      <c r="F925" s="6">
        <f t="shared" si="59"/>
        <v>0.24864043647581191</v>
      </c>
      <c r="G925" s="20">
        <f t="shared" si="60"/>
        <v>-2.843327241544273</v>
      </c>
      <c r="H925" s="20">
        <f t="shared" si="61"/>
        <v>0.90267821614477839</v>
      </c>
      <c r="I925" s="20"/>
    </row>
    <row r="926" spans="1:9">
      <c r="A926" s="4">
        <v>42796</v>
      </c>
      <c r="B926" s="9">
        <v>925</v>
      </c>
      <c r="C926" s="5">
        <v>23.23</v>
      </c>
      <c r="D926" s="5">
        <v>35.909999999999997</v>
      </c>
      <c r="E926" s="6">
        <f t="shared" si="58"/>
        <v>-0.3012855988224058</v>
      </c>
      <c r="F926" s="6">
        <f t="shared" si="59"/>
        <v>0.24593407588794589</v>
      </c>
      <c r="G926" s="20">
        <f t="shared" si="60"/>
        <v>-2.9594251659116075</v>
      </c>
      <c r="H926" s="20">
        <f t="shared" si="61"/>
        <v>-0.11609792436733457</v>
      </c>
      <c r="I926" s="20"/>
    </row>
    <row r="927" spans="1:9">
      <c r="A927" s="4">
        <v>42797</v>
      </c>
      <c r="B927" s="9">
        <v>926</v>
      </c>
      <c r="C927" s="5">
        <v>23.57</v>
      </c>
      <c r="D927" s="5">
        <v>35.900002000000001</v>
      </c>
      <c r="E927" s="6">
        <f t="shared" si="58"/>
        <v>-0.26195981841596649</v>
      </c>
      <c r="F927" s="6">
        <f t="shared" si="59"/>
        <v>0.24458116623007242</v>
      </c>
      <c r="G927" s="20">
        <f t="shared" si="60"/>
        <v>-2.6174745183028385</v>
      </c>
      <c r="H927" s="20">
        <f t="shared" si="61"/>
        <v>0.34195064760876903</v>
      </c>
      <c r="I927" s="20"/>
    </row>
    <row r="928" spans="1:9">
      <c r="A928" s="4">
        <v>42800</v>
      </c>
      <c r="B928" s="9">
        <v>927</v>
      </c>
      <c r="C928" s="5">
        <v>23.57</v>
      </c>
      <c r="D928" s="5">
        <v>35.57</v>
      </c>
      <c r="E928" s="6">
        <f t="shared" si="58"/>
        <v>-0.26195981841596649</v>
      </c>
      <c r="F928" s="6">
        <f t="shared" si="59"/>
        <v>0.19992594589423129</v>
      </c>
      <c r="G928" s="20">
        <f t="shared" si="60"/>
        <v>-2.5530898801562785</v>
      </c>
      <c r="H928" s="20">
        <f t="shared" si="61"/>
        <v>6.4384638146560036E-2</v>
      </c>
      <c r="I928" s="20"/>
    </row>
    <row r="929" spans="1:9">
      <c r="A929" s="4">
        <v>42801</v>
      </c>
      <c r="B929" s="9">
        <v>928</v>
      </c>
      <c r="C929" s="5">
        <v>23.49</v>
      </c>
      <c r="D929" s="5">
        <v>35.799999</v>
      </c>
      <c r="E929" s="6">
        <f t="shared" si="58"/>
        <v>-0.27121294321748185</v>
      </c>
      <c r="F929" s="6">
        <f t="shared" si="59"/>
        <v>0.23104895733665615</v>
      </c>
      <c r="G929" s="20">
        <f t="shared" si="60"/>
        <v>-2.677963554828164</v>
      </c>
      <c r="H929" s="20">
        <f t="shared" si="61"/>
        <v>-0.12487367467188548</v>
      </c>
      <c r="I929" s="20"/>
    </row>
    <row r="930" spans="1:9">
      <c r="A930" s="4">
        <v>42802</v>
      </c>
      <c r="B930" s="9">
        <v>929</v>
      </c>
      <c r="C930" s="5">
        <v>23.43</v>
      </c>
      <c r="D930" s="5">
        <v>35.619999</v>
      </c>
      <c r="E930" s="6">
        <f t="shared" si="58"/>
        <v>-0.27815278681861805</v>
      </c>
      <c r="F930" s="6">
        <f t="shared" si="59"/>
        <v>0.20669171204586584</v>
      </c>
      <c r="G930" s="20">
        <f t="shared" si="60"/>
        <v>-2.7028448741341649</v>
      </c>
      <c r="H930" s="20">
        <f t="shared" si="61"/>
        <v>-2.4881319306000904E-2</v>
      </c>
      <c r="I930" s="20"/>
    </row>
    <row r="931" spans="1:9">
      <c r="A931" s="4">
        <v>42803</v>
      </c>
      <c r="B931" s="9">
        <v>930</v>
      </c>
      <c r="C931" s="5">
        <v>22.85</v>
      </c>
      <c r="D931" s="5">
        <v>35.82</v>
      </c>
      <c r="E931" s="6">
        <f t="shared" si="58"/>
        <v>-0.34523794162960253</v>
      </c>
      <c r="F931" s="6">
        <f t="shared" si="59"/>
        <v>0.2337554532425512</v>
      </c>
      <c r="G931" s="20">
        <f t="shared" si="60"/>
        <v>-3.3218658255646076</v>
      </c>
      <c r="H931" s="20">
        <f t="shared" si="61"/>
        <v>-0.61902095143044278</v>
      </c>
      <c r="I931" s="20"/>
    </row>
    <row r="932" spans="1:9">
      <c r="A932" s="4">
        <v>42804</v>
      </c>
      <c r="B932" s="9">
        <v>931</v>
      </c>
      <c r="C932" s="5">
        <v>23.030000999999999</v>
      </c>
      <c r="D932" s="5">
        <v>35.909999999999997</v>
      </c>
      <c r="E932" s="6">
        <f t="shared" si="58"/>
        <v>-0.32441829516213377</v>
      </c>
      <c r="F932" s="6">
        <f t="shared" si="59"/>
        <v>0.24593407588794589</v>
      </c>
      <c r="G932" s="20">
        <f t="shared" si="60"/>
        <v>-3.1594241659116094</v>
      </c>
      <c r="H932" s="20">
        <f t="shared" si="61"/>
        <v>0.16244165965299828</v>
      </c>
      <c r="I932" s="20"/>
    </row>
    <row r="933" spans="1:9">
      <c r="A933" s="4">
        <v>42807</v>
      </c>
      <c r="B933" s="9">
        <v>932</v>
      </c>
      <c r="C933" s="5">
        <v>23.24</v>
      </c>
      <c r="D933" s="5">
        <v>35.159999999999997</v>
      </c>
      <c r="E933" s="6">
        <f t="shared" si="58"/>
        <v>-0.30012895822221664</v>
      </c>
      <c r="F933" s="6">
        <f t="shared" si="59"/>
        <v>0.14444555384298613</v>
      </c>
      <c r="G933" s="20">
        <f t="shared" si="60"/>
        <v>-2.8030973296866186</v>
      </c>
      <c r="H933" s="20">
        <f t="shared" si="61"/>
        <v>0.35632683622499073</v>
      </c>
      <c r="I933" s="20"/>
    </row>
    <row r="934" spans="1:9">
      <c r="A934" s="4">
        <v>42808</v>
      </c>
      <c r="B934" s="9">
        <v>933</v>
      </c>
      <c r="C934" s="5">
        <v>22.799999</v>
      </c>
      <c r="D934" s="5">
        <v>35.18</v>
      </c>
      <c r="E934" s="6">
        <f t="shared" si="58"/>
        <v>-0.35102126029460973</v>
      </c>
      <c r="F934" s="6">
        <f t="shared" si="59"/>
        <v>0.14715191443085215</v>
      </c>
      <c r="G934" s="20">
        <f t="shared" si="60"/>
        <v>-3.2470004053192838</v>
      </c>
      <c r="H934" s="20">
        <f t="shared" si="61"/>
        <v>-0.44390307563266518</v>
      </c>
      <c r="I934" s="20"/>
    </row>
    <row r="935" spans="1:9">
      <c r="A935" s="4">
        <v>42809</v>
      </c>
      <c r="B935" s="9">
        <v>934</v>
      </c>
      <c r="C935" s="5">
        <v>22.940000999999999</v>
      </c>
      <c r="D935" s="5">
        <v>35.099997999999999</v>
      </c>
      <c r="E935" s="6">
        <f t="shared" si="58"/>
        <v>-0.33482806056383829</v>
      </c>
      <c r="F935" s="6">
        <f t="shared" si="59"/>
        <v>0.13632620144333094</v>
      </c>
      <c r="G935" s="20">
        <f t="shared" si="60"/>
        <v>-3.091389712581055</v>
      </c>
      <c r="H935" s="20">
        <f t="shared" si="61"/>
        <v>0.15561069273822881</v>
      </c>
      <c r="I935" s="20"/>
    </row>
    <row r="936" spans="1:9">
      <c r="A936" s="4">
        <v>42810</v>
      </c>
      <c r="B936" s="9">
        <v>935</v>
      </c>
      <c r="C936" s="5">
        <v>23.74</v>
      </c>
      <c r="D936" s="5">
        <v>35.139999000000003</v>
      </c>
      <c r="E936" s="6">
        <f t="shared" si="58"/>
        <v>-0.24229692821274709</v>
      </c>
      <c r="F936" s="6">
        <f t="shared" si="59"/>
        <v>0.14173905793709202</v>
      </c>
      <c r="G936" s="20">
        <f t="shared" si="60"/>
        <v>-2.299195058950172</v>
      </c>
      <c r="H936" s="20">
        <f t="shared" si="61"/>
        <v>0.79219465363088304</v>
      </c>
      <c r="I936" s="20"/>
    </row>
    <row r="937" spans="1:9">
      <c r="A937" s="4">
        <v>42811</v>
      </c>
      <c r="B937" s="9">
        <v>936</v>
      </c>
      <c r="C937" s="5">
        <v>23.620000999999998</v>
      </c>
      <c r="D937" s="5">
        <v>35.270000000000003</v>
      </c>
      <c r="E937" s="6">
        <f t="shared" si="58"/>
        <v>-0.25617649975095974</v>
      </c>
      <c r="F937" s="6">
        <f t="shared" si="59"/>
        <v>0.15933053707624778</v>
      </c>
      <c r="G937" s="20">
        <f t="shared" si="60"/>
        <v>-2.4445577456662839</v>
      </c>
      <c r="H937" s="20">
        <f t="shared" si="61"/>
        <v>-0.14536268671611197</v>
      </c>
      <c r="I937" s="20"/>
    </row>
    <row r="938" spans="1:9">
      <c r="A938" s="4">
        <v>42814</v>
      </c>
      <c r="B938" s="9">
        <v>937</v>
      </c>
      <c r="C938" s="5">
        <v>23.48</v>
      </c>
      <c r="D938" s="5">
        <v>35.43</v>
      </c>
      <c r="E938" s="6">
        <f t="shared" si="58"/>
        <v>-0.27236958381767101</v>
      </c>
      <c r="F938" s="6">
        <f t="shared" si="59"/>
        <v>0.18098142177917206</v>
      </c>
      <c r="G938" s="20">
        <f t="shared" si="60"/>
        <v>-2.6157753507276134</v>
      </c>
      <c r="H938" s="20">
        <f t="shared" si="61"/>
        <v>-0.17121760506132944</v>
      </c>
      <c r="I938" s="20"/>
    </row>
    <row r="939" spans="1:9">
      <c r="A939" s="4">
        <v>42815</v>
      </c>
      <c r="B939" s="9">
        <v>938</v>
      </c>
      <c r="C939" s="5">
        <v>22.18</v>
      </c>
      <c r="D939" s="5">
        <v>35.040000999999997</v>
      </c>
      <c r="E939" s="6">
        <f t="shared" si="58"/>
        <v>-0.42273286184229192</v>
      </c>
      <c r="F939" s="6">
        <f t="shared" si="59"/>
        <v>0.12820752563382198</v>
      </c>
      <c r="G939" s="20">
        <f t="shared" si="60"/>
        <v>-3.839685070994399</v>
      </c>
      <c r="H939" s="20">
        <f t="shared" si="61"/>
        <v>-1.2239097202667857</v>
      </c>
      <c r="I939" s="20"/>
    </row>
    <row r="940" spans="1:9">
      <c r="A940" s="4">
        <v>42816</v>
      </c>
      <c r="B940" s="9">
        <v>939</v>
      </c>
      <c r="C940" s="5">
        <v>22.42</v>
      </c>
      <c r="D940" s="5">
        <v>35.369999</v>
      </c>
      <c r="E940" s="6">
        <f t="shared" si="58"/>
        <v>-0.3949734874377463</v>
      </c>
      <c r="F940" s="6">
        <f t="shared" si="59"/>
        <v>0.17286220469754593</v>
      </c>
      <c r="G940" s="20">
        <f t="shared" si="60"/>
        <v>-3.6640689287258326</v>
      </c>
      <c r="H940" s="20">
        <f t="shared" si="61"/>
        <v>0.17561614226856648</v>
      </c>
      <c r="I940" s="20"/>
    </row>
    <row r="941" spans="1:9">
      <c r="A941" s="4">
        <v>42817</v>
      </c>
      <c r="B941" s="9">
        <v>940</v>
      </c>
      <c r="C941" s="5">
        <v>22.24</v>
      </c>
      <c r="D941" s="5">
        <v>35.270000000000003</v>
      </c>
      <c r="E941" s="6">
        <f t="shared" si="58"/>
        <v>-0.41579301824115572</v>
      </c>
      <c r="F941" s="6">
        <f t="shared" si="59"/>
        <v>0.15933053707624778</v>
      </c>
      <c r="G941" s="20">
        <f t="shared" si="60"/>
        <v>-3.824558745666284</v>
      </c>
      <c r="H941" s="20">
        <f t="shared" si="61"/>
        <v>-0.16048981694045139</v>
      </c>
      <c r="I941" s="20"/>
    </row>
    <row r="942" spans="1:9">
      <c r="A942" s="4">
        <v>42818</v>
      </c>
      <c r="B942" s="9">
        <v>941</v>
      </c>
      <c r="C942" s="5">
        <v>22.41</v>
      </c>
      <c r="D942" s="5">
        <v>35.159999999999997</v>
      </c>
      <c r="E942" s="6">
        <f t="shared" si="58"/>
        <v>-0.3961301280379359</v>
      </c>
      <c r="F942" s="6">
        <f t="shared" si="59"/>
        <v>0.14444555384298613</v>
      </c>
      <c r="G942" s="20">
        <f t="shared" si="60"/>
        <v>-3.6330973296866169</v>
      </c>
      <c r="H942" s="20">
        <f t="shared" si="61"/>
        <v>0.19146141597966704</v>
      </c>
      <c r="I942" s="20"/>
    </row>
    <row r="943" spans="1:9">
      <c r="A943" s="4">
        <v>42821</v>
      </c>
      <c r="B943" s="9">
        <v>942</v>
      </c>
      <c r="C943" s="5">
        <v>22.17</v>
      </c>
      <c r="D943" s="5">
        <v>35.389999000000003</v>
      </c>
      <c r="E943" s="6">
        <f t="shared" si="58"/>
        <v>-0.42388950244248108</v>
      </c>
      <c r="F943" s="6">
        <f t="shared" si="59"/>
        <v>0.17556856528541195</v>
      </c>
      <c r="G943" s="20">
        <f t="shared" si="60"/>
        <v>-3.917971004358499</v>
      </c>
      <c r="H943" s="20">
        <f t="shared" si="61"/>
        <v>-0.28487367467188207</v>
      </c>
      <c r="I943" s="20"/>
    </row>
    <row r="944" spans="1:9">
      <c r="A944" s="4">
        <v>42822</v>
      </c>
      <c r="B944" s="9">
        <v>943</v>
      </c>
      <c r="C944" s="5">
        <v>22.43</v>
      </c>
      <c r="D944" s="5">
        <v>35.599997999999999</v>
      </c>
      <c r="E944" s="6">
        <f t="shared" si="58"/>
        <v>-0.39381684683755713</v>
      </c>
      <c r="F944" s="6">
        <f t="shared" si="59"/>
        <v>0.20398521613997078</v>
      </c>
      <c r="G944" s="20">
        <f t="shared" si="60"/>
        <v>-3.6989426033977146</v>
      </c>
      <c r="H944" s="20">
        <f t="shared" si="61"/>
        <v>0.21902840096078435</v>
      </c>
      <c r="I944" s="20"/>
    </row>
    <row r="945" spans="1:9">
      <c r="A945" s="4">
        <v>42823</v>
      </c>
      <c r="B945" s="9">
        <v>944</v>
      </c>
      <c r="C945" s="5">
        <v>22.24</v>
      </c>
      <c r="D945" s="5">
        <v>35.57</v>
      </c>
      <c r="E945" s="6">
        <f t="shared" si="58"/>
        <v>-0.41579301824115572</v>
      </c>
      <c r="F945" s="6">
        <f t="shared" si="59"/>
        <v>0.19992594589423129</v>
      </c>
      <c r="G945" s="20">
        <f t="shared" si="60"/>
        <v>-3.8830898801562803</v>
      </c>
      <c r="H945" s="20">
        <f t="shared" si="61"/>
        <v>-0.18414727675856568</v>
      </c>
      <c r="I945" s="20"/>
    </row>
    <row r="946" spans="1:9">
      <c r="A946" s="4">
        <v>42824</v>
      </c>
      <c r="B946" s="9">
        <v>945</v>
      </c>
      <c r="C946" s="5">
        <v>22.059999000000001</v>
      </c>
      <c r="D946" s="5">
        <v>35.75</v>
      </c>
      <c r="E946" s="6">
        <f t="shared" si="58"/>
        <v>-0.43661266470862448</v>
      </c>
      <c r="F946" s="6">
        <f t="shared" si="59"/>
        <v>0.2242831911850216</v>
      </c>
      <c r="G946" s="20">
        <f t="shared" si="60"/>
        <v>-4.0982095608502753</v>
      </c>
      <c r="H946" s="20">
        <f t="shared" si="61"/>
        <v>-0.21511968069399501</v>
      </c>
      <c r="I946" s="20"/>
    </row>
    <row r="947" spans="1:9">
      <c r="A947" s="4">
        <v>42825</v>
      </c>
      <c r="B947" s="9">
        <v>946</v>
      </c>
      <c r="C947" s="5">
        <v>21.93</v>
      </c>
      <c r="D947" s="5">
        <v>36.07</v>
      </c>
      <c r="E947" s="6">
        <f t="shared" si="58"/>
        <v>-0.4516488768470267</v>
      </c>
      <c r="F947" s="6">
        <f t="shared" si="59"/>
        <v>0.26758496059087111</v>
      </c>
      <c r="G947" s="20">
        <f t="shared" si="60"/>
        <v>-4.2906417709729396</v>
      </c>
      <c r="H947" s="20">
        <f t="shared" si="61"/>
        <v>-0.19243221012266432</v>
      </c>
      <c r="I947" s="20"/>
    </row>
    <row r="948" spans="1:9">
      <c r="A948" s="4">
        <v>42828</v>
      </c>
      <c r="B948" s="9">
        <v>947</v>
      </c>
      <c r="C948" s="5">
        <v>22.129999000000002</v>
      </c>
      <c r="D948" s="5">
        <v>36.159999999999997</v>
      </c>
      <c r="E948" s="6">
        <f t="shared" si="58"/>
        <v>-0.42851618050729867</v>
      </c>
      <c r="F948" s="6">
        <f t="shared" si="59"/>
        <v>0.27976358323626577</v>
      </c>
      <c r="G948" s="20">
        <f t="shared" si="60"/>
        <v>-4.1082021113199367</v>
      </c>
      <c r="H948" s="20">
        <f t="shared" si="61"/>
        <v>0.18243965965300291</v>
      </c>
      <c r="I948" s="20"/>
    </row>
    <row r="949" spans="1:9">
      <c r="A949" s="4">
        <v>42829</v>
      </c>
      <c r="B949" s="9">
        <v>948</v>
      </c>
      <c r="C949" s="5">
        <v>22.139999</v>
      </c>
      <c r="D949" s="5">
        <v>36.279998999999997</v>
      </c>
      <c r="E949" s="6">
        <f t="shared" si="58"/>
        <v>-0.42735953990710951</v>
      </c>
      <c r="F949" s="6">
        <f t="shared" si="59"/>
        <v>0.29600161144542997</v>
      </c>
      <c r="G949" s="20">
        <f t="shared" si="60"/>
        <v>-4.1216143700121535</v>
      </c>
      <c r="H949" s="20">
        <f t="shared" si="61"/>
        <v>-1.3412258692216739E-2</v>
      </c>
      <c r="I949" s="20"/>
    </row>
    <row r="950" spans="1:9">
      <c r="A950" s="4">
        <v>42830</v>
      </c>
      <c r="B950" s="9">
        <v>949</v>
      </c>
      <c r="C950" s="5">
        <v>22.610001</v>
      </c>
      <c r="D950" s="5">
        <v>36.220001000000003</v>
      </c>
      <c r="E950" s="6">
        <f t="shared" si="58"/>
        <v>-0.37299720037008799</v>
      </c>
      <c r="F950" s="6">
        <f t="shared" si="59"/>
        <v>0.28788280031789287</v>
      </c>
      <c r="G950" s="20">
        <f t="shared" si="60"/>
        <v>-3.6399065333217173</v>
      </c>
      <c r="H950" s="20">
        <f t="shared" si="61"/>
        <v>0.48170783669043615</v>
      </c>
      <c r="I950" s="20"/>
    </row>
    <row r="951" spans="1:9">
      <c r="A951" s="4">
        <v>42831</v>
      </c>
      <c r="B951" s="9">
        <v>950</v>
      </c>
      <c r="C951" s="5">
        <v>22.9</v>
      </c>
      <c r="D951" s="5">
        <v>36.029998999999997</v>
      </c>
      <c r="E951" s="6">
        <f t="shared" si="58"/>
        <v>-0.33945473862865588</v>
      </c>
      <c r="F951" s="6">
        <f t="shared" si="59"/>
        <v>0.26217210409711006</v>
      </c>
      <c r="G951" s="20">
        <f t="shared" si="60"/>
        <v>-3.3128374246038241</v>
      </c>
      <c r="H951" s="20">
        <f t="shared" si="61"/>
        <v>0.32706910871789319</v>
      </c>
      <c r="I951" s="20"/>
    </row>
    <row r="952" spans="1:9">
      <c r="A952" s="4">
        <v>42832</v>
      </c>
      <c r="B952" s="9">
        <v>951</v>
      </c>
      <c r="C952" s="5">
        <v>21.82</v>
      </c>
      <c r="D952" s="5">
        <v>36.029998999999997</v>
      </c>
      <c r="E952" s="6">
        <f t="shared" si="58"/>
        <v>-0.46437192344910994</v>
      </c>
      <c r="F952" s="6">
        <f t="shared" si="59"/>
        <v>0.26217210409711006</v>
      </c>
      <c r="G952" s="20">
        <f t="shared" si="60"/>
        <v>-4.3928374246038224</v>
      </c>
      <c r="H952" s="20">
        <f t="shared" si="61"/>
        <v>-1.0799999999999983</v>
      </c>
      <c r="I952" s="20"/>
    </row>
    <row r="953" spans="1:9">
      <c r="A953" s="4">
        <v>42835</v>
      </c>
      <c r="B953" s="9">
        <v>952</v>
      </c>
      <c r="C953" s="5">
        <v>21.67</v>
      </c>
      <c r="D953" s="5">
        <v>35.799999</v>
      </c>
      <c r="E953" s="6">
        <f t="shared" si="58"/>
        <v>-0.4817215324519506</v>
      </c>
      <c r="F953" s="6">
        <f t="shared" si="59"/>
        <v>0.23104895733665615</v>
      </c>
      <c r="G953" s="20">
        <f t="shared" si="60"/>
        <v>-4.4979635548281607</v>
      </c>
      <c r="H953" s="20">
        <f t="shared" si="61"/>
        <v>-0.10512613022433825</v>
      </c>
      <c r="I953" s="20"/>
    </row>
    <row r="954" spans="1:9">
      <c r="A954" s="4">
        <v>42836</v>
      </c>
      <c r="B954" s="9">
        <v>953</v>
      </c>
      <c r="C954" s="5">
        <v>22.33</v>
      </c>
      <c r="D954" s="5">
        <v>35.740001999999997</v>
      </c>
      <c r="E954" s="6">
        <f t="shared" si="58"/>
        <v>-0.4053832528394512</v>
      </c>
      <c r="F954" s="6">
        <f t="shared" si="59"/>
        <v>0.22293028152714717</v>
      </c>
      <c r="G954" s="20">
        <f t="shared" si="60"/>
        <v>-3.8262579132415055</v>
      </c>
      <c r="H954" s="20">
        <f t="shared" si="61"/>
        <v>0.67170564158665513</v>
      </c>
      <c r="I954" s="20"/>
    </row>
    <row r="955" spans="1:9">
      <c r="A955" s="4">
        <v>42837</v>
      </c>
      <c r="B955" s="9">
        <v>954</v>
      </c>
      <c r="C955" s="5">
        <v>22.780000999999999</v>
      </c>
      <c r="D955" s="5">
        <v>35.630001</v>
      </c>
      <c r="E955" s="6">
        <f t="shared" si="58"/>
        <v>-0.35333431016686856</v>
      </c>
      <c r="F955" s="6">
        <f t="shared" si="59"/>
        <v>0.20804516297585743</v>
      </c>
      <c r="G955" s="20">
        <f t="shared" si="60"/>
        <v>-3.3547953021580597</v>
      </c>
      <c r="H955" s="20">
        <f t="shared" si="61"/>
        <v>0.47146261108344589</v>
      </c>
      <c r="I955" s="20"/>
    </row>
    <row r="956" spans="1:9">
      <c r="A956" s="4">
        <v>42838</v>
      </c>
      <c r="B956" s="9">
        <v>955</v>
      </c>
      <c r="C956" s="5">
        <v>22.75</v>
      </c>
      <c r="D956" s="5">
        <v>35.25</v>
      </c>
      <c r="E956" s="6">
        <f t="shared" si="58"/>
        <v>-0.3568043476314966</v>
      </c>
      <c r="F956" s="6">
        <f t="shared" si="59"/>
        <v>0.15662417648838176</v>
      </c>
      <c r="G956" s="20">
        <f t="shared" si="60"/>
        <v>-3.310656670033616</v>
      </c>
      <c r="H956" s="20">
        <f t="shared" si="61"/>
        <v>4.4138632124443689E-2</v>
      </c>
      <c r="I956" s="20"/>
    </row>
    <row r="957" spans="1:9">
      <c r="A957" s="4">
        <v>42842</v>
      </c>
      <c r="B957" s="9">
        <v>956</v>
      </c>
      <c r="C957" s="5">
        <v>24.27</v>
      </c>
      <c r="D957" s="5">
        <v>35.479999999999997</v>
      </c>
      <c r="E957" s="6">
        <f t="shared" si="58"/>
        <v>-0.18099497640270923</v>
      </c>
      <c r="F957" s="6">
        <f t="shared" si="59"/>
        <v>0.18774732324883567</v>
      </c>
      <c r="G957" s="20">
        <f t="shared" si="60"/>
        <v>-1.8355305398092803</v>
      </c>
      <c r="H957" s="20">
        <f t="shared" si="61"/>
        <v>1.4751261302243357</v>
      </c>
      <c r="I957" s="20"/>
    </row>
    <row r="958" spans="1:9">
      <c r="A958" s="4">
        <v>42843</v>
      </c>
      <c r="B958" s="9">
        <v>957</v>
      </c>
      <c r="C958" s="5">
        <v>24.01</v>
      </c>
      <c r="D958" s="5">
        <v>35.770000000000003</v>
      </c>
      <c r="E958" s="6">
        <f t="shared" si="58"/>
        <v>-0.21106763200763318</v>
      </c>
      <c r="F958" s="6">
        <f t="shared" si="59"/>
        <v>0.2269895517728876</v>
      </c>
      <c r="G958" s="20">
        <f t="shared" si="60"/>
        <v>-2.1521106364829414</v>
      </c>
      <c r="H958" s="20">
        <f t="shared" si="61"/>
        <v>-0.31658009667366116</v>
      </c>
      <c r="I958" s="20"/>
    </row>
    <row r="959" spans="1:9">
      <c r="A959" s="4">
        <v>42844</v>
      </c>
      <c r="B959" s="9">
        <v>958</v>
      </c>
      <c r="C959" s="5">
        <v>23.32</v>
      </c>
      <c r="D959" s="5">
        <v>35.909999999999997</v>
      </c>
      <c r="E959" s="6">
        <f t="shared" si="58"/>
        <v>-0.29087583342070128</v>
      </c>
      <c r="F959" s="6">
        <f t="shared" si="59"/>
        <v>0.24593407588794589</v>
      </c>
      <c r="G959" s="20">
        <f t="shared" si="60"/>
        <v>-2.8694251659116077</v>
      </c>
      <c r="H959" s="20">
        <f t="shared" si="61"/>
        <v>-0.71731452942866625</v>
      </c>
      <c r="I959" s="20"/>
    </row>
    <row r="960" spans="1:9">
      <c r="A960" s="4">
        <v>42845</v>
      </c>
      <c r="B960" s="9">
        <v>959</v>
      </c>
      <c r="C960" s="5">
        <v>23.309999000000001</v>
      </c>
      <c r="D960" s="5">
        <v>36.18</v>
      </c>
      <c r="E960" s="6">
        <f t="shared" si="58"/>
        <v>-0.29203258968495061</v>
      </c>
      <c r="F960" s="6">
        <f t="shared" si="59"/>
        <v>0.28246994382413182</v>
      </c>
      <c r="G960" s="20">
        <f t="shared" si="60"/>
        <v>-2.9321041869526034</v>
      </c>
      <c r="H960" s="20">
        <f t="shared" si="61"/>
        <v>-6.2679021040995764E-2</v>
      </c>
      <c r="I960" s="20"/>
    </row>
    <row r="961" spans="1:9">
      <c r="A961" s="4">
        <v>42846</v>
      </c>
      <c r="B961" s="9">
        <v>960</v>
      </c>
      <c r="C961" s="5">
        <v>23.08</v>
      </c>
      <c r="D961" s="5">
        <v>36.32</v>
      </c>
      <c r="E961" s="6">
        <f t="shared" si="58"/>
        <v>-0.3186352078252469</v>
      </c>
      <c r="F961" s="6">
        <f t="shared" si="59"/>
        <v>0.30141446793919102</v>
      </c>
      <c r="G961" s="20">
        <f t="shared" si="60"/>
        <v>-3.1894177163812714</v>
      </c>
      <c r="H961" s="20">
        <f t="shared" si="61"/>
        <v>-0.25731352942866792</v>
      </c>
      <c r="I961" s="20"/>
    </row>
    <row r="962" spans="1:9">
      <c r="A962" s="4">
        <v>42849</v>
      </c>
      <c r="B962" s="9">
        <v>961</v>
      </c>
      <c r="C962" s="5">
        <v>23.379999000000002</v>
      </c>
      <c r="D962" s="5">
        <v>36.75</v>
      </c>
      <c r="E962" s="6">
        <f t="shared" si="58"/>
        <v>-0.2839361054836248</v>
      </c>
      <c r="F962" s="6">
        <f t="shared" si="59"/>
        <v>0.35960122057830124</v>
      </c>
      <c r="G962" s="20">
        <f t="shared" si="60"/>
        <v>-2.9733133424835962</v>
      </c>
      <c r="H962" s="20">
        <f t="shared" si="61"/>
        <v>0.21610437389767512</v>
      </c>
      <c r="I962" s="20"/>
    </row>
    <row r="963" spans="1:9">
      <c r="A963" s="4">
        <v>42850</v>
      </c>
      <c r="B963" s="9">
        <v>962</v>
      </c>
      <c r="C963" s="5">
        <v>23.92</v>
      </c>
      <c r="D963" s="5">
        <v>36.869999</v>
      </c>
      <c r="E963" s="6">
        <f t="shared" ref="E963:E1026" si="62">(C963-AVERAGE(C$2:C$1261))/_xlfn.STDEV.S(C$2:C$1261)</f>
        <v>-0.22147739740933767</v>
      </c>
      <c r="F963" s="6">
        <f t="shared" ref="F963:F1026" si="63">(D963-AVERAGE(D$2:D$1261))/_xlfn.STDEV.S(D$2:D$1261)</f>
        <v>0.37583924878746544</v>
      </c>
      <c r="G963" s="20">
        <f t="shared" si="60"/>
        <v>-2.4567246011758108</v>
      </c>
      <c r="H963" s="20">
        <f t="shared" si="61"/>
        <v>0.51658874130778543</v>
      </c>
      <c r="I963" s="20"/>
    </row>
    <row r="964" spans="1:9">
      <c r="A964" s="4">
        <v>42851</v>
      </c>
      <c r="B964" s="9">
        <v>963</v>
      </c>
      <c r="C964" s="5">
        <v>24.860001</v>
      </c>
      <c r="D964" s="5">
        <v>36.93</v>
      </c>
      <c r="E964" s="6">
        <f t="shared" si="62"/>
        <v>-0.11275306532747505</v>
      </c>
      <c r="F964" s="6">
        <f t="shared" si="63"/>
        <v>0.38395846586909155</v>
      </c>
      <c r="G964" s="20">
        <f t="shared" ref="G964:G1027" si="64">C964-($K$4+$J$4*D964)</f>
        <v>-1.5284300231775951</v>
      </c>
      <c r="H964" s="20">
        <f t="shared" ref="H964:H1027" si="65">G964-G963</f>
        <v>0.92829457799821569</v>
      </c>
      <c r="I964" s="20"/>
    </row>
    <row r="965" spans="1:9">
      <c r="A965" s="4">
        <v>42852</v>
      </c>
      <c r="B965" s="9">
        <v>964</v>
      </c>
      <c r="C965" s="5">
        <v>27.4</v>
      </c>
      <c r="D965" s="5">
        <v>37.43</v>
      </c>
      <c r="E965" s="6">
        <f t="shared" si="62"/>
        <v>0.18103353145657</v>
      </c>
      <c r="F965" s="6">
        <f t="shared" si="63"/>
        <v>0.45161748056573137</v>
      </c>
      <c r="G965" s="20">
        <f t="shared" si="64"/>
        <v>0.91401708600574239</v>
      </c>
      <c r="H965" s="20">
        <f t="shared" si="65"/>
        <v>2.4424471091833375</v>
      </c>
      <c r="I965" s="20"/>
    </row>
    <row r="966" spans="1:9">
      <c r="A966" s="4">
        <v>42853</v>
      </c>
      <c r="B966" s="9">
        <v>965</v>
      </c>
      <c r="C966" s="5">
        <v>27.26</v>
      </c>
      <c r="D966" s="5">
        <v>36.150002000000001</v>
      </c>
      <c r="E966" s="6">
        <f t="shared" si="62"/>
        <v>0.16484056305391889</v>
      </c>
      <c r="F966" s="6">
        <f t="shared" si="63"/>
        <v>0.27841067357839233</v>
      </c>
      <c r="G966" s="20">
        <f t="shared" si="64"/>
        <v>1.023749536288836</v>
      </c>
      <c r="H966" s="20">
        <f t="shared" si="65"/>
        <v>0.10973245028309364</v>
      </c>
      <c r="I966" s="20"/>
    </row>
    <row r="967" spans="1:9">
      <c r="A967" s="4">
        <v>42856</v>
      </c>
      <c r="B967" s="9">
        <v>966</v>
      </c>
      <c r="C967" s="5">
        <v>27.76</v>
      </c>
      <c r="D967" s="5">
        <v>36.310001</v>
      </c>
      <c r="E967" s="6">
        <f t="shared" si="62"/>
        <v>0.22267259306338844</v>
      </c>
      <c r="F967" s="6">
        <f t="shared" si="63"/>
        <v>0.30006142296328758</v>
      </c>
      <c r="G967" s="20">
        <f t="shared" si="64"/>
        <v>1.4925331263312849</v>
      </c>
      <c r="H967" s="20">
        <f t="shared" si="65"/>
        <v>0.46878359004244885</v>
      </c>
      <c r="I967" s="20"/>
    </row>
    <row r="968" spans="1:9">
      <c r="A968" s="4">
        <v>42857</v>
      </c>
      <c r="B968" s="9">
        <v>967</v>
      </c>
      <c r="C968" s="5">
        <v>26.790001</v>
      </c>
      <c r="D968" s="5">
        <v>36.970001000000003</v>
      </c>
      <c r="E968" s="6">
        <f t="shared" si="62"/>
        <v>0.11047857050907738</v>
      </c>
      <c r="F968" s="6">
        <f t="shared" si="63"/>
        <v>0.38937132236285266</v>
      </c>
      <c r="G968" s="20">
        <f t="shared" si="64"/>
        <v>0.39376563045329149</v>
      </c>
      <c r="H968" s="20">
        <f t="shared" si="65"/>
        <v>-1.0987674958779934</v>
      </c>
      <c r="I968" s="20"/>
    </row>
    <row r="969" spans="1:9">
      <c r="A969" s="4">
        <v>42858</v>
      </c>
      <c r="B969" s="9">
        <v>968</v>
      </c>
      <c r="C969" s="5">
        <v>27.209999</v>
      </c>
      <c r="D969" s="5">
        <v>36.979999999999997</v>
      </c>
      <c r="E969" s="6">
        <f t="shared" si="62"/>
        <v>0.15905724438891172</v>
      </c>
      <c r="F969" s="6">
        <f t="shared" si="63"/>
        <v>0.39072436733875515</v>
      </c>
      <c r="G969" s="20">
        <f t="shared" si="64"/>
        <v>0.81181278774073817</v>
      </c>
      <c r="H969" s="20">
        <f t="shared" si="65"/>
        <v>0.41804715728744668</v>
      </c>
      <c r="I969" s="20"/>
    </row>
    <row r="970" spans="1:9">
      <c r="A970" s="4">
        <v>42859</v>
      </c>
      <c r="B970" s="9">
        <v>969</v>
      </c>
      <c r="C970" s="5">
        <v>26.84</v>
      </c>
      <c r="D970" s="5">
        <v>36.849997999999999</v>
      </c>
      <c r="E970" s="6">
        <f t="shared" si="62"/>
        <v>0.11626165784596428</v>
      </c>
      <c r="F970" s="6">
        <f t="shared" si="63"/>
        <v>0.37313275288157033</v>
      </c>
      <c r="G970" s="20">
        <f t="shared" si="64"/>
        <v>0.467177669560634</v>
      </c>
      <c r="H970" s="20">
        <f t="shared" si="65"/>
        <v>-0.34463511818010417</v>
      </c>
      <c r="I970" s="20"/>
    </row>
    <row r="971" spans="1:9">
      <c r="A971" s="4">
        <v>42860</v>
      </c>
      <c r="B971" s="9">
        <v>970</v>
      </c>
      <c r="C971" s="5">
        <v>27.440000999999999</v>
      </c>
      <c r="D971" s="5">
        <v>36.82</v>
      </c>
      <c r="E971" s="6">
        <f t="shared" si="62"/>
        <v>0.18566020952138762</v>
      </c>
      <c r="F971" s="6">
        <f t="shared" si="63"/>
        <v>0.3690734826358309</v>
      </c>
      <c r="G971" s="20">
        <f t="shared" si="64"/>
        <v>1.0730313928020685</v>
      </c>
      <c r="H971" s="20">
        <f t="shared" si="65"/>
        <v>0.60585372324143449</v>
      </c>
      <c r="I971" s="20"/>
    </row>
    <row r="972" spans="1:9">
      <c r="A972" s="4">
        <v>42863</v>
      </c>
      <c r="B972" s="9">
        <v>971</v>
      </c>
      <c r="C972" s="5">
        <v>27.66</v>
      </c>
      <c r="D972" s="5">
        <v>36.540000999999997</v>
      </c>
      <c r="E972" s="6">
        <f t="shared" si="62"/>
        <v>0.21110618706149437</v>
      </c>
      <c r="F972" s="6">
        <f t="shared" si="63"/>
        <v>0.33118456972374144</v>
      </c>
      <c r="G972" s="20">
        <f t="shared" si="64"/>
        <v>1.3476592565556196</v>
      </c>
      <c r="H972" s="20">
        <f t="shared" si="65"/>
        <v>0.27462786375355108</v>
      </c>
      <c r="I972" s="20"/>
    </row>
    <row r="973" spans="1:9">
      <c r="A973" s="4">
        <v>42864</v>
      </c>
      <c r="B973" s="9">
        <v>972</v>
      </c>
      <c r="C973" s="5">
        <v>27.379999000000002</v>
      </c>
      <c r="D973" s="5">
        <v>36.369999</v>
      </c>
      <c r="E973" s="6">
        <f t="shared" si="62"/>
        <v>0.17872013459213154</v>
      </c>
      <c r="F973" s="6">
        <f t="shared" si="63"/>
        <v>0.30818023409082557</v>
      </c>
      <c r="G973" s="20">
        <f t="shared" si="64"/>
        <v>1.1008262896408496</v>
      </c>
      <c r="H973" s="20">
        <f t="shared" si="65"/>
        <v>-0.24683296691476997</v>
      </c>
      <c r="I973" s="20"/>
    </row>
    <row r="974" spans="1:9">
      <c r="A974" s="4">
        <v>42865</v>
      </c>
      <c r="B974" s="9">
        <v>973</v>
      </c>
      <c r="C974" s="5">
        <v>27.51</v>
      </c>
      <c r="D974" s="5">
        <v>36.009998000000003</v>
      </c>
      <c r="E974" s="6">
        <f t="shared" si="62"/>
        <v>0.19375657805865365</v>
      </c>
      <c r="F974" s="6">
        <f t="shared" si="63"/>
        <v>0.25946560819121595</v>
      </c>
      <c r="G974" s="20">
        <f t="shared" si="64"/>
        <v>1.3010648461326255</v>
      </c>
      <c r="H974" s="20">
        <f t="shared" si="65"/>
        <v>0.20023855649177591</v>
      </c>
      <c r="I974" s="20"/>
    </row>
    <row r="975" spans="1:9">
      <c r="A975" s="4">
        <v>42866</v>
      </c>
      <c r="B975" s="9">
        <v>974</v>
      </c>
      <c r="C975" s="5">
        <v>27.65</v>
      </c>
      <c r="D975" s="5">
        <v>35.689999</v>
      </c>
      <c r="E975" s="6">
        <f t="shared" si="62"/>
        <v>0.20994954646130479</v>
      </c>
      <c r="F975" s="6">
        <f t="shared" si="63"/>
        <v>0.21616397410339547</v>
      </c>
      <c r="G975" s="20">
        <f t="shared" si="64"/>
        <v>1.5034978611515015</v>
      </c>
      <c r="H975" s="20">
        <f t="shared" si="65"/>
        <v>0.20243301501887601</v>
      </c>
      <c r="I975" s="20"/>
    </row>
    <row r="976" spans="1:9">
      <c r="A976" s="4">
        <v>42867</v>
      </c>
      <c r="B976" s="9">
        <v>975</v>
      </c>
      <c r="C976" s="5">
        <v>28.059999000000001</v>
      </c>
      <c r="D976" s="5">
        <v>35.529998999999997</v>
      </c>
      <c r="E976" s="6">
        <f t="shared" si="62"/>
        <v>0.25737169540501009</v>
      </c>
      <c r="F976" s="6">
        <f t="shared" si="63"/>
        <v>0.19451308940047021</v>
      </c>
      <c r="G976" s="20">
        <f t="shared" si="64"/>
        <v>1.9447134662128391</v>
      </c>
      <c r="H976" s="20">
        <f t="shared" si="65"/>
        <v>0.44121560506133761</v>
      </c>
      <c r="I976" s="20"/>
    </row>
    <row r="977" spans="1:9">
      <c r="A977" s="4">
        <v>42870</v>
      </c>
      <c r="B977" s="9">
        <v>976</v>
      </c>
      <c r="C977" s="5">
        <v>28.9</v>
      </c>
      <c r="D977" s="5">
        <v>35.630001</v>
      </c>
      <c r="E977" s="6">
        <f t="shared" si="62"/>
        <v>0.35452962148497863</v>
      </c>
      <c r="F977" s="6">
        <f t="shared" si="63"/>
        <v>0.20804516297585743</v>
      </c>
      <c r="G977" s="20">
        <f t="shared" si="64"/>
        <v>2.7652036978419403</v>
      </c>
      <c r="H977" s="20">
        <f t="shared" si="65"/>
        <v>0.82049023162910117</v>
      </c>
      <c r="I977" s="20"/>
    </row>
    <row r="978" spans="1:9">
      <c r="A978" s="4">
        <v>42871</v>
      </c>
      <c r="B978" s="9">
        <v>977</v>
      </c>
      <c r="C978" s="5">
        <v>28.99</v>
      </c>
      <c r="D978" s="5">
        <v>35.82</v>
      </c>
      <c r="E978" s="6">
        <f t="shared" si="62"/>
        <v>0.36493938688668315</v>
      </c>
      <c r="F978" s="6">
        <f t="shared" si="63"/>
        <v>0.2337554532425512</v>
      </c>
      <c r="G978" s="20">
        <f t="shared" si="64"/>
        <v>2.8181341744353894</v>
      </c>
      <c r="H978" s="20">
        <f t="shared" si="65"/>
        <v>5.2930476593449072E-2</v>
      </c>
      <c r="I978" s="20"/>
    </row>
    <row r="979" spans="1:9">
      <c r="A979" s="4">
        <v>42872</v>
      </c>
      <c r="B979" s="9">
        <v>978</v>
      </c>
      <c r="C979" s="5">
        <v>27.58</v>
      </c>
      <c r="D979" s="5">
        <v>35.040000999999997</v>
      </c>
      <c r="E979" s="6">
        <f t="shared" si="62"/>
        <v>0.20185306225997901</v>
      </c>
      <c r="F979" s="6">
        <f t="shared" si="63"/>
        <v>0.12820752563382198</v>
      </c>
      <c r="G979" s="20">
        <f t="shared" si="64"/>
        <v>1.5603149290055995</v>
      </c>
      <c r="H979" s="20">
        <f t="shared" si="65"/>
        <v>-1.2578192454297898</v>
      </c>
      <c r="I979" s="20"/>
    </row>
    <row r="980" spans="1:9">
      <c r="A980" s="4">
        <v>42873</v>
      </c>
      <c r="B980" s="9">
        <v>979</v>
      </c>
      <c r="C980" s="5">
        <v>27.77</v>
      </c>
      <c r="D980" s="5">
        <v>35.220001000000003</v>
      </c>
      <c r="E980" s="6">
        <f t="shared" si="62"/>
        <v>0.2238292336635776</v>
      </c>
      <c r="F980" s="6">
        <f t="shared" si="63"/>
        <v>0.15256477092461324</v>
      </c>
      <c r="G980" s="20">
        <f t="shared" si="64"/>
        <v>1.715196248311603</v>
      </c>
      <c r="H980" s="20">
        <f t="shared" si="65"/>
        <v>0.15488131930600346</v>
      </c>
      <c r="I980" s="20"/>
    </row>
    <row r="981" spans="1:9">
      <c r="A981" s="4">
        <v>42874</v>
      </c>
      <c r="B981" s="9">
        <v>980</v>
      </c>
      <c r="C981" s="5">
        <v>28.51</v>
      </c>
      <c r="D981" s="5">
        <v>35.400002000000001</v>
      </c>
      <c r="E981" s="6">
        <f t="shared" si="62"/>
        <v>0.30942063807759274</v>
      </c>
      <c r="F981" s="6">
        <f t="shared" si="63"/>
        <v>0.17692215153343258</v>
      </c>
      <c r="G981" s="20">
        <f t="shared" si="64"/>
        <v>2.4200773725138234</v>
      </c>
      <c r="H981" s="20">
        <f t="shared" si="65"/>
        <v>0.70488112420222038</v>
      </c>
      <c r="I981" s="20"/>
    </row>
    <row r="982" spans="1:9">
      <c r="A982" s="4">
        <v>42877</v>
      </c>
      <c r="B982" s="9">
        <v>981</v>
      </c>
      <c r="C982" s="5">
        <v>28.629999000000002</v>
      </c>
      <c r="D982" s="5">
        <v>35.770000000000003</v>
      </c>
      <c r="E982" s="6">
        <f t="shared" si="62"/>
        <v>0.32330020961580541</v>
      </c>
      <c r="F982" s="6">
        <f t="shared" si="63"/>
        <v>0.2269895517728876</v>
      </c>
      <c r="G982" s="20">
        <f t="shared" si="64"/>
        <v>2.4678883635170585</v>
      </c>
      <c r="H982" s="20">
        <f t="shared" si="65"/>
        <v>4.7810991003235159E-2</v>
      </c>
      <c r="I982" s="20"/>
    </row>
    <row r="983" spans="1:9">
      <c r="A983" s="4">
        <v>42878</v>
      </c>
      <c r="B983" s="9">
        <v>982</v>
      </c>
      <c r="C983" s="5">
        <v>28.469999000000001</v>
      </c>
      <c r="D983" s="5">
        <v>35.860000999999997</v>
      </c>
      <c r="E983" s="6">
        <f t="shared" si="62"/>
        <v>0.30479396001277514</v>
      </c>
      <c r="F983" s="6">
        <f t="shared" si="63"/>
        <v>0.23916830973631134</v>
      </c>
      <c r="G983" s="20">
        <f t="shared" si="64"/>
        <v>2.2903288280662792</v>
      </c>
      <c r="H983" s="20">
        <f t="shared" si="65"/>
        <v>-0.17755953545077929</v>
      </c>
      <c r="I983" s="20"/>
    </row>
    <row r="984" spans="1:9">
      <c r="A984" s="4">
        <v>42879</v>
      </c>
      <c r="B984" s="9">
        <v>983</v>
      </c>
      <c r="C984" s="5">
        <v>28.469999000000001</v>
      </c>
      <c r="D984" s="5">
        <v>36.119999</v>
      </c>
      <c r="E984" s="6">
        <f t="shared" si="62"/>
        <v>0.30479396001277514</v>
      </c>
      <c r="F984" s="6">
        <f t="shared" si="63"/>
        <v>0.27435072674250566</v>
      </c>
      <c r="G984" s="20">
        <f t="shared" si="64"/>
        <v>2.2396022350491762</v>
      </c>
      <c r="H984" s="20">
        <f t="shared" si="65"/>
        <v>-5.0726593017103028E-2</v>
      </c>
      <c r="I984" s="20"/>
    </row>
    <row r="985" spans="1:9">
      <c r="A985" s="4">
        <v>42880</v>
      </c>
      <c r="B985" s="9">
        <v>984</v>
      </c>
      <c r="C985" s="5">
        <v>27.82</v>
      </c>
      <c r="D985" s="5">
        <v>36.259998000000003</v>
      </c>
      <c r="E985" s="6">
        <f t="shared" si="62"/>
        <v>0.22961243666452463</v>
      </c>
      <c r="F985" s="6">
        <f t="shared" si="63"/>
        <v>0.29329511553953586</v>
      </c>
      <c r="G985" s="20">
        <f t="shared" si="64"/>
        <v>1.5622889007242939</v>
      </c>
      <c r="H985" s="20">
        <f t="shared" si="65"/>
        <v>-0.67731333432488228</v>
      </c>
      <c r="I985" s="20"/>
    </row>
    <row r="986" spans="1:9">
      <c r="A986" s="4">
        <v>42881</v>
      </c>
      <c r="B986" s="9">
        <v>985</v>
      </c>
      <c r="C986" s="5">
        <v>27.66</v>
      </c>
      <c r="D986" s="5">
        <v>36.259998000000003</v>
      </c>
      <c r="E986" s="6">
        <f t="shared" si="62"/>
        <v>0.21110618706149437</v>
      </c>
      <c r="F986" s="6">
        <f t="shared" si="63"/>
        <v>0.29329511553953586</v>
      </c>
      <c r="G986" s="20">
        <f t="shared" si="64"/>
        <v>1.4022889007242938</v>
      </c>
      <c r="H986" s="20">
        <f t="shared" si="65"/>
        <v>-0.16000000000000014</v>
      </c>
      <c r="I986" s="20"/>
    </row>
    <row r="987" spans="1:9">
      <c r="A987" s="4">
        <v>42885</v>
      </c>
      <c r="B987" s="9">
        <v>986</v>
      </c>
      <c r="C987" s="5">
        <v>27.190000999999999</v>
      </c>
      <c r="D987" s="5">
        <v>36.18</v>
      </c>
      <c r="E987" s="6">
        <f t="shared" si="62"/>
        <v>0.15674419451665283</v>
      </c>
      <c r="F987" s="6">
        <f t="shared" si="63"/>
        <v>0.28246994382413182</v>
      </c>
      <c r="G987" s="20">
        <f t="shared" si="64"/>
        <v>0.94789781304739407</v>
      </c>
      <c r="H987" s="20">
        <f t="shared" si="65"/>
        <v>-0.45439108767689973</v>
      </c>
      <c r="I987" s="20"/>
    </row>
    <row r="988" spans="1:9">
      <c r="A988" s="4">
        <v>42886</v>
      </c>
      <c r="B988" s="9">
        <v>987</v>
      </c>
      <c r="C988" s="5">
        <v>26.48</v>
      </c>
      <c r="D988" s="5">
        <v>36.110000999999997</v>
      </c>
      <c r="E988" s="6">
        <f t="shared" si="62"/>
        <v>7.4622596239146258E-2</v>
      </c>
      <c r="F988" s="6">
        <f t="shared" si="63"/>
        <v>0.27299781708463122</v>
      </c>
      <c r="G988" s="20">
        <f t="shared" si="64"/>
        <v>0.25155388265794798</v>
      </c>
      <c r="H988" s="20">
        <f t="shared" si="65"/>
        <v>-0.69634393038944609</v>
      </c>
      <c r="I988" s="20"/>
    </row>
    <row r="989" spans="1:9">
      <c r="A989" s="4">
        <v>42887</v>
      </c>
      <c r="B989" s="9">
        <v>988</v>
      </c>
      <c r="C989" s="5">
        <v>27.09</v>
      </c>
      <c r="D989" s="5">
        <v>36.119999</v>
      </c>
      <c r="E989" s="6">
        <f t="shared" si="62"/>
        <v>0.14517767285069905</v>
      </c>
      <c r="F989" s="6">
        <f t="shared" si="63"/>
        <v>0.27435072674250566</v>
      </c>
      <c r="G989" s="20">
        <f t="shared" si="64"/>
        <v>0.85960323504917469</v>
      </c>
      <c r="H989" s="20">
        <f t="shared" si="65"/>
        <v>0.60804935239122671</v>
      </c>
      <c r="I989" s="20"/>
    </row>
    <row r="990" spans="1:9">
      <c r="A990" s="4">
        <v>42888</v>
      </c>
      <c r="B990" s="9">
        <v>989</v>
      </c>
      <c r="C990" s="5">
        <v>26.32</v>
      </c>
      <c r="D990" s="5">
        <v>36.32</v>
      </c>
      <c r="E990" s="6">
        <f t="shared" si="62"/>
        <v>5.6116346636115991E-2</v>
      </c>
      <c r="F990" s="6">
        <f t="shared" si="63"/>
        <v>0.30141446793919102</v>
      </c>
      <c r="G990" s="20">
        <f t="shared" si="64"/>
        <v>5.0582283618730628E-2</v>
      </c>
      <c r="H990" s="20">
        <f t="shared" si="65"/>
        <v>-0.80902095143044406</v>
      </c>
      <c r="I990" s="20"/>
    </row>
    <row r="991" spans="1:9">
      <c r="A991" s="4">
        <v>42891</v>
      </c>
      <c r="B991" s="9">
        <v>990</v>
      </c>
      <c r="C991" s="5">
        <v>27.17</v>
      </c>
      <c r="D991" s="5">
        <v>36.340000000000003</v>
      </c>
      <c r="E991" s="6">
        <f t="shared" si="62"/>
        <v>0.15443079765221437</v>
      </c>
      <c r="F991" s="6">
        <f t="shared" si="63"/>
        <v>0.30412082852705707</v>
      </c>
      <c r="G991" s="20">
        <f t="shared" si="64"/>
        <v>0.89668020798606562</v>
      </c>
      <c r="H991" s="20">
        <f t="shared" si="65"/>
        <v>0.846097924367335</v>
      </c>
      <c r="I991" s="20"/>
    </row>
    <row r="992" spans="1:9">
      <c r="A992" s="4">
        <v>42892</v>
      </c>
      <c r="B992" s="9">
        <v>991</v>
      </c>
      <c r="C992" s="5">
        <v>26.860001</v>
      </c>
      <c r="D992" s="5">
        <v>36.130001</v>
      </c>
      <c r="E992" s="6">
        <f t="shared" si="62"/>
        <v>0.11857505471040314</v>
      </c>
      <c r="F992" s="6">
        <f t="shared" si="63"/>
        <v>0.27570417767249727</v>
      </c>
      <c r="G992" s="20">
        <f t="shared" si="64"/>
        <v>0.62765280702528159</v>
      </c>
      <c r="H992" s="20">
        <f t="shared" si="65"/>
        <v>-0.26902740096078404</v>
      </c>
      <c r="I992" s="20"/>
    </row>
    <row r="993" spans="1:9">
      <c r="A993" s="4">
        <v>42893</v>
      </c>
      <c r="B993" s="9">
        <v>992</v>
      </c>
      <c r="C993" s="5">
        <v>26.74</v>
      </c>
      <c r="D993" s="5">
        <v>36.259998000000003</v>
      </c>
      <c r="E993" s="6">
        <f t="shared" si="62"/>
        <v>0.10469525184407019</v>
      </c>
      <c r="F993" s="6">
        <f t="shared" si="63"/>
        <v>0.29329511553953586</v>
      </c>
      <c r="G993" s="20">
        <f t="shared" si="64"/>
        <v>0.48228890072429209</v>
      </c>
      <c r="H993" s="20">
        <f t="shared" si="65"/>
        <v>-0.1453639063009895</v>
      </c>
      <c r="I993" s="20"/>
    </row>
    <row r="994" spans="1:9">
      <c r="A994" s="4">
        <v>42894</v>
      </c>
      <c r="B994" s="9">
        <v>993</v>
      </c>
      <c r="C994" s="5">
        <v>26.75</v>
      </c>
      <c r="D994" s="5">
        <v>36.479999999999997</v>
      </c>
      <c r="E994" s="6">
        <f t="shared" si="62"/>
        <v>0.10585189244425977</v>
      </c>
      <c r="F994" s="6">
        <f t="shared" si="63"/>
        <v>0.32306535264211533</v>
      </c>
      <c r="G994" s="20">
        <f t="shared" si="64"/>
        <v>0.44936567855739895</v>
      </c>
      <c r="H994" s="20">
        <f t="shared" si="65"/>
        <v>-3.292322216689314E-2</v>
      </c>
      <c r="I994" s="20"/>
    </row>
    <row r="995" spans="1:9">
      <c r="A995" s="4">
        <v>42895</v>
      </c>
      <c r="B995" s="9">
        <v>994</v>
      </c>
      <c r="C995" s="5">
        <v>26.25</v>
      </c>
      <c r="D995" s="5">
        <v>35.709999000000003</v>
      </c>
      <c r="E995" s="6">
        <f t="shared" si="62"/>
        <v>4.8019862434790221E-2</v>
      </c>
      <c r="F995" s="6">
        <f t="shared" si="63"/>
        <v>0.21887033469126146</v>
      </c>
      <c r="G995" s="20">
        <f t="shared" si="64"/>
        <v>9.9595785518836522E-2</v>
      </c>
      <c r="H995" s="20">
        <f t="shared" si="65"/>
        <v>-0.34976989303856243</v>
      </c>
      <c r="I995" s="20"/>
    </row>
    <row r="996" spans="1:9">
      <c r="A996" s="4">
        <v>42898</v>
      </c>
      <c r="B996" s="9">
        <v>995</v>
      </c>
      <c r="C996" s="5">
        <v>25.940000999999999</v>
      </c>
      <c r="D996" s="5">
        <v>35.729999999999997</v>
      </c>
      <c r="E996" s="6">
        <f t="shared" si="62"/>
        <v>1.2164119492978978E-2</v>
      </c>
      <c r="F996" s="6">
        <f t="shared" si="63"/>
        <v>0.22157683059715558</v>
      </c>
      <c r="G996" s="20">
        <f t="shared" si="64"/>
        <v>-0.21430548521761139</v>
      </c>
      <c r="H996" s="20">
        <f t="shared" si="65"/>
        <v>-0.31390127073644791</v>
      </c>
      <c r="I996" s="20"/>
    </row>
    <row r="997" spans="1:9">
      <c r="A997" s="4">
        <v>42899</v>
      </c>
      <c r="B997" s="9">
        <v>996</v>
      </c>
      <c r="C997" s="5">
        <v>26.280000999999999</v>
      </c>
      <c r="D997" s="5">
        <v>35.880001</v>
      </c>
      <c r="E997" s="6">
        <f t="shared" si="62"/>
        <v>5.1489899899418254E-2</v>
      </c>
      <c r="F997" s="6">
        <f t="shared" si="63"/>
        <v>0.24187467032417734</v>
      </c>
      <c r="G997" s="20">
        <f t="shared" si="64"/>
        <v>9.6428752433610043E-2</v>
      </c>
      <c r="H997" s="20">
        <f t="shared" si="65"/>
        <v>0.31073423765122143</v>
      </c>
      <c r="I997" s="20"/>
    </row>
    <row r="998" spans="1:9">
      <c r="A998" s="4">
        <v>42900</v>
      </c>
      <c r="B998" s="9">
        <v>997</v>
      </c>
      <c r="C998" s="5">
        <v>25.74</v>
      </c>
      <c r="D998" s="5">
        <v>35.529998999999997</v>
      </c>
      <c r="E998" s="6">
        <f t="shared" si="62"/>
        <v>-1.0968808174868895E-2</v>
      </c>
      <c r="F998" s="6">
        <f t="shared" si="63"/>
        <v>0.19451308940047021</v>
      </c>
      <c r="G998" s="20">
        <f t="shared" si="64"/>
        <v>-0.37528553378716367</v>
      </c>
      <c r="H998" s="20">
        <f t="shared" si="65"/>
        <v>-0.47171428622077372</v>
      </c>
      <c r="I998" s="20"/>
    </row>
    <row r="999" spans="1:9">
      <c r="A999" s="4">
        <v>42901</v>
      </c>
      <c r="B999" s="9">
        <v>998</v>
      </c>
      <c r="C999" s="5">
        <v>25.77</v>
      </c>
      <c r="D999" s="5">
        <v>35.310001</v>
      </c>
      <c r="E999" s="6">
        <f t="shared" si="62"/>
        <v>-7.4988863743005911E-3</v>
      </c>
      <c r="F999" s="6">
        <f t="shared" si="63"/>
        <v>0.16474339357000792</v>
      </c>
      <c r="G999" s="20">
        <f t="shared" si="64"/>
        <v>-0.30236309203539591</v>
      </c>
      <c r="H999" s="20">
        <f t="shared" si="65"/>
        <v>7.2922441751767764E-2</v>
      </c>
      <c r="I999" s="20"/>
    </row>
    <row r="1000" spans="1:9">
      <c r="A1000" s="4">
        <v>42902</v>
      </c>
      <c r="B1000" s="9">
        <v>999</v>
      </c>
      <c r="C1000" s="5">
        <v>25.57</v>
      </c>
      <c r="D1000" s="5">
        <v>35.209999000000003</v>
      </c>
      <c r="E1000" s="6">
        <f t="shared" si="62"/>
        <v>-3.0631698378088327E-2</v>
      </c>
      <c r="F1000" s="6">
        <f t="shared" si="63"/>
        <v>0.15121131999462165</v>
      </c>
      <c r="G1000" s="20">
        <f t="shared" si="64"/>
        <v>-0.48285232366450259</v>
      </c>
      <c r="H1000" s="20">
        <f t="shared" si="65"/>
        <v>-0.18048923162910668</v>
      </c>
      <c r="I1000" s="20"/>
    </row>
    <row r="1001" spans="1:9">
      <c r="A1001" s="4">
        <v>42905</v>
      </c>
      <c r="B1001" s="9">
        <v>1000</v>
      </c>
      <c r="C1001" s="5">
        <v>26.6</v>
      </c>
      <c r="D1001" s="5">
        <v>35.509998000000003</v>
      </c>
      <c r="E1001" s="6">
        <f t="shared" si="62"/>
        <v>8.8502283441419069E-2</v>
      </c>
      <c r="F1001" s="6">
        <f t="shared" si="63"/>
        <v>0.1918065934945761</v>
      </c>
      <c r="G1001" s="20">
        <f t="shared" si="64"/>
        <v>0.48861673694928598</v>
      </c>
      <c r="H1001" s="20">
        <f t="shared" si="65"/>
        <v>0.97146906061378857</v>
      </c>
      <c r="I1001" s="20"/>
    </row>
    <row r="1002" spans="1:9">
      <c r="A1002" s="4">
        <v>42906</v>
      </c>
      <c r="B1002" s="9">
        <v>1001</v>
      </c>
      <c r="C1002" s="5">
        <v>26.25</v>
      </c>
      <c r="D1002" s="5">
        <v>34.860000999999997</v>
      </c>
      <c r="E1002" s="6">
        <f t="shared" si="62"/>
        <v>4.8019862434790221E-2</v>
      </c>
      <c r="F1002" s="6">
        <f t="shared" si="63"/>
        <v>0.10385028034303168</v>
      </c>
      <c r="G1002" s="20">
        <f t="shared" si="64"/>
        <v>0.26543360969959906</v>
      </c>
      <c r="H1002" s="20">
        <f t="shared" si="65"/>
        <v>-0.22318312724968692</v>
      </c>
      <c r="I1002" s="20"/>
    </row>
    <row r="1003" spans="1:9">
      <c r="A1003" s="4">
        <v>42907</v>
      </c>
      <c r="B1003" s="9">
        <v>1002</v>
      </c>
      <c r="C1003" s="5">
        <v>26.780000999999999</v>
      </c>
      <c r="D1003" s="5">
        <v>34.580002</v>
      </c>
      <c r="E1003" s="6">
        <f t="shared" si="62"/>
        <v>0.1093219299088878</v>
      </c>
      <c r="F1003" s="6">
        <f t="shared" si="63"/>
        <v>6.5961367430943232E-2</v>
      </c>
      <c r="G1003" s="20">
        <f t="shared" si="64"/>
        <v>0.85006347345314381</v>
      </c>
      <c r="H1003" s="20">
        <f t="shared" si="65"/>
        <v>0.58462986375354475</v>
      </c>
      <c r="I1003" s="20"/>
    </row>
    <row r="1004" spans="1:9">
      <c r="A1004" s="4">
        <v>42908</v>
      </c>
      <c r="B1004" s="9">
        <v>1003</v>
      </c>
      <c r="C1004" s="5">
        <v>26.93</v>
      </c>
      <c r="D1004" s="5">
        <v>34.360000999999997</v>
      </c>
      <c r="E1004" s="6">
        <f t="shared" si="62"/>
        <v>0.12667142324766878</v>
      </c>
      <c r="F1004" s="6">
        <f t="shared" si="63"/>
        <v>3.6191265646391843E-2</v>
      </c>
      <c r="G1004" s="20">
        <f t="shared" si="64"/>
        <v>1.0429855005162594</v>
      </c>
      <c r="H1004" s="20">
        <f t="shared" si="65"/>
        <v>0.19292202706311556</v>
      </c>
      <c r="I1004" s="20"/>
    </row>
    <row r="1005" spans="1:9">
      <c r="A1005" s="4">
        <v>42909</v>
      </c>
      <c r="B1005" s="9">
        <v>1004</v>
      </c>
      <c r="C1005" s="5">
        <v>27.549999</v>
      </c>
      <c r="D1005" s="5">
        <v>34.189999</v>
      </c>
      <c r="E1005" s="6">
        <f t="shared" si="62"/>
        <v>0.198383024795351</v>
      </c>
      <c r="F1005" s="6">
        <f t="shared" si="63"/>
        <v>1.318693001347597E-2</v>
      </c>
      <c r="G1005" s="20">
        <f t="shared" si="64"/>
        <v>1.6961525336014844</v>
      </c>
      <c r="H1005" s="20">
        <f t="shared" si="65"/>
        <v>0.65316703308522506</v>
      </c>
      <c r="I1005" s="20"/>
    </row>
    <row r="1006" spans="1:9">
      <c r="A1006" s="4">
        <v>42912</v>
      </c>
      <c r="B1006" s="9">
        <v>1005</v>
      </c>
      <c r="C1006" s="5">
        <v>27.17</v>
      </c>
      <c r="D1006" s="5">
        <v>34.07</v>
      </c>
      <c r="E1006" s="6">
        <f t="shared" si="62"/>
        <v>0.15443079765221437</v>
      </c>
      <c r="F1006" s="6">
        <f t="shared" si="63"/>
        <v>-3.0510981956881908E-3</v>
      </c>
      <c r="G1006" s="20">
        <f t="shared" si="64"/>
        <v>1.3395657922937048</v>
      </c>
      <c r="H1006" s="20">
        <f t="shared" si="65"/>
        <v>-0.35658674130777968</v>
      </c>
      <c r="I1006" s="20"/>
    </row>
    <row r="1007" spans="1:9">
      <c r="A1007" s="4">
        <v>42913</v>
      </c>
      <c r="B1007" s="9">
        <v>1006</v>
      </c>
      <c r="C1007" s="5">
        <v>26.879999000000002</v>
      </c>
      <c r="D1007" s="5">
        <v>33.650002000000001</v>
      </c>
      <c r="E1007" s="6">
        <f t="shared" si="62"/>
        <v>0.12088810458266201</v>
      </c>
      <c r="F1007" s="6">
        <f t="shared" si="63"/>
        <v>-5.9884399904806811E-2</v>
      </c>
      <c r="G1007" s="20">
        <f t="shared" si="64"/>
        <v>1.1315079903721355</v>
      </c>
      <c r="H1007" s="20">
        <f t="shared" si="65"/>
        <v>-0.20805780192156931</v>
      </c>
      <c r="I1007" s="20"/>
    </row>
    <row r="1008" spans="1:9">
      <c r="A1008" s="4">
        <v>42914</v>
      </c>
      <c r="B1008" s="9">
        <v>1007</v>
      </c>
      <c r="C1008" s="5">
        <v>27.620000999999998</v>
      </c>
      <c r="D1008" s="5">
        <v>34.200001</v>
      </c>
      <c r="E1008" s="6">
        <f t="shared" si="62"/>
        <v>0.20647974032479663</v>
      </c>
      <c r="F1008" s="6">
        <f t="shared" si="63"/>
        <v>1.4540380943467563E-2</v>
      </c>
      <c r="G1008" s="20">
        <f t="shared" si="64"/>
        <v>1.7642031055775895</v>
      </c>
      <c r="H1008" s="20">
        <f t="shared" si="65"/>
        <v>0.63269511520545407</v>
      </c>
      <c r="I1008" s="20"/>
    </row>
    <row r="1009" spans="1:9">
      <c r="A1009" s="4">
        <v>42915</v>
      </c>
      <c r="B1009" s="9">
        <v>1008</v>
      </c>
      <c r="C1009" s="5">
        <v>26.629999000000002</v>
      </c>
      <c r="D1009" s="5">
        <v>33.540000999999997</v>
      </c>
      <c r="E1009" s="6">
        <f t="shared" si="62"/>
        <v>9.1972089577927241E-2</v>
      </c>
      <c r="F1009" s="6">
        <f t="shared" si="63"/>
        <v>-7.4769518456097514E-2</v>
      </c>
      <c r="G1009" s="20">
        <f t="shared" si="64"/>
        <v>0.90296960145558458</v>
      </c>
      <c r="H1009" s="20">
        <f t="shared" si="65"/>
        <v>-0.86123350412200494</v>
      </c>
      <c r="I1009" s="20"/>
    </row>
    <row r="1010" spans="1:9">
      <c r="A1010" s="4">
        <v>42916</v>
      </c>
      <c r="B1010" s="9">
        <v>1009</v>
      </c>
      <c r="C1010" s="5">
        <v>26.24</v>
      </c>
      <c r="D1010" s="5">
        <v>33.740001999999997</v>
      </c>
      <c r="E1010" s="6">
        <f t="shared" si="62"/>
        <v>4.6863221834600649E-2</v>
      </c>
      <c r="F1010" s="6">
        <f t="shared" si="63"/>
        <v>-4.7705777259412142E-2</v>
      </c>
      <c r="G1010" s="20">
        <f t="shared" si="64"/>
        <v>0.47394965002513345</v>
      </c>
      <c r="H1010" s="20">
        <f t="shared" si="65"/>
        <v>-0.42901995143045113</v>
      </c>
      <c r="I1010" s="20"/>
    </row>
    <row r="1011" spans="1:9">
      <c r="A1011" s="4">
        <v>42919</v>
      </c>
      <c r="B1011" s="9">
        <v>1010</v>
      </c>
      <c r="C1011" s="5">
        <v>26.129999000000002</v>
      </c>
      <c r="D1011" s="5">
        <v>33.459999000000003</v>
      </c>
      <c r="E1011" s="6">
        <f t="shared" si="62"/>
        <v>3.4140059568457691E-2</v>
      </c>
      <c r="F1011" s="6">
        <f t="shared" si="63"/>
        <v>-8.5595231443617761E-2</v>
      </c>
      <c r="G1011" s="20">
        <f t="shared" si="64"/>
        <v>0.41857829419381076</v>
      </c>
      <c r="H1011" s="20">
        <f t="shared" si="65"/>
        <v>-5.5371355831322688E-2</v>
      </c>
      <c r="I1011" s="20"/>
    </row>
    <row r="1012" spans="1:9">
      <c r="A1012" s="4">
        <v>42921</v>
      </c>
      <c r="B1012" s="9">
        <v>1011</v>
      </c>
      <c r="C1012" s="5">
        <v>25.969999000000001</v>
      </c>
      <c r="D1012" s="5">
        <v>34.340000000000003</v>
      </c>
      <c r="E1012" s="6">
        <f t="shared" si="62"/>
        <v>1.5633809965427417E-2</v>
      </c>
      <c r="F1012" s="6">
        <f t="shared" si="63"/>
        <v>3.3484769740497737E-2</v>
      </c>
      <c r="G1012" s="20">
        <f t="shared" si="64"/>
        <v>8.6886771252707717E-2</v>
      </c>
      <c r="H1012" s="20">
        <f t="shared" si="65"/>
        <v>-0.33169152294110305</v>
      </c>
      <c r="I1012" s="20"/>
    </row>
    <row r="1013" spans="1:9">
      <c r="A1013" s="4">
        <v>42922</v>
      </c>
      <c r="B1013" s="9">
        <v>1012</v>
      </c>
      <c r="C1013" s="5">
        <v>26.040001</v>
      </c>
      <c r="D1013" s="5">
        <v>33.630001</v>
      </c>
      <c r="E1013" s="6">
        <f t="shared" si="62"/>
        <v>2.3730525494873051E-2</v>
      </c>
      <c r="F1013" s="6">
        <f t="shared" si="63"/>
        <v>-6.2590895810701874E-2</v>
      </c>
      <c r="G1013" s="20">
        <f t="shared" si="64"/>
        <v>0.29541226110858432</v>
      </c>
      <c r="H1013" s="20">
        <f t="shared" si="65"/>
        <v>0.2085254898558766</v>
      </c>
      <c r="I1013" s="20"/>
    </row>
    <row r="1014" spans="1:9">
      <c r="A1014" s="4">
        <v>42923</v>
      </c>
      <c r="B1014" s="9">
        <v>1013</v>
      </c>
      <c r="C1014" s="5">
        <v>26.25</v>
      </c>
      <c r="D1014" s="5">
        <v>33.880001</v>
      </c>
      <c r="E1014" s="6">
        <f t="shared" si="62"/>
        <v>4.8019862434790221E-2</v>
      </c>
      <c r="F1014" s="6">
        <f t="shared" si="63"/>
        <v>-2.8761388462381965E-2</v>
      </c>
      <c r="G1014" s="20">
        <f t="shared" si="64"/>
        <v>0.45663531570025384</v>
      </c>
      <c r="H1014" s="20">
        <f t="shared" si="65"/>
        <v>0.16122305459166952</v>
      </c>
      <c r="I1014" s="20"/>
    </row>
    <row r="1015" spans="1:9">
      <c r="A1015" s="4">
        <v>42926</v>
      </c>
      <c r="B1015" s="9">
        <v>1014</v>
      </c>
      <c r="C1015" s="5">
        <v>26.51</v>
      </c>
      <c r="D1015" s="5">
        <v>33.650002000000001</v>
      </c>
      <c r="E1015" s="6">
        <f t="shared" si="62"/>
        <v>7.8092518039714565E-2</v>
      </c>
      <c r="F1015" s="6">
        <f t="shared" si="63"/>
        <v>-5.9884399904806811E-2</v>
      </c>
      <c r="G1015" s="20">
        <f t="shared" si="64"/>
        <v>0.76150899037213549</v>
      </c>
      <c r="H1015" s="20">
        <f t="shared" si="65"/>
        <v>0.30487367467188164</v>
      </c>
      <c r="I1015" s="20"/>
    </row>
    <row r="1016" spans="1:9">
      <c r="A1016" s="4">
        <v>42927</v>
      </c>
      <c r="B1016" s="9">
        <v>1015</v>
      </c>
      <c r="C1016" s="5">
        <v>26.5</v>
      </c>
      <c r="D1016" s="5">
        <v>33.919998</v>
      </c>
      <c r="E1016" s="6">
        <f t="shared" si="62"/>
        <v>7.6935877439524999E-2</v>
      </c>
      <c r="F1016" s="6">
        <f t="shared" si="63"/>
        <v>-2.3349073240739013E-2</v>
      </c>
      <c r="G1016" s="20">
        <f t="shared" si="64"/>
        <v>0.69883174974626527</v>
      </c>
      <c r="H1016" s="20">
        <f t="shared" si="65"/>
        <v>-6.2677240625870212E-2</v>
      </c>
      <c r="I1016" s="20"/>
    </row>
    <row r="1017" spans="1:9">
      <c r="A1017" s="4">
        <v>42928</v>
      </c>
      <c r="B1017" s="9">
        <v>1016</v>
      </c>
      <c r="C1017" s="5">
        <v>27.33</v>
      </c>
      <c r="D1017" s="5">
        <v>34.25</v>
      </c>
      <c r="E1017" s="6">
        <f t="shared" si="62"/>
        <v>0.17293704725524425</v>
      </c>
      <c r="F1017" s="6">
        <f t="shared" si="63"/>
        <v>2.1306147095102108E-2</v>
      </c>
      <c r="G1017" s="20">
        <f t="shared" si="64"/>
        <v>1.4644471115997035</v>
      </c>
      <c r="H1017" s="20">
        <f t="shared" si="65"/>
        <v>0.76561536185343826</v>
      </c>
      <c r="I1017" s="20"/>
    </row>
    <row r="1018" spans="1:9">
      <c r="A1018" s="4">
        <v>42929</v>
      </c>
      <c r="B1018" s="9">
        <v>1017</v>
      </c>
      <c r="C1018" s="5">
        <v>31.68</v>
      </c>
      <c r="D1018" s="5">
        <v>34.240001999999997</v>
      </c>
      <c r="E1018" s="6">
        <f t="shared" si="62"/>
        <v>0.67607570833762942</v>
      </c>
      <c r="F1018" s="6">
        <f t="shared" si="63"/>
        <v>1.9953237437227687E-2</v>
      </c>
      <c r="G1018" s="20">
        <f t="shared" si="64"/>
        <v>5.8163977592084741</v>
      </c>
      <c r="H1018" s="20">
        <f t="shared" si="65"/>
        <v>4.3519506476087706</v>
      </c>
      <c r="I1018" s="20"/>
    </row>
    <row r="1019" spans="1:9">
      <c r="A1019" s="4">
        <v>42930</v>
      </c>
      <c r="B1019" s="9">
        <v>1018</v>
      </c>
      <c r="C1019" s="5">
        <v>31.620000999999998</v>
      </c>
      <c r="D1019" s="5">
        <v>34.68</v>
      </c>
      <c r="E1019" s="6">
        <f t="shared" si="62"/>
        <v>0.669135980400553</v>
      </c>
      <c r="F1019" s="6">
        <f t="shared" si="63"/>
        <v>7.9492899734212322E-2</v>
      </c>
      <c r="G1019" s="20">
        <f t="shared" si="64"/>
        <v>5.6705534854973756</v>
      </c>
      <c r="H1019" s="20">
        <f t="shared" si="65"/>
        <v>-0.14584427371109854</v>
      </c>
      <c r="I1019" s="20"/>
    </row>
    <row r="1020" spans="1:9">
      <c r="A1020" s="4">
        <v>42933</v>
      </c>
      <c r="B1020" s="9">
        <v>1019</v>
      </c>
      <c r="C1020" s="5">
        <v>31.34</v>
      </c>
      <c r="D1020" s="5">
        <v>34.470001000000003</v>
      </c>
      <c r="E1020" s="6">
        <f t="shared" si="62"/>
        <v>0.63674992793119023</v>
      </c>
      <c r="F1020" s="6">
        <f t="shared" si="63"/>
        <v>5.1076248879653494E-2</v>
      </c>
      <c r="G1020" s="20">
        <f t="shared" si="64"/>
        <v>5.4315240845365906</v>
      </c>
      <c r="H1020" s="20">
        <f t="shared" si="65"/>
        <v>-0.23902940096078495</v>
      </c>
      <c r="I1020" s="20"/>
    </row>
    <row r="1021" spans="1:9">
      <c r="A1021" s="4">
        <v>42934</v>
      </c>
      <c r="B1021" s="9">
        <v>1020</v>
      </c>
      <c r="C1021" s="5">
        <v>31.549999</v>
      </c>
      <c r="D1021" s="5">
        <v>34.529998999999997</v>
      </c>
      <c r="E1021" s="6">
        <f t="shared" si="62"/>
        <v>0.66103926487110731</v>
      </c>
      <c r="F1021" s="6">
        <f t="shared" si="63"/>
        <v>5.9195060007190554E-2</v>
      </c>
      <c r="G1021" s="20">
        <f t="shared" si="64"/>
        <v>5.6298172478461552</v>
      </c>
      <c r="H1021" s="20">
        <f t="shared" si="65"/>
        <v>0.19829316330956459</v>
      </c>
      <c r="I1021" s="20"/>
    </row>
    <row r="1022" spans="1:9">
      <c r="A1022" s="4">
        <v>42935</v>
      </c>
      <c r="B1022" s="9">
        <v>1021</v>
      </c>
      <c r="C1022" s="5">
        <v>31.1</v>
      </c>
      <c r="D1022" s="5">
        <v>34.560001</v>
      </c>
      <c r="E1022" s="6">
        <f t="shared" si="62"/>
        <v>0.608990553526645</v>
      </c>
      <c r="F1022" s="6">
        <f t="shared" si="63"/>
        <v>6.3254871525048162E-2</v>
      </c>
      <c r="G1022" s="20">
        <f t="shared" si="64"/>
        <v>5.1739647441895968</v>
      </c>
      <c r="H1022" s="20">
        <f t="shared" si="65"/>
        <v>-0.45585250365655838</v>
      </c>
      <c r="I1022" s="20"/>
    </row>
    <row r="1023" spans="1:9">
      <c r="A1023" s="4">
        <v>42936</v>
      </c>
      <c r="B1023" s="9">
        <v>1022</v>
      </c>
      <c r="C1023" s="5">
        <v>31.360001</v>
      </c>
      <c r="D1023" s="5">
        <v>34.75</v>
      </c>
      <c r="E1023" s="6">
        <f t="shared" si="62"/>
        <v>0.63906332479562911</v>
      </c>
      <c r="F1023" s="6">
        <f t="shared" si="63"/>
        <v>8.8965161791741937E-2</v>
      </c>
      <c r="G1023" s="20">
        <f t="shared" si="64"/>
        <v>5.3968962207830451</v>
      </c>
      <c r="H1023" s="20">
        <f t="shared" si="65"/>
        <v>0.22293147659344825</v>
      </c>
      <c r="I1023" s="20"/>
    </row>
    <row r="1024" spans="1:9">
      <c r="A1024" s="4">
        <v>42937</v>
      </c>
      <c r="B1024" s="9">
        <v>1023</v>
      </c>
      <c r="C1024" s="5">
        <v>31.41</v>
      </c>
      <c r="D1024" s="5">
        <v>34.729999999999997</v>
      </c>
      <c r="E1024" s="6">
        <f t="shared" si="62"/>
        <v>0.64484641213251592</v>
      </c>
      <c r="F1024" s="6">
        <f t="shared" si="63"/>
        <v>8.6258801203875926E-2</v>
      </c>
      <c r="G1024" s="20">
        <f t="shared" si="64"/>
        <v>5.4507972964157112</v>
      </c>
      <c r="H1024" s="20">
        <f t="shared" si="65"/>
        <v>5.3901075632666107E-2</v>
      </c>
      <c r="I1024" s="20"/>
    </row>
    <row r="1025" spans="1:9">
      <c r="A1025" s="4">
        <v>42940</v>
      </c>
      <c r="B1025" s="9">
        <v>1024</v>
      </c>
      <c r="C1025" s="5">
        <v>31.84</v>
      </c>
      <c r="D1025" s="5">
        <v>34.5</v>
      </c>
      <c r="E1025" s="6">
        <f t="shared" si="62"/>
        <v>0.69458195794065969</v>
      </c>
      <c r="F1025" s="6">
        <f t="shared" si="63"/>
        <v>5.5135654443422021E-2</v>
      </c>
      <c r="G1025" s="20">
        <f t="shared" si="64"/>
        <v>5.9256711661913748</v>
      </c>
      <c r="H1025" s="20">
        <f t="shared" si="65"/>
        <v>0.47487386977566359</v>
      </c>
      <c r="I1025" s="20"/>
    </row>
    <row r="1026" spans="1:9">
      <c r="A1026" s="4">
        <v>42941</v>
      </c>
      <c r="B1026" s="9">
        <v>1025</v>
      </c>
      <c r="C1026" s="5">
        <v>31.74</v>
      </c>
      <c r="D1026" s="5">
        <v>34.669998</v>
      </c>
      <c r="E1026" s="6">
        <f t="shared" si="62"/>
        <v>0.68301555193876562</v>
      </c>
      <c r="F1026" s="6">
        <f t="shared" si="63"/>
        <v>7.8139448804220732E-2</v>
      </c>
      <c r="G1026" s="20">
        <f t="shared" si="64"/>
        <v>5.7925039135212728</v>
      </c>
      <c r="H1026" s="20">
        <f t="shared" si="65"/>
        <v>-0.13316725267010199</v>
      </c>
      <c r="I1026" s="20"/>
    </row>
    <row r="1027" spans="1:9">
      <c r="A1027" s="4">
        <v>42942</v>
      </c>
      <c r="B1027" s="9">
        <v>1026</v>
      </c>
      <c r="C1027" s="5">
        <v>31.84</v>
      </c>
      <c r="D1027" s="5">
        <v>34.75</v>
      </c>
      <c r="E1027" s="6">
        <f t="shared" ref="E1027:E1090" si="66">(C1027-AVERAGE(C$2:C$1261))/_xlfn.STDEV.S(C$2:C$1261)</f>
        <v>0.69458195794065969</v>
      </c>
      <c r="F1027" s="6">
        <f t="shared" ref="F1027:F1090" si="67">(D1027-AVERAGE(D$2:D$1261))/_xlfn.STDEV.S(D$2:D$1261)</f>
        <v>8.8965161791741937E-2</v>
      </c>
      <c r="G1027" s="20">
        <f t="shared" si="64"/>
        <v>5.8768952207830445</v>
      </c>
      <c r="H1027" s="20">
        <f t="shared" si="65"/>
        <v>8.4391307261771686E-2</v>
      </c>
      <c r="I1027" s="20"/>
    </row>
    <row r="1028" spans="1:9">
      <c r="A1028" s="4">
        <v>42943</v>
      </c>
      <c r="B1028" s="9">
        <v>1027</v>
      </c>
      <c r="C1028" s="5">
        <v>30.76</v>
      </c>
      <c r="D1028" s="5">
        <v>34.970001000000003</v>
      </c>
      <c r="E1028" s="6">
        <f t="shared" si="66"/>
        <v>0.56966477312020569</v>
      </c>
      <c r="F1028" s="6">
        <f t="shared" si="67"/>
        <v>0.11873526357629333</v>
      </c>
      <c r="G1028" s="20">
        <f t="shared" ref="G1028:G1091" si="68">C1028-($K$4+$J$4*D1028)</f>
        <v>4.7539721937199353</v>
      </c>
      <c r="H1028" s="20">
        <f t="shared" ref="H1028:H1091" si="69">G1028-G1027</f>
        <v>-1.1229230270631092</v>
      </c>
      <c r="I1028" s="20"/>
    </row>
    <row r="1029" spans="1:9">
      <c r="A1029" s="4">
        <v>42944</v>
      </c>
      <c r="B1029" s="9">
        <v>1028</v>
      </c>
      <c r="C1029" s="5">
        <v>29.530000999999999</v>
      </c>
      <c r="D1029" s="5">
        <v>35.310001</v>
      </c>
      <c r="E1029" s="6">
        <f t="shared" si="66"/>
        <v>0.42739809496097031</v>
      </c>
      <c r="F1029" s="6">
        <f t="shared" si="67"/>
        <v>0.16474339357000792</v>
      </c>
      <c r="G1029" s="20">
        <f t="shared" si="68"/>
        <v>3.4576379079646031</v>
      </c>
      <c r="H1029" s="20">
        <f t="shared" si="69"/>
        <v>-1.2963342857553322</v>
      </c>
      <c r="I1029" s="20"/>
    </row>
    <row r="1030" spans="1:9">
      <c r="A1030" s="4">
        <v>42947</v>
      </c>
      <c r="B1030" s="9">
        <v>1029</v>
      </c>
      <c r="C1030" s="5">
        <v>28.98</v>
      </c>
      <c r="D1030" s="5">
        <v>35.470001000000003</v>
      </c>
      <c r="E1030" s="6">
        <f t="shared" si="66"/>
        <v>0.36378274628649399</v>
      </c>
      <c r="F1030" s="6">
        <f t="shared" si="67"/>
        <v>0.18639427827293314</v>
      </c>
      <c r="G1030" s="20">
        <f t="shared" si="68"/>
        <v>2.8764203029032736</v>
      </c>
      <c r="H1030" s="20">
        <f t="shared" si="69"/>
        <v>-0.58121760506132958</v>
      </c>
      <c r="I1030" s="20"/>
    </row>
    <row r="1031" spans="1:9">
      <c r="A1031" s="4">
        <v>42948</v>
      </c>
      <c r="B1031" s="9">
        <v>1030</v>
      </c>
      <c r="C1031" s="5">
        <v>28.98</v>
      </c>
      <c r="D1031" s="5">
        <v>36.349997999999999</v>
      </c>
      <c r="E1031" s="6">
        <f t="shared" si="66"/>
        <v>0.36378274628649399</v>
      </c>
      <c r="F1031" s="6">
        <f t="shared" si="67"/>
        <v>0.30547373818493051</v>
      </c>
      <c r="G1031" s="20">
        <f t="shared" si="68"/>
        <v>2.7047295603772952</v>
      </c>
      <c r="H1031" s="20">
        <f t="shared" si="69"/>
        <v>-0.17169074252597838</v>
      </c>
      <c r="I1031" s="20"/>
    </row>
    <row r="1032" spans="1:9">
      <c r="A1032" s="4">
        <v>42949</v>
      </c>
      <c r="B1032" s="9">
        <v>1031</v>
      </c>
      <c r="C1032" s="5">
        <v>28.360001</v>
      </c>
      <c r="D1032" s="5">
        <v>36.639999000000003</v>
      </c>
      <c r="E1032" s="6">
        <f t="shared" si="66"/>
        <v>0.29207114473881179</v>
      </c>
      <c r="F1032" s="6">
        <f t="shared" si="67"/>
        <v>0.34471610202701153</v>
      </c>
      <c r="G1032" s="20">
        <f t="shared" si="68"/>
        <v>2.0281502685998483</v>
      </c>
      <c r="H1032" s="20">
        <f t="shared" si="69"/>
        <v>-0.67657929177744691</v>
      </c>
      <c r="I1032" s="20"/>
    </row>
    <row r="1033" spans="1:9">
      <c r="A1033" s="4">
        <v>42950</v>
      </c>
      <c r="B1033" s="9">
        <v>1032</v>
      </c>
      <c r="C1033" s="5">
        <v>29.16</v>
      </c>
      <c r="D1033" s="5">
        <v>36.490001999999997</v>
      </c>
      <c r="E1033" s="6">
        <f t="shared" si="66"/>
        <v>0.38460227708990302</v>
      </c>
      <c r="F1033" s="6">
        <f t="shared" si="67"/>
        <v>0.3244188035721069</v>
      </c>
      <c r="G1033" s="20">
        <f t="shared" si="68"/>
        <v>2.8574142505335054</v>
      </c>
      <c r="H1033" s="20">
        <f t="shared" si="69"/>
        <v>0.82926398193365713</v>
      </c>
      <c r="I1033" s="20"/>
    </row>
    <row r="1034" spans="1:9">
      <c r="A1034" s="4">
        <v>42951</v>
      </c>
      <c r="B1034" s="9">
        <v>1033</v>
      </c>
      <c r="C1034" s="5">
        <v>29.610001</v>
      </c>
      <c r="D1034" s="5">
        <v>36.299999</v>
      </c>
      <c r="E1034" s="6">
        <f t="shared" si="66"/>
        <v>0.43665121976248567</v>
      </c>
      <c r="F1034" s="6">
        <f t="shared" si="67"/>
        <v>0.29870797203329597</v>
      </c>
      <c r="G1034" s="20">
        <f t="shared" si="68"/>
        <v>3.344485554355181</v>
      </c>
      <c r="H1034" s="20">
        <f t="shared" si="69"/>
        <v>0.48707130382167563</v>
      </c>
      <c r="I1034" s="20"/>
    </row>
    <row r="1035" spans="1:9">
      <c r="A1035" s="4">
        <v>42954</v>
      </c>
      <c r="B1035" s="9">
        <v>1034</v>
      </c>
      <c r="C1035" s="5">
        <v>29.959999</v>
      </c>
      <c r="D1035" s="5">
        <v>36.43</v>
      </c>
      <c r="E1035" s="6">
        <f t="shared" si="66"/>
        <v>0.47713340944099419</v>
      </c>
      <c r="F1035" s="6">
        <f t="shared" si="67"/>
        <v>0.31629945117245173</v>
      </c>
      <c r="G1035" s="20">
        <f t="shared" si="68"/>
        <v>3.6691198676390648</v>
      </c>
      <c r="H1035" s="20">
        <f t="shared" si="69"/>
        <v>0.32463431328388381</v>
      </c>
      <c r="I1035" s="20"/>
    </row>
    <row r="1036" spans="1:9">
      <c r="A1036" s="4">
        <v>42955</v>
      </c>
      <c r="B1036" s="9">
        <v>1035</v>
      </c>
      <c r="C1036" s="5">
        <v>29.84</v>
      </c>
      <c r="D1036" s="5">
        <v>36.409999999999997</v>
      </c>
      <c r="E1036" s="6">
        <f t="shared" si="66"/>
        <v>0.46325383790278157</v>
      </c>
      <c r="F1036" s="6">
        <f t="shared" si="67"/>
        <v>0.31359309058458573</v>
      </c>
      <c r="G1036" s="20">
        <f t="shared" si="68"/>
        <v>3.5530229432717313</v>
      </c>
      <c r="H1036" s="20">
        <f t="shared" si="69"/>
        <v>-0.11609692436733354</v>
      </c>
      <c r="I1036" s="20"/>
    </row>
    <row r="1037" spans="1:9">
      <c r="A1037" s="4">
        <v>42956</v>
      </c>
      <c r="B1037" s="9">
        <v>1036</v>
      </c>
      <c r="C1037" s="5">
        <v>30.690000999999999</v>
      </c>
      <c r="D1037" s="5">
        <v>36.590000000000003</v>
      </c>
      <c r="E1037" s="6">
        <f t="shared" si="66"/>
        <v>0.56156840458293966</v>
      </c>
      <c r="F1037" s="6">
        <f t="shared" si="67"/>
        <v>0.33795033587537698</v>
      </c>
      <c r="G1037" s="20">
        <f t="shared" si="68"/>
        <v>4.3679052625777324</v>
      </c>
      <c r="H1037" s="20">
        <f t="shared" si="69"/>
        <v>0.81488231930600108</v>
      </c>
      <c r="I1037" s="20"/>
    </row>
    <row r="1038" spans="1:9">
      <c r="A1038" s="4">
        <v>42957</v>
      </c>
      <c r="B1038" s="9">
        <v>1037</v>
      </c>
      <c r="C1038" s="5">
        <v>29.280000999999999</v>
      </c>
      <c r="D1038" s="5">
        <v>36.139999000000003</v>
      </c>
      <c r="E1038" s="6">
        <f t="shared" si="66"/>
        <v>0.39848207995623552</v>
      </c>
      <c r="F1038" s="6">
        <f t="shared" si="67"/>
        <v>0.27705708733037171</v>
      </c>
      <c r="G1038" s="20">
        <f t="shared" si="68"/>
        <v>3.045702159416507</v>
      </c>
      <c r="H1038" s="20">
        <f t="shared" si="69"/>
        <v>-1.3222031031612254</v>
      </c>
      <c r="I1038" s="20"/>
    </row>
    <row r="1039" spans="1:9">
      <c r="A1039" s="4">
        <v>42958</v>
      </c>
      <c r="B1039" s="9">
        <v>1038</v>
      </c>
      <c r="C1039" s="5">
        <v>29.049999</v>
      </c>
      <c r="D1039" s="5">
        <v>35.869999</v>
      </c>
      <c r="E1039" s="6">
        <f t="shared" si="66"/>
        <v>0.37187911482375963</v>
      </c>
      <c r="F1039" s="6">
        <f t="shared" si="67"/>
        <v>0.24052121939418575</v>
      </c>
      <c r="G1039" s="20">
        <f t="shared" si="68"/>
        <v>2.8683781804575048</v>
      </c>
      <c r="H1039" s="20">
        <f t="shared" si="69"/>
        <v>-0.1773239789590022</v>
      </c>
      <c r="I1039" s="20"/>
    </row>
    <row r="1040" spans="1:9">
      <c r="A1040" s="4">
        <v>42961</v>
      </c>
      <c r="B1040" s="9">
        <v>1039</v>
      </c>
      <c r="C1040" s="5">
        <v>29.73</v>
      </c>
      <c r="D1040" s="5">
        <v>36.340000000000003</v>
      </c>
      <c r="E1040" s="6">
        <f t="shared" si="66"/>
        <v>0.45053079130069829</v>
      </c>
      <c r="F1040" s="6">
        <f t="shared" si="67"/>
        <v>0.30412082852705707</v>
      </c>
      <c r="G1040" s="20">
        <f t="shared" si="68"/>
        <v>3.4566802079860643</v>
      </c>
      <c r="H1040" s="20">
        <f t="shared" si="69"/>
        <v>0.58830202752855953</v>
      </c>
      <c r="I1040" s="20"/>
    </row>
    <row r="1041" spans="1:9">
      <c r="A1041" s="4">
        <v>42962</v>
      </c>
      <c r="B1041" s="9">
        <v>1040</v>
      </c>
      <c r="C1041" s="5">
        <v>30.25</v>
      </c>
      <c r="D1041" s="5">
        <v>36</v>
      </c>
      <c r="E1041" s="6">
        <f t="shared" si="66"/>
        <v>0.51067610251054663</v>
      </c>
      <c r="F1041" s="6">
        <f t="shared" si="67"/>
        <v>0.25811269853334151</v>
      </c>
      <c r="G1041" s="20">
        <f t="shared" si="68"/>
        <v>4.0430154937413931</v>
      </c>
      <c r="H1041" s="20">
        <f t="shared" si="69"/>
        <v>0.58633528575532878</v>
      </c>
      <c r="I1041" s="20"/>
    </row>
    <row r="1042" spans="1:9">
      <c r="A1042" s="4">
        <v>42963</v>
      </c>
      <c r="B1042" s="9">
        <v>1041</v>
      </c>
      <c r="C1042" s="5">
        <v>30.950001</v>
      </c>
      <c r="D1042" s="5">
        <v>35.810001</v>
      </c>
      <c r="E1042" s="6">
        <f t="shared" si="66"/>
        <v>0.591641060187864</v>
      </c>
      <c r="F1042" s="6">
        <f t="shared" si="67"/>
        <v>0.23240240826664774</v>
      </c>
      <c r="G1042" s="20">
        <f t="shared" si="68"/>
        <v>4.7800860171479442</v>
      </c>
      <c r="H1042" s="20">
        <f t="shared" si="69"/>
        <v>0.7370705234065511</v>
      </c>
      <c r="I1042" s="20"/>
    </row>
    <row r="1043" spans="1:9">
      <c r="A1043" s="4">
        <v>42964</v>
      </c>
      <c r="B1043" s="9">
        <v>1042</v>
      </c>
      <c r="C1043" s="5">
        <v>30.34</v>
      </c>
      <c r="D1043" s="5">
        <v>35.169998</v>
      </c>
      <c r="E1043" s="6">
        <f t="shared" si="66"/>
        <v>0.52108586791225109</v>
      </c>
      <c r="F1043" s="6">
        <f t="shared" si="67"/>
        <v>0.14579846350086056</v>
      </c>
      <c r="G1043" s="20">
        <f t="shared" si="68"/>
        <v>4.2949520227046136</v>
      </c>
      <c r="H1043" s="20">
        <f t="shared" si="69"/>
        <v>-0.48513399444333061</v>
      </c>
      <c r="I1043" s="20"/>
    </row>
    <row r="1044" spans="1:9">
      <c r="A1044" s="4">
        <v>42965</v>
      </c>
      <c r="B1044" s="9">
        <v>1043</v>
      </c>
      <c r="C1044" s="5">
        <v>29.809999000000001</v>
      </c>
      <c r="D1044" s="5">
        <v>35.009998000000003</v>
      </c>
      <c r="E1044" s="6">
        <f t="shared" si="66"/>
        <v>0.45978380043815353</v>
      </c>
      <c r="F1044" s="6">
        <f t="shared" si="67"/>
        <v>0.12414757879793628</v>
      </c>
      <c r="G1044" s="20">
        <f t="shared" si="68"/>
        <v>3.7961676277659464</v>
      </c>
      <c r="H1044" s="20">
        <f t="shared" si="69"/>
        <v>-0.49878439493866722</v>
      </c>
      <c r="I1044" s="20"/>
    </row>
    <row r="1045" spans="1:9">
      <c r="A1045" s="4">
        <v>42968</v>
      </c>
      <c r="B1045" s="9">
        <v>1044</v>
      </c>
      <c r="C1045" s="5">
        <v>29.719999000000001</v>
      </c>
      <c r="D1045" s="5">
        <v>34.919998</v>
      </c>
      <c r="E1045" s="6">
        <f t="shared" si="66"/>
        <v>0.44937403503644902</v>
      </c>
      <c r="F1045" s="6">
        <f t="shared" si="67"/>
        <v>0.11196895615254064</v>
      </c>
      <c r="G1045" s="20">
        <f t="shared" si="68"/>
        <v>3.7237269681129455</v>
      </c>
      <c r="H1045" s="20">
        <f t="shared" si="69"/>
        <v>-7.2440659653000949E-2</v>
      </c>
      <c r="I1045" s="20"/>
    </row>
    <row r="1046" spans="1:9">
      <c r="A1046" s="4">
        <v>42969</v>
      </c>
      <c r="B1046" s="9">
        <v>1045</v>
      </c>
      <c r="C1046" s="5">
        <v>30.08</v>
      </c>
      <c r="D1046" s="5">
        <v>34.650002000000001</v>
      </c>
      <c r="E1046" s="6">
        <f t="shared" si="66"/>
        <v>0.49101321230732675</v>
      </c>
      <c r="F1046" s="6">
        <f t="shared" si="67"/>
        <v>7.5433629488472848E-2</v>
      </c>
      <c r="G1046" s="20">
        <f t="shared" si="68"/>
        <v>4.136405208738811</v>
      </c>
      <c r="H1046" s="20">
        <f t="shared" si="69"/>
        <v>0.41267824062586556</v>
      </c>
      <c r="I1046" s="20"/>
    </row>
    <row r="1047" spans="1:9">
      <c r="A1047" s="4">
        <v>42970</v>
      </c>
      <c r="B1047" s="9">
        <v>1046</v>
      </c>
      <c r="C1047" s="5">
        <v>29.940000999999999</v>
      </c>
      <c r="D1047" s="5">
        <v>34.659999999999997</v>
      </c>
      <c r="E1047" s="6">
        <f t="shared" si="66"/>
        <v>0.47482035956873536</v>
      </c>
      <c r="F1047" s="6">
        <f t="shared" si="67"/>
        <v>7.6786539146346311E-2</v>
      </c>
      <c r="G1047" s="20">
        <f t="shared" si="68"/>
        <v>3.9944555611300423</v>
      </c>
      <c r="H1047" s="20">
        <f t="shared" si="69"/>
        <v>-0.14194964760876871</v>
      </c>
      <c r="I1047" s="20"/>
    </row>
    <row r="1048" spans="1:9">
      <c r="A1048" s="4">
        <v>42971</v>
      </c>
      <c r="B1048" s="9">
        <v>1047</v>
      </c>
      <c r="C1048" s="5">
        <v>29.879999000000002</v>
      </c>
      <c r="D1048" s="5">
        <v>34.709999000000003</v>
      </c>
      <c r="E1048" s="6">
        <f t="shared" si="66"/>
        <v>0.46788028463947928</v>
      </c>
      <c r="F1048" s="6">
        <f t="shared" si="67"/>
        <v>8.3552305297981813E-2</v>
      </c>
      <c r="G1048" s="20">
        <f t="shared" si="68"/>
        <v>3.9246985671521593</v>
      </c>
      <c r="H1048" s="20">
        <f t="shared" si="69"/>
        <v>-6.9756993977883042E-2</v>
      </c>
      <c r="I1048" s="20"/>
    </row>
    <row r="1049" spans="1:9">
      <c r="A1049" s="4">
        <v>42972</v>
      </c>
      <c r="B1049" s="9">
        <v>1048</v>
      </c>
      <c r="C1049" s="5">
        <v>29.75</v>
      </c>
      <c r="D1049" s="5">
        <v>34.669998</v>
      </c>
      <c r="E1049" s="6">
        <f t="shared" si="66"/>
        <v>0.45284407250107706</v>
      </c>
      <c r="F1049" s="6">
        <f t="shared" si="67"/>
        <v>7.8139448804220732E-2</v>
      </c>
      <c r="G1049" s="20">
        <f t="shared" si="68"/>
        <v>3.8025039135212744</v>
      </c>
      <c r="H1049" s="20">
        <f t="shared" si="69"/>
        <v>-0.12219465363088489</v>
      </c>
      <c r="I1049" s="20"/>
    </row>
    <row r="1050" spans="1:9">
      <c r="A1050" s="4">
        <v>42975</v>
      </c>
      <c r="B1050" s="9">
        <v>1049</v>
      </c>
      <c r="C1050" s="5">
        <v>29.469999000000001</v>
      </c>
      <c r="D1050" s="5">
        <v>34.650002000000001</v>
      </c>
      <c r="E1050" s="6">
        <f t="shared" si="66"/>
        <v>0.42045802003171423</v>
      </c>
      <c r="F1050" s="6">
        <f t="shared" si="67"/>
        <v>7.5433629488472848E-2</v>
      </c>
      <c r="G1050" s="20">
        <f t="shared" si="68"/>
        <v>3.5264042087388141</v>
      </c>
      <c r="H1050" s="20">
        <f t="shared" si="69"/>
        <v>-0.27609970478246026</v>
      </c>
      <c r="I1050" s="20"/>
    </row>
    <row r="1051" spans="1:9">
      <c r="A1051" s="4">
        <v>42976</v>
      </c>
      <c r="B1051" s="9">
        <v>1050</v>
      </c>
      <c r="C1051" s="5">
        <v>29.49</v>
      </c>
      <c r="D1051" s="5">
        <v>34.729999999999997</v>
      </c>
      <c r="E1051" s="6">
        <f t="shared" si="66"/>
        <v>0.42277141689615272</v>
      </c>
      <c r="F1051" s="6">
        <f t="shared" si="67"/>
        <v>8.6258801203875926E-2</v>
      </c>
      <c r="G1051" s="20">
        <f t="shared" si="68"/>
        <v>3.5307972964157095</v>
      </c>
      <c r="H1051" s="20">
        <f t="shared" si="69"/>
        <v>4.3930876768953908E-3</v>
      </c>
      <c r="I1051" s="20"/>
    </row>
    <row r="1052" spans="1:9">
      <c r="A1052" s="4">
        <v>42977</v>
      </c>
      <c r="B1052" s="9">
        <v>1051</v>
      </c>
      <c r="C1052" s="5">
        <v>29.85</v>
      </c>
      <c r="D1052" s="5">
        <v>34.889999000000003</v>
      </c>
      <c r="E1052" s="6">
        <f t="shared" si="66"/>
        <v>0.46441047850297112</v>
      </c>
      <c r="F1052" s="6">
        <f t="shared" si="67"/>
        <v>0.10790955058877212</v>
      </c>
      <c r="G1052" s="20">
        <f t="shared" si="68"/>
        <v>3.8595808864581613</v>
      </c>
      <c r="H1052" s="20">
        <f t="shared" si="69"/>
        <v>0.32878359004245183</v>
      </c>
      <c r="I1052" s="20"/>
    </row>
    <row r="1053" spans="1:9">
      <c r="A1053" s="4">
        <v>42978</v>
      </c>
      <c r="B1053" s="9">
        <v>1052</v>
      </c>
      <c r="C1053" s="5">
        <v>30.01</v>
      </c>
      <c r="D1053" s="5">
        <v>35.07</v>
      </c>
      <c r="E1053" s="6">
        <f t="shared" si="66"/>
        <v>0.48291672810600139</v>
      </c>
      <c r="F1053" s="6">
        <f t="shared" si="67"/>
        <v>0.13226693119759148</v>
      </c>
      <c r="G1053" s="20">
        <f t="shared" si="68"/>
        <v>3.9844620106603834</v>
      </c>
      <c r="H1053" s="20">
        <f t="shared" si="69"/>
        <v>0.12488112420222208</v>
      </c>
      <c r="I1053" s="20"/>
    </row>
    <row r="1054" spans="1:9">
      <c r="A1054" s="4">
        <v>42979</v>
      </c>
      <c r="B1054" s="9">
        <v>1053</v>
      </c>
      <c r="C1054" s="5">
        <v>32.209999000000003</v>
      </c>
      <c r="D1054" s="5">
        <v>35.090000000000003</v>
      </c>
      <c r="E1054" s="6">
        <f t="shared" si="66"/>
        <v>0.73737754448360759</v>
      </c>
      <c r="F1054" s="6">
        <f t="shared" si="67"/>
        <v>0.13497329178545747</v>
      </c>
      <c r="G1054" s="20">
        <f t="shared" si="68"/>
        <v>6.1805589350277188</v>
      </c>
      <c r="H1054" s="20">
        <f t="shared" si="69"/>
        <v>2.1960969243673354</v>
      </c>
      <c r="I1054" s="20"/>
    </row>
    <row r="1055" spans="1:9">
      <c r="A1055" s="4">
        <v>42983</v>
      </c>
      <c r="B1055" s="9">
        <v>1054</v>
      </c>
      <c r="C1055" s="5">
        <v>32.349997999999999</v>
      </c>
      <c r="D1055" s="5">
        <v>35.020000000000003</v>
      </c>
      <c r="E1055" s="6">
        <f t="shared" si="66"/>
        <v>0.75357039722219854</v>
      </c>
      <c r="F1055" s="6">
        <f t="shared" si="67"/>
        <v>0.12550102972792787</v>
      </c>
      <c r="G1055" s="20">
        <f t="shared" si="68"/>
        <v>6.3342151997420473</v>
      </c>
      <c r="H1055" s="20">
        <f t="shared" si="69"/>
        <v>0.15365626471432847</v>
      </c>
      <c r="I1055" s="20"/>
    </row>
    <row r="1056" spans="1:9">
      <c r="A1056" s="4">
        <v>42984</v>
      </c>
      <c r="B1056" s="9">
        <v>1055</v>
      </c>
      <c r="C1056" s="5">
        <v>32.099997999999999</v>
      </c>
      <c r="D1056" s="5">
        <v>35.759998000000003</v>
      </c>
      <c r="E1056" s="6">
        <f t="shared" si="66"/>
        <v>0.72465438221746381</v>
      </c>
      <c r="F1056" s="6">
        <f t="shared" si="67"/>
        <v>0.22563610084289601</v>
      </c>
      <c r="G1056" s="20">
        <f t="shared" si="68"/>
        <v>5.9398387915409536</v>
      </c>
      <c r="H1056" s="20">
        <f t="shared" si="69"/>
        <v>-0.39437640820109365</v>
      </c>
      <c r="I1056" s="20"/>
    </row>
    <row r="1057" spans="1:9">
      <c r="A1057" s="4">
        <v>42985</v>
      </c>
      <c r="B1057" s="9">
        <v>1056</v>
      </c>
      <c r="C1057" s="5">
        <v>33.009998000000003</v>
      </c>
      <c r="D1057" s="5">
        <v>35.540000999999997</v>
      </c>
      <c r="E1057" s="6">
        <f t="shared" si="66"/>
        <v>0.82990867683469882</v>
      </c>
      <c r="F1057" s="6">
        <f t="shared" si="67"/>
        <v>0.1958665403304618</v>
      </c>
      <c r="G1057" s="20">
        <f t="shared" si="68"/>
        <v>6.8927610381889437</v>
      </c>
      <c r="H1057" s="20">
        <f t="shared" si="69"/>
        <v>0.95292224664799008</v>
      </c>
      <c r="I1057" s="20"/>
    </row>
    <row r="1058" spans="1:9">
      <c r="A1058" s="4">
        <v>42986</v>
      </c>
      <c r="B1058" s="9">
        <v>1057</v>
      </c>
      <c r="C1058" s="5">
        <v>31.870000999999998</v>
      </c>
      <c r="D1058" s="5">
        <v>35.189999</v>
      </c>
      <c r="E1058" s="6">
        <f t="shared" si="66"/>
        <v>0.69805199540528773</v>
      </c>
      <c r="F1058" s="6">
        <f t="shared" si="67"/>
        <v>0.14850495940675562</v>
      </c>
      <c r="G1058" s="20">
        <f t="shared" si="68"/>
        <v>5.821050751968162</v>
      </c>
      <c r="H1058" s="20">
        <f t="shared" si="69"/>
        <v>-1.0717102862207817</v>
      </c>
      <c r="I1058" s="20"/>
    </row>
    <row r="1059" spans="1:9">
      <c r="A1059" s="4">
        <v>42989</v>
      </c>
      <c r="B1059" s="9">
        <v>1058</v>
      </c>
      <c r="C1059" s="5">
        <v>33.110000999999997</v>
      </c>
      <c r="D1059" s="5">
        <v>35.770000000000003</v>
      </c>
      <c r="E1059" s="6">
        <f t="shared" si="66"/>
        <v>0.8414754298287721</v>
      </c>
      <c r="F1059" s="6">
        <f t="shared" si="67"/>
        <v>0.2269895517728876</v>
      </c>
      <c r="G1059" s="20">
        <f t="shared" si="68"/>
        <v>6.9478903635170539</v>
      </c>
      <c r="H1059" s="20">
        <f t="shared" si="69"/>
        <v>1.1268396115488919</v>
      </c>
      <c r="I1059" s="20"/>
    </row>
    <row r="1060" spans="1:9">
      <c r="A1060" s="4">
        <v>42990</v>
      </c>
      <c r="B1060" s="9">
        <v>1059</v>
      </c>
      <c r="C1060" s="5">
        <v>33.080002</v>
      </c>
      <c r="D1060" s="5">
        <v>36.090000000000003</v>
      </c>
      <c r="E1060" s="6">
        <f t="shared" si="66"/>
        <v>0.83800562369226428</v>
      </c>
      <c r="F1060" s="6">
        <f t="shared" si="67"/>
        <v>0.27029132117873717</v>
      </c>
      <c r="G1060" s="20">
        <f t="shared" si="68"/>
        <v>6.8554581533943946</v>
      </c>
      <c r="H1060" s="20">
        <f t="shared" si="69"/>
        <v>-9.2432210122659342E-2</v>
      </c>
      <c r="I1060" s="20"/>
    </row>
    <row r="1061" spans="1:9">
      <c r="A1061" s="4">
        <v>42991</v>
      </c>
      <c r="B1061" s="9">
        <v>1060</v>
      </c>
      <c r="C1061" s="5">
        <v>32.439999</v>
      </c>
      <c r="D1061" s="5">
        <v>36.330002</v>
      </c>
      <c r="E1061" s="6">
        <f t="shared" si="66"/>
        <v>0.76398027828796322</v>
      </c>
      <c r="F1061" s="6">
        <f t="shared" si="67"/>
        <v>0.30276791886918264</v>
      </c>
      <c r="G1061" s="20">
        <f t="shared" si="68"/>
        <v>6.1686298555948369</v>
      </c>
      <c r="H1061" s="20">
        <f t="shared" si="69"/>
        <v>-0.68682829779955767</v>
      </c>
      <c r="I1061" s="20"/>
    </row>
    <row r="1062" spans="1:9">
      <c r="A1062" s="4">
        <v>42992</v>
      </c>
      <c r="B1062" s="9">
        <v>1061</v>
      </c>
      <c r="C1062" s="5">
        <v>32.200001</v>
      </c>
      <c r="D1062" s="5">
        <v>36.479999999999997</v>
      </c>
      <c r="E1062" s="6">
        <f t="shared" si="66"/>
        <v>0.73622113521153787</v>
      </c>
      <c r="F1062" s="6">
        <f t="shared" si="67"/>
        <v>0.32306535264211533</v>
      </c>
      <c r="G1062" s="20">
        <f t="shared" si="68"/>
        <v>5.8993666785573993</v>
      </c>
      <c r="H1062" s="20">
        <f t="shared" si="69"/>
        <v>-0.26926317703743763</v>
      </c>
      <c r="I1062" s="20"/>
    </row>
    <row r="1063" spans="1:9">
      <c r="A1063" s="4">
        <v>42993</v>
      </c>
      <c r="B1063" s="9">
        <v>1062</v>
      </c>
      <c r="C1063" s="5">
        <v>32.639999000000003</v>
      </c>
      <c r="D1063" s="5">
        <v>37</v>
      </c>
      <c r="E1063" s="6">
        <f t="shared" si="66"/>
        <v>0.78711309029175136</v>
      </c>
      <c r="F1063" s="6">
        <f t="shared" si="67"/>
        <v>0.39343072792662115</v>
      </c>
      <c r="G1063" s="20">
        <f t="shared" si="68"/>
        <v>6.237910712108075</v>
      </c>
      <c r="H1063" s="20">
        <f t="shared" si="69"/>
        <v>0.33854403355067575</v>
      </c>
      <c r="I1063" s="20"/>
    </row>
    <row r="1064" spans="1:9">
      <c r="A1064" s="4">
        <v>42996</v>
      </c>
      <c r="B1064" s="9">
        <v>1063</v>
      </c>
      <c r="C1064" s="5">
        <v>32.32</v>
      </c>
      <c r="D1064" s="5">
        <v>37</v>
      </c>
      <c r="E1064" s="6">
        <f t="shared" si="66"/>
        <v>0.75010070674975049</v>
      </c>
      <c r="F1064" s="6">
        <f t="shared" si="67"/>
        <v>0.39343072792662115</v>
      </c>
      <c r="G1064" s="20">
        <f t="shared" si="68"/>
        <v>5.9179117121080722</v>
      </c>
      <c r="H1064" s="20">
        <f t="shared" si="69"/>
        <v>-0.31999900000000281</v>
      </c>
      <c r="I1064" s="20"/>
    </row>
    <row r="1065" spans="1:9">
      <c r="A1065" s="4">
        <v>42997</v>
      </c>
      <c r="B1065" s="9">
        <v>1064</v>
      </c>
      <c r="C1065" s="5">
        <v>32.240001999999997</v>
      </c>
      <c r="D1065" s="5">
        <v>37.229999999999997</v>
      </c>
      <c r="E1065" s="6">
        <f t="shared" si="66"/>
        <v>0.74084781327635507</v>
      </c>
      <c r="F1065" s="6">
        <f t="shared" si="67"/>
        <v>0.42455387468707506</v>
      </c>
      <c r="G1065" s="20">
        <f t="shared" si="68"/>
        <v>5.793039842332405</v>
      </c>
      <c r="H1065" s="20">
        <f t="shared" si="69"/>
        <v>-0.12487186977566722</v>
      </c>
      <c r="I1065" s="20"/>
    </row>
    <row r="1066" spans="1:9">
      <c r="A1066" s="4">
        <v>42998</v>
      </c>
      <c r="B1066" s="9">
        <v>1065</v>
      </c>
      <c r="C1066" s="5">
        <v>32.029998999999997</v>
      </c>
      <c r="D1066" s="5">
        <v>37.07</v>
      </c>
      <c r="E1066" s="6">
        <f t="shared" si="66"/>
        <v>0.71655801368019778</v>
      </c>
      <c r="F1066" s="6">
        <f t="shared" si="67"/>
        <v>0.40290298998415081</v>
      </c>
      <c r="G1066" s="20">
        <f t="shared" si="68"/>
        <v>5.614253447393736</v>
      </c>
      <c r="H1066" s="20">
        <f t="shared" si="69"/>
        <v>-0.17878639493866899</v>
      </c>
      <c r="I1066" s="20"/>
    </row>
    <row r="1067" spans="1:9">
      <c r="A1067" s="4">
        <v>42999</v>
      </c>
      <c r="B1067" s="9">
        <v>1066</v>
      </c>
      <c r="C1067" s="5">
        <v>32.630001</v>
      </c>
      <c r="D1067" s="5">
        <v>37.200001</v>
      </c>
      <c r="E1067" s="6">
        <f t="shared" si="66"/>
        <v>0.78595668101968164</v>
      </c>
      <c r="F1067" s="6">
        <f t="shared" si="67"/>
        <v>0.42049446912330651</v>
      </c>
      <c r="G1067" s="20">
        <f t="shared" si="68"/>
        <v>6.1888917606776275</v>
      </c>
      <c r="H1067" s="20">
        <f t="shared" si="69"/>
        <v>0.57463831328389148</v>
      </c>
      <c r="I1067" s="20"/>
    </row>
    <row r="1068" spans="1:9">
      <c r="A1068" s="4">
        <v>43000</v>
      </c>
      <c r="B1068" s="9">
        <v>1067</v>
      </c>
      <c r="C1068" s="5">
        <v>33.200001</v>
      </c>
      <c r="D1068" s="5">
        <v>37.18</v>
      </c>
      <c r="E1068" s="6">
        <f t="shared" si="66"/>
        <v>0.85188519523047701</v>
      </c>
      <c r="F1068" s="6">
        <f t="shared" si="67"/>
        <v>0.41778797321741146</v>
      </c>
      <c r="G1068" s="20">
        <f t="shared" si="68"/>
        <v>6.7627940314140744</v>
      </c>
      <c r="H1068" s="20">
        <f t="shared" si="69"/>
        <v>0.57390227073644695</v>
      </c>
      <c r="I1068" s="20"/>
    </row>
    <row r="1069" spans="1:9">
      <c r="A1069" s="4">
        <v>43003</v>
      </c>
      <c r="B1069" s="9">
        <v>1068</v>
      </c>
      <c r="C1069" s="5">
        <v>32.490001999999997</v>
      </c>
      <c r="D1069" s="5">
        <v>37.159999999999997</v>
      </c>
      <c r="E1069" s="6">
        <f t="shared" si="66"/>
        <v>0.7697638282810898</v>
      </c>
      <c r="F1069" s="6">
        <f t="shared" si="67"/>
        <v>0.41508161262954546</v>
      </c>
      <c r="G1069" s="20">
        <f t="shared" si="68"/>
        <v>6.0566971070467375</v>
      </c>
      <c r="H1069" s="20">
        <f t="shared" si="69"/>
        <v>-0.70609692436733695</v>
      </c>
      <c r="I1069" s="20"/>
    </row>
    <row r="1070" spans="1:9">
      <c r="A1070" s="4">
        <v>43004</v>
      </c>
      <c r="B1070" s="9">
        <v>1069</v>
      </c>
      <c r="C1070" s="5">
        <v>31.709999</v>
      </c>
      <c r="D1070" s="5">
        <v>37.470001000000003</v>
      </c>
      <c r="E1070" s="6">
        <f t="shared" si="66"/>
        <v>0.67954551447413758</v>
      </c>
      <c r="F1070" s="6">
        <f t="shared" si="67"/>
        <v>0.45703033705949248</v>
      </c>
      <c r="G1070" s="20">
        <f t="shared" si="68"/>
        <v>5.2162117396366305</v>
      </c>
      <c r="H1070" s="20">
        <f t="shared" si="69"/>
        <v>-0.84048536741010693</v>
      </c>
      <c r="I1070" s="20"/>
    </row>
    <row r="1071" spans="1:9">
      <c r="A1071" s="4">
        <v>43005</v>
      </c>
      <c r="B1071" s="9">
        <v>1070</v>
      </c>
      <c r="C1071" s="5">
        <v>32.340000000000003</v>
      </c>
      <c r="D1071" s="5">
        <v>37.540000999999997</v>
      </c>
      <c r="E1071" s="6">
        <f t="shared" si="66"/>
        <v>0.7524139879501297</v>
      </c>
      <c r="F1071" s="6">
        <f t="shared" si="67"/>
        <v>0.46650259911702113</v>
      </c>
      <c r="G1071" s="20">
        <f t="shared" si="68"/>
        <v>5.8325554749223016</v>
      </c>
      <c r="H1071" s="20">
        <f t="shared" si="69"/>
        <v>0.6163437352856711</v>
      </c>
      <c r="I1071" s="20"/>
    </row>
    <row r="1072" spans="1:9">
      <c r="A1072" s="4">
        <v>43006</v>
      </c>
      <c r="B1072" s="9">
        <v>1071</v>
      </c>
      <c r="C1072" s="5">
        <v>32.369999</v>
      </c>
      <c r="D1072" s="5">
        <v>37.830002</v>
      </c>
      <c r="E1072" s="6">
        <f t="shared" si="66"/>
        <v>0.75588379408663742</v>
      </c>
      <c r="F1072" s="6">
        <f t="shared" si="67"/>
        <v>0.5057449629591021</v>
      </c>
      <c r="G1072" s="20">
        <f t="shared" si="68"/>
        <v>5.8059741831448548</v>
      </c>
      <c r="H1072" s="20">
        <f t="shared" si="69"/>
        <v>-2.6581291777446836E-2</v>
      </c>
      <c r="I1072" s="20"/>
    </row>
    <row r="1073" spans="1:9">
      <c r="A1073" s="4">
        <v>43007</v>
      </c>
      <c r="B1073" s="9">
        <v>1072</v>
      </c>
      <c r="C1073" s="5">
        <v>32.950001</v>
      </c>
      <c r="D1073" s="5">
        <v>38.080002</v>
      </c>
      <c r="E1073" s="6">
        <f t="shared" si="66"/>
        <v>0.82296918022574217</v>
      </c>
      <c r="F1073" s="6">
        <f t="shared" si="67"/>
        <v>0.539574470307422</v>
      </c>
      <c r="G1073" s="20">
        <f t="shared" si="68"/>
        <v>6.3372002377365249</v>
      </c>
      <c r="H1073" s="20">
        <f t="shared" si="69"/>
        <v>0.53122605459167005</v>
      </c>
      <c r="I1073" s="20"/>
    </row>
    <row r="1074" spans="1:9">
      <c r="A1074" s="4">
        <v>43010</v>
      </c>
      <c r="B1074" s="9">
        <v>1073</v>
      </c>
      <c r="C1074" s="5">
        <v>32.959999000000003</v>
      </c>
      <c r="D1074" s="5">
        <v>39.040000999999997</v>
      </c>
      <c r="E1074" s="6">
        <f t="shared" si="66"/>
        <v>0.82412558949781189</v>
      </c>
      <c r="F1074" s="6">
        <f t="shared" si="67"/>
        <v>0.66947964320694064</v>
      </c>
      <c r="G1074" s="20">
        <f t="shared" si="68"/>
        <v>6.1598988024723198</v>
      </c>
      <c r="H1074" s="20">
        <f t="shared" si="69"/>
        <v>-0.17730143526420505</v>
      </c>
      <c r="I1074" s="20"/>
    </row>
    <row r="1075" spans="1:9">
      <c r="A1075" s="4">
        <v>43011</v>
      </c>
      <c r="B1075" s="9">
        <v>1074</v>
      </c>
      <c r="C1075" s="5">
        <v>34.18</v>
      </c>
      <c r="D1075" s="5">
        <v>39.380001</v>
      </c>
      <c r="E1075" s="6">
        <f t="shared" si="66"/>
        <v>0.96523585838497716</v>
      </c>
      <c r="F1075" s="6">
        <f t="shared" si="67"/>
        <v>0.71548777320065615</v>
      </c>
      <c r="G1075" s="20">
        <f t="shared" si="68"/>
        <v>7.3135645167169869</v>
      </c>
      <c r="H1075" s="20">
        <f t="shared" si="69"/>
        <v>1.1536657142446671</v>
      </c>
      <c r="I1075" s="20"/>
    </row>
    <row r="1076" spans="1:9">
      <c r="A1076" s="4">
        <v>43012</v>
      </c>
      <c r="B1076" s="9">
        <v>1075</v>
      </c>
      <c r="C1076" s="5">
        <v>33.43</v>
      </c>
      <c r="D1076" s="5">
        <v>39.340000000000003</v>
      </c>
      <c r="E1076" s="6">
        <f t="shared" si="66"/>
        <v>0.87848781337077286</v>
      </c>
      <c r="F1076" s="6">
        <f t="shared" si="67"/>
        <v>0.71007491670689604</v>
      </c>
      <c r="G1076" s="20">
        <f t="shared" si="68"/>
        <v>6.5713688630861</v>
      </c>
      <c r="H1076" s="20">
        <f t="shared" si="69"/>
        <v>-0.74219565363088691</v>
      </c>
      <c r="I1076" s="20"/>
    </row>
    <row r="1077" spans="1:9">
      <c r="A1077" s="4">
        <v>43013</v>
      </c>
      <c r="B1077" s="9">
        <v>1076</v>
      </c>
      <c r="C1077" s="5">
        <v>33.759998000000003</v>
      </c>
      <c r="D1077" s="5">
        <v>39.529998999999997</v>
      </c>
      <c r="E1077" s="6">
        <f t="shared" si="66"/>
        <v>0.91665672184890312</v>
      </c>
      <c r="F1077" s="6">
        <f t="shared" si="67"/>
        <v>0.73578520697358885</v>
      </c>
      <c r="G1077" s="20">
        <f t="shared" si="68"/>
        <v>6.8642973396795561</v>
      </c>
      <c r="H1077" s="20">
        <f t="shared" si="69"/>
        <v>0.29292847659345611</v>
      </c>
      <c r="I1077" s="20"/>
    </row>
    <row r="1078" spans="1:9">
      <c r="A1078" s="4">
        <v>43014</v>
      </c>
      <c r="B1078" s="9">
        <v>1077</v>
      </c>
      <c r="C1078" s="5">
        <v>32.509998000000003</v>
      </c>
      <c r="D1078" s="5">
        <v>39.630001</v>
      </c>
      <c r="E1078" s="6">
        <f t="shared" si="66"/>
        <v>0.77207664682522925</v>
      </c>
      <c r="F1078" s="6">
        <f t="shared" si="67"/>
        <v>0.74931728054897606</v>
      </c>
      <c r="G1078" s="20">
        <f t="shared" si="68"/>
        <v>5.59478657130866</v>
      </c>
      <c r="H1078" s="20">
        <f t="shared" si="69"/>
        <v>-1.2695107683708962</v>
      </c>
      <c r="I1078" s="20"/>
    </row>
    <row r="1079" spans="1:9">
      <c r="A1079" s="4">
        <v>43017</v>
      </c>
      <c r="B1079" s="9">
        <v>1078</v>
      </c>
      <c r="C1079" s="5">
        <v>32.470001000000003</v>
      </c>
      <c r="D1079" s="5">
        <v>39.860000999999997</v>
      </c>
      <c r="E1079" s="6">
        <f t="shared" si="66"/>
        <v>0.76745043141665181</v>
      </c>
      <c r="F1079" s="6">
        <f t="shared" si="67"/>
        <v>0.78044042730942997</v>
      </c>
      <c r="G1079" s="20">
        <f t="shared" si="68"/>
        <v>5.509915701533</v>
      </c>
      <c r="H1079" s="20">
        <f t="shared" si="69"/>
        <v>-8.4870869775659941E-2</v>
      </c>
      <c r="I1079" s="20"/>
    </row>
    <row r="1080" spans="1:9">
      <c r="A1080" s="4">
        <v>43018</v>
      </c>
      <c r="B1080" s="9">
        <v>1079</v>
      </c>
      <c r="C1080" s="5">
        <v>31.709999</v>
      </c>
      <c r="D1080" s="5">
        <v>39.650002000000001</v>
      </c>
      <c r="E1080" s="6">
        <f t="shared" si="66"/>
        <v>0.67954551447413758</v>
      </c>
      <c r="F1080" s="6">
        <f t="shared" si="67"/>
        <v>0.75202377645487117</v>
      </c>
      <c r="G1080" s="20">
        <f t="shared" si="68"/>
        <v>4.7908853005722101</v>
      </c>
      <c r="H1080" s="20">
        <f t="shared" si="69"/>
        <v>-0.71903040096078996</v>
      </c>
      <c r="I1080" s="20"/>
    </row>
    <row r="1081" spans="1:9">
      <c r="A1081" s="4">
        <v>43019</v>
      </c>
      <c r="B1081" s="9">
        <v>1080</v>
      </c>
      <c r="C1081" s="5">
        <v>31.83</v>
      </c>
      <c r="D1081" s="5">
        <v>39.299999</v>
      </c>
      <c r="E1081" s="6">
        <f t="shared" si="66"/>
        <v>0.69342531734047019</v>
      </c>
      <c r="F1081" s="6">
        <f t="shared" si="67"/>
        <v>0.70466206021313493</v>
      </c>
      <c r="G1081" s="20">
        <f t="shared" si="68"/>
        <v>4.9791732094552152</v>
      </c>
      <c r="H1081" s="20">
        <f t="shared" si="69"/>
        <v>0.18828790888300517</v>
      </c>
      <c r="I1081" s="20"/>
    </row>
    <row r="1082" spans="1:9">
      <c r="A1082" s="4">
        <v>43020</v>
      </c>
      <c r="B1082" s="9">
        <v>1081</v>
      </c>
      <c r="C1082" s="5">
        <v>32.340000000000003</v>
      </c>
      <c r="D1082" s="5">
        <v>39.189999</v>
      </c>
      <c r="E1082" s="6">
        <f t="shared" si="66"/>
        <v>0.7524139879501297</v>
      </c>
      <c r="F1082" s="6">
        <f t="shared" si="67"/>
        <v>0.68977707697987423</v>
      </c>
      <c r="G1082" s="20">
        <f t="shared" si="68"/>
        <v>5.5106346254348857</v>
      </c>
      <c r="H1082" s="20">
        <f t="shared" si="69"/>
        <v>0.53146141597967045</v>
      </c>
      <c r="I1082" s="20"/>
    </row>
    <row r="1083" spans="1:9">
      <c r="A1083" s="4">
        <v>43021</v>
      </c>
      <c r="B1083" s="9">
        <v>1082</v>
      </c>
      <c r="C1083" s="5">
        <v>32.439999</v>
      </c>
      <c r="D1083" s="5">
        <v>39.669998</v>
      </c>
      <c r="E1083" s="6">
        <f t="shared" si="66"/>
        <v>0.76398027828796322</v>
      </c>
      <c r="F1083" s="6">
        <f t="shared" si="67"/>
        <v>0.75472959577061904</v>
      </c>
      <c r="G1083" s="20">
        <f t="shared" si="68"/>
        <v>5.5169840053546721</v>
      </c>
      <c r="H1083" s="20">
        <f t="shared" si="69"/>
        <v>6.3493799197864575E-3</v>
      </c>
      <c r="I1083" s="20"/>
    </row>
    <row r="1084" spans="1:9">
      <c r="A1084" s="4">
        <v>43024</v>
      </c>
      <c r="B1084" s="9">
        <v>1083</v>
      </c>
      <c r="C1084" s="5">
        <v>31.889999</v>
      </c>
      <c r="D1084" s="5">
        <v>39.759998000000003</v>
      </c>
      <c r="E1084" s="6">
        <f t="shared" si="66"/>
        <v>0.70036504527754662</v>
      </c>
      <c r="F1084" s="6">
        <f t="shared" si="67"/>
        <v>0.76690821841601464</v>
      </c>
      <c r="G1084" s="20">
        <f t="shared" si="68"/>
        <v>4.9494246650076725</v>
      </c>
      <c r="H1084" s="20">
        <f t="shared" si="69"/>
        <v>-0.56755934034699962</v>
      </c>
      <c r="I1084" s="20"/>
    </row>
    <row r="1085" spans="1:9">
      <c r="A1085" s="4">
        <v>43025</v>
      </c>
      <c r="B1085" s="9">
        <v>1084</v>
      </c>
      <c r="C1085" s="5">
        <v>31.75</v>
      </c>
      <c r="D1085" s="5">
        <v>39.790000999999997</v>
      </c>
      <c r="E1085" s="6">
        <f t="shared" si="66"/>
        <v>0.68417219253895523</v>
      </c>
      <c r="F1085" s="6">
        <f t="shared" si="67"/>
        <v>0.77096816525190037</v>
      </c>
      <c r="G1085" s="20">
        <f t="shared" si="68"/>
        <v>4.8035719662473291</v>
      </c>
      <c r="H1085" s="20">
        <f t="shared" si="69"/>
        <v>-0.14585269876034346</v>
      </c>
      <c r="I1085" s="20"/>
    </row>
    <row r="1086" spans="1:9">
      <c r="A1086" s="4">
        <v>43026</v>
      </c>
      <c r="B1086" s="9">
        <v>1085</v>
      </c>
      <c r="C1086" s="5">
        <v>32.32</v>
      </c>
      <c r="D1086" s="5">
        <v>40.25</v>
      </c>
      <c r="E1086" s="6">
        <f t="shared" si="66"/>
        <v>0.75010070674975049</v>
      </c>
      <c r="F1086" s="6">
        <f t="shared" si="67"/>
        <v>0.83321432345478008</v>
      </c>
      <c r="G1086" s="20">
        <f t="shared" si="68"/>
        <v>5.2838244217997818</v>
      </c>
      <c r="H1086" s="20">
        <f t="shared" si="69"/>
        <v>0.48025245555245277</v>
      </c>
      <c r="I1086" s="20"/>
    </row>
    <row r="1087" spans="1:9">
      <c r="A1087" s="4">
        <v>43027</v>
      </c>
      <c r="B1087" s="9">
        <v>1086</v>
      </c>
      <c r="C1087" s="5">
        <v>31.639999</v>
      </c>
      <c r="D1087" s="5">
        <v>40.090000000000003</v>
      </c>
      <c r="E1087" s="6">
        <f t="shared" si="66"/>
        <v>0.67144903027281189</v>
      </c>
      <c r="F1087" s="6">
        <f t="shared" si="67"/>
        <v>0.81156343875185577</v>
      </c>
      <c r="G1087" s="20">
        <f t="shared" si="68"/>
        <v>4.6350400268611125</v>
      </c>
      <c r="H1087" s="20">
        <f t="shared" si="69"/>
        <v>-0.64878439493866935</v>
      </c>
      <c r="I1087" s="20"/>
    </row>
    <row r="1088" spans="1:9">
      <c r="A1088" s="4">
        <v>43028</v>
      </c>
      <c r="B1088" s="9">
        <v>1087</v>
      </c>
      <c r="C1088" s="5">
        <v>31.16</v>
      </c>
      <c r="D1088" s="5">
        <v>40.43</v>
      </c>
      <c r="E1088" s="6">
        <f t="shared" si="66"/>
        <v>0.61593039712778119</v>
      </c>
      <c r="F1088" s="6">
        <f t="shared" si="67"/>
        <v>0.85757156874557039</v>
      </c>
      <c r="G1088" s="20">
        <f t="shared" si="68"/>
        <v>4.0887057411057839</v>
      </c>
      <c r="H1088" s="20">
        <f t="shared" si="69"/>
        <v>-0.54633428575532861</v>
      </c>
      <c r="I1088" s="20"/>
    </row>
    <row r="1089" spans="1:9">
      <c r="A1089" s="4">
        <v>43031</v>
      </c>
      <c r="B1089" s="9">
        <v>1088</v>
      </c>
      <c r="C1089" s="5">
        <v>30.77</v>
      </c>
      <c r="D1089" s="5">
        <v>40.830002</v>
      </c>
      <c r="E1089" s="6">
        <f t="shared" si="66"/>
        <v>0.57082141372039485</v>
      </c>
      <c r="F1089" s="6">
        <f t="shared" si="67"/>
        <v>0.91169905113894112</v>
      </c>
      <c r="G1089" s="20">
        <f t="shared" si="68"/>
        <v>3.6206638382448908</v>
      </c>
      <c r="H1089" s="20">
        <f t="shared" si="69"/>
        <v>-0.46804190286089309</v>
      </c>
      <c r="I1089" s="20"/>
    </row>
    <row r="1090" spans="1:9">
      <c r="A1090" s="4">
        <v>43032</v>
      </c>
      <c r="B1090" s="9">
        <v>1089</v>
      </c>
      <c r="C1090" s="5">
        <v>32.82</v>
      </c>
      <c r="D1090" s="5">
        <v>40.950001</v>
      </c>
      <c r="E1090" s="6">
        <f t="shared" si="66"/>
        <v>0.80793273675922006</v>
      </c>
      <c r="F1090" s="6">
        <f t="shared" si="67"/>
        <v>0.92793707934810521</v>
      </c>
      <c r="G1090" s="20">
        <f t="shared" si="68"/>
        <v>5.6472515795526768</v>
      </c>
      <c r="H1090" s="20">
        <f t="shared" si="69"/>
        <v>2.026587741307786</v>
      </c>
      <c r="I1090" s="20"/>
    </row>
    <row r="1091" spans="1:9">
      <c r="A1091" s="4">
        <v>43033</v>
      </c>
      <c r="B1091" s="9">
        <v>1090</v>
      </c>
      <c r="C1091" s="5">
        <v>32.009998000000003</v>
      </c>
      <c r="D1091" s="5">
        <v>40.779998999999997</v>
      </c>
      <c r="E1091" s="6">
        <f t="shared" ref="E1091:E1154" si="70">(C1091-AVERAGE(C$2:C$1261))/_xlfn.STDEV.S(C$2:C$1261)</f>
        <v>0.71424461681575968</v>
      </c>
      <c r="F1091" s="6">
        <f t="shared" ref="F1091:F1154" si="71">(D1091-AVERAGE(D$2:D$1261))/_xlfn.STDEV.S(D$2:D$1261)</f>
        <v>0.90493274371518839</v>
      </c>
      <c r="G1091" s="20">
        <f t="shared" si="68"/>
        <v>4.8704176126379082</v>
      </c>
      <c r="H1091" s="20">
        <f t="shared" si="69"/>
        <v>-0.77683396691476858</v>
      </c>
      <c r="I1091" s="20"/>
    </row>
    <row r="1092" spans="1:9">
      <c r="A1092" s="4">
        <v>43034</v>
      </c>
      <c r="B1092" s="9">
        <v>1091</v>
      </c>
      <c r="C1092" s="5">
        <v>32.68</v>
      </c>
      <c r="D1092" s="5">
        <v>41.349997999999999</v>
      </c>
      <c r="E1092" s="6">
        <f t="shared" si="70"/>
        <v>0.79173976835656856</v>
      </c>
      <c r="F1092" s="6">
        <f t="shared" si="71"/>
        <v>0.98206388515132881</v>
      </c>
      <c r="G1092" s="20">
        <f t="shared" ref="G1092:G1155" si="72">C1092-($K$4+$J$4*D1092)</f>
        <v>5.429210652210692</v>
      </c>
      <c r="H1092" s="20">
        <f t="shared" ref="H1092:H1155" si="73">G1092-G1091</f>
        <v>0.55879303957278381</v>
      </c>
      <c r="I1092" s="20"/>
    </row>
    <row r="1093" spans="1:9">
      <c r="A1093" s="4">
        <v>43035</v>
      </c>
      <c r="B1093" s="9">
        <v>1092</v>
      </c>
      <c r="C1093" s="5">
        <v>32.380001</v>
      </c>
      <c r="D1093" s="5">
        <v>44.400002000000001</v>
      </c>
      <c r="E1093" s="6">
        <f t="shared" si="70"/>
        <v>0.75704066601494691</v>
      </c>
      <c r="F1093" s="6">
        <f t="shared" si="71"/>
        <v>1.3947844160729495</v>
      </c>
      <c r="G1093" s="20">
        <f t="shared" si="72"/>
        <v>4.5341443378139381</v>
      </c>
      <c r="H1093" s="20">
        <f t="shared" si="73"/>
        <v>-0.89506631439675388</v>
      </c>
      <c r="I1093" s="20"/>
    </row>
    <row r="1094" spans="1:9">
      <c r="A1094" s="4">
        <v>43038</v>
      </c>
      <c r="B1094" s="9">
        <v>1093</v>
      </c>
      <c r="C1094" s="5">
        <v>33.099997999999999</v>
      </c>
      <c r="D1094" s="5">
        <v>44.369999</v>
      </c>
      <c r="E1094" s="6">
        <f t="shared" si="70"/>
        <v>0.84031844223640284</v>
      </c>
      <c r="F1094" s="6">
        <f t="shared" si="71"/>
        <v>1.3907244692370628</v>
      </c>
      <c r="G1094" s="20">
        <f t="shared" si="72"/>
        <v>5.2599950365742814</v>
      </c>
      <c r="H1094" s="20">
        <f t="shared" si="73"/>
        <v>0.72585069876034325</v>
      </c>
      <c r="I1094" s="20"/>
    </row>
    <row r="1095" spans="1:9">
      <c r="A1095" s="4">
        <v>43039</v>
      </c>
      <c r="B1095" s="9">
        <v>1094</v>
      </c>
      <c r="C1095" s="5">
        <v>33.830002</v>
      </c>
      <c r="D1095" s="5">
        <v>45.490001999999997</v>
      </c>
      <c r="E1095" s="6">
        <f t="shared" si="70"/>
        <v>0.92475366870646858</v>
      </c>
      <c r="F1095" s="6">
        <f t="shared" si="71"/>
        <v>1.5422810681116239</v>
      </c>
      <c r="G1095" s="20">
        <f t="shared" si="72"/>
        <v>5.7714822158336183</v>
      </c>
      <c r="H1095" s="20">
        <f t="shared" si="73"/>
        <v>0.51148717925933695</v>
      </c>
      <c r="I1095" s="20"/>
    </row>
    <row r="1096" spans="1:9">
      <c r="A1096" s="4">
        <v>43040</v>
      </c>
      <c r="B1096" s="9">
        <v>1095</v>
      </c>
      <c r="C1096" s="5">
        <v>34.029998999999997</v>
      </c>
      <c r="D1096" s="5">
        <v>46.709999000000003</v>
      </c>
      <c r="E1096" s="6">
        <f t="shared" si="70"/>
        <v>0.94788613371807595</v>
      </c>
      <c r="F1096" s="6">
        <f t="shared" si="71"/>
        <v>1.7073686580173377</v>
      </c>
      <c r="G1096" s="20">
        <f t="shared" si="72"/>
        <v>5.7334531875523069</v>
      </c>
      <c r="H1096" s="20">
        <f t="shared" si="73"/>
        <v>-3.8029028281311383E-2</v>
      </c>
      <c r="I1096" s="20"/>
    </row>
    <row r="1097" spans="1:9">
      <c r="A1097" s="4">
        <v>43041</v>
      </c>
      <c r="B1097" s="9">
        <v>1096</v>
      </c>
      <c r="C1097" s="5">
        <v>33.439999</v>
      </c>
      <c r="D1097" s="5">
        <v>47.099997999999999</v>
      </c>
      <c r="E1097" s="6">
        <f t="shared" si="70"/>
        <v>0.87964433830690225</v>
      </c>
      <c r="F1097" s="6">
        <f t="shared" si="71"/>
        <v>1.7601425541626869</v>
      </c>
      <c r="G1097" s="20">
        <f t="shared" si="72"/>
        <v>5.0673629078190991</v>
      </c>
      <c r="H1097" s="20">
        <f t="shared" si="73"/>
        <v>-0.66609027973320778</v>
      </c>
      <c r="I1097" s="20"/>
    </row>
    <row r="1098" spans="1:9">
      <c r="A1098" s="4">
        <v>43042</v>
      </c>
      <c r="B1098" s="9">
        <v>1097</v>
      </c>
      <c r="C1098" s="5">
        <v>33.009998000000003</v>
      </c>
      <c r="D1098" s="5">
        <v>46.34</v>
      </c>
      <c r="E1098" s="6">
        <f t="shared" si="70"/>
        <v>0.82990867683469882</v>
      </c>
      <c r="F1098" s="6">
        <f t="shared" si="71"/>
        <v>1.6573011224598537</v>
      </c>
      <c r="G1098" s="20">
        <f t="shared" si="72"/>
        <v>4.785640391652862</v>
      </c>
      <c r="H1098" s="20">
        <f t="shared" si="73"/>
        <v>-0.28172251616623711</v>
      </c>
      <c r="I1098" s="20"/>
    </row>
    <row r="1099" spans="1:9">
      <c r="A1099" s="4">
        <v>43045</v>
      </c>
      <c r="B1099" s="9">
        <v>1098</v>
      </c>
      <c r="C1099" s="5">
        <v>33.549999</v>
      </c>
      <c r="D1099" s="5">
        <v>46.700001</v>
      </c>
      <c r="E1099" s="6">
        <f t="shared" si="70"/>
        <v>0.89236738490898559</v>
      </c>
      <c r="F1099" s="6">
        <f t="shared" si="71"/>
        <v>1.7060157483594633</v>
      </c>
      <c r="G1099" s="20">
        <f t="shared" si="72"/>
        <v>5.2554038351610828</v>
      </c>
      <c r="H1099" s="20">
        <f t="shared" si="73"/>
        <v>0.46976344350822075</v>
      </c>
      <c r="I1099" s="20"/>
    </row>
    <row r="1100" spans="1:9">
      <c r="A1100" s="4">
        <v>43046</v>
      </c>
      <c r="B1100" s="9">
        <v>1099</v>
      </c>
      <c r="C1100" s="5">
        <v>32.580002</v>
      </c>
      <c r="D1100" s="5">
        <v>46.779998999999997</v>
      </c>
      <c r="E1100" s="6">
        <f t="shared" si="70"/>
        <v>0.78017359368279471</v>
      </c>
      <c r="F1100" s="6">
        <f t="shared" si="71"/>
        <v>1.7168409200748664</v>
      </c>
      <c r="G1100" s="20">
        <f t="shared" si="72"/>
        <v>4.2697989228379782</v>
      </c>
      <c r="H1100" s="20">
        <f t="shared" si="73"/>
        <v>-0.98560491232310454</v>
      </c>
      <c r="I1100" s="20"/>
    </row>
    <row r="1101" spans="1:9">
      <c r="A1101" s="4">
        <v>43047</v>
      </c>
      <c r="B1101" s="9">
        <v>1100</v>
      </c>
      <c r="C1101" s="5">
        <v>32.720001000000003</v>
      </c>
      <c r="D1101" s="5">
        <v>46.700001</v>
      </c>
      <c r="E1101" s="6">
        <f t="shared" si="70"/>
        <v>0.79636644642138654</v>
      </c>
      <c r="F1101" s="6">
        <f t="shared" si="71"/>
        <v>1.7060157483594633</v>
      </c>
      <c r="G1101" s="20">
        <f t="shared" si="72"/>
        <v>4.4254058351610865</v>
      </c>
      <c r="H1101" s="20">
        <f t="shared" si="73"/>
        <v>0.1556069123231083</v>
      </c>
      <c r="I1101" s="20"/>
    </row>
    <row r="1102" spans="1:9">
      <c r="A1102" s="4">
        <v>43048</v>
      </c>
      <c r="B1102" s="9">
        <v>1101</v>
      </c>
      <c r="C1102" s="5">
        <v>31.92</v>
      </c>
      <c r="D1102" s="5">
        <v>46.299999</v>
      </c>
      <c r="E1102" s="6">
        <f t="shared" si="70"/>
        <v>0.7038350827421751</v>
      </c>
      <c r="F1102" s="6">
        <f t="shared" si="71"/>
        <v>1.6518882659660925</v>
      </c>
      <c r="G1102" s="20">
        <f t="shared" si="72"/>
        <v>3.7034467380219738</v>
      </c>
      <c r="H1102" s="20">
        <f t="shared" si="73"/>
        <v>-0.72195909713911277</v>
      </c>
      <c r="I1102" s="20"/>
    </row>
    <row r="1103" spans="1:9">
      <c r="A1103" s="4">
        <v>43049</v>
      </c>
      <c r="B1103" s="9">
        <v>1102</v>
      </c>
      <c r="C1103" s="5">
        <v>30.99</v>
      </c>
      <c r="D1103" s="5">
        <v>45.580002</v>
      </c>
      <c r="E1103" s="6">
        <f t="shared" si="70"/>
        <v>0.59626750692456132</v>
      </c>
      <c r="F1103" s="6">
        <f t="shared" si="71"/>
        <v>1.5544596907570194</v>
      </c>
      <c r="G1103" s="20">
        <f t="shared" si="72"/>
        <v>2.9139208754866175</v>
      </c>
      <c r="H1103" s="20">
        <f t="shared" si="73"/>
        <v>-0.78952586253535628</v>
      </c>
      <c r="I1103" s="20"/>
    </row>
    <row r="1104" spans="1:9">
      <c r="A1104" s="4">
        <v>43052</v>
      </c>
      <c r="B1104" s="9">
        <v>1103</v>
      </c>
      <c r="C1104" s="5">
        <v>31.620000999999998</v>
      </c>
      <c r="D1104" s="5">
        <v>45.75</v>
      </c>
      <c r="E1104" s="6">
        <f t="shared" si="70"/>
        <v>0.669135980400553</v>
      </c>
      <c r="F1104" s="6">
        <f t="shared" si="71"/>
        <v>1.5774634851178182</v>
      </c>
      <c r="G1104" s="20">
        <f t="shared" si="72"/>
        <v>3.510754622816517</v>
      </c>
      <c r="H1104" s="20">
        <f t="shared" si="73"/>
        <v>0.59683374732989947</v>
      </c>
      <c r="I1104" s="20"/>
    </row>
    <row r="1105" spans="1:9">
      <c r="A1105" s="4">
        <v>43053</v>
      </c>
      <c r="B1105" s="9">
        <v>1104</v>
      </c>
      <c r="C1105" s="5">
        <v>31.25</v>
      </c>
      <c r="D1105" s="5">
        <v>45.860000999999997</v>
      </c>
      <c r="E1105" s="6">
        <f t="shared" si="70"/>
        <v>0.62634016252948566</v>
      </c>
      <c r="F1105" s="6">
        <f t="shared" si="71"/>
        <v>1.5923486036691079</v>
      </c>
      <c r="G1105" s="20">
        <f t="shared" si="72"/>
        <v>3.1192920117330729</v>
      </c>
      <c r="H1105" s="20">
        <f t="shared" si="73"/>
        <v>-0.39146261108344405</v>
      </c>
      <c r="I1105" s="20"/>
    </row>
    <row r="1106" spans="1:9">
      <c r="A1106" s="4">
        <v>43054</v>
      </c>
      <c r="B1106" s="9">
        <v>1105</v>
      </c>
      <c r="C1106" s="5">
        <v>31.24</v>
      </c>
      <c r="D1106" s="5">
        <v>45.459999000000003</v>
      </c>
      <c r="E1106" s="6">
        <f t="shared" si="70"/>
        <v>0.62518352192929616</v>
      </c>
      <c r="F1106" s="6">
        <f t="shared" si="71"/>
        <v>1.5382211212757382</v>
      </c>
      <c r="G1106" s="20">
        <f t="shared" si="72"/>
        <v>3.1873339145939603</v>
      </c>
      <c r="H1106" s="20">
        <f t="shared" si="73"/>
        <v>6.8041902860887404E-2</v>
      </c>
      <c r="I1106" s="20"/>
    </row>
    <row r="1107" spans="1:9">
      <c r="A1107" s="4">
        <v>43055</v>
      </c>
      <c r="B1107" s="9">
        <v>1106</v>
      </c>
      <c r="C1107" s="5">
        <v>32.400002000000001</v>
      </c>
      <c r="D1107" s="5">
        <v>45.650002000000001</v>
      </c>
      <c r="E1107" s="6">
        <f t="shared" si="70"/>
        <v>0.75935406287938578</v>
      </c>
      <c r="F1107" s="6">
        <f t="shared" si="71"/>
        <v>1.563931952814549</v>
      </c>
      <c r="G1107" s="20">
        <f t="shared" si="72"/>
        <v>4.3102656107722872</v>
      </c>
      <c r="H1107" s="20">
        <f t="shared" si="73"/>
        <v>1.1229316961783269</v>
      </c>
      <c r="I1107" s="20"/>
    </row>
    <row r="1108" spans="1:9">
      <c r="A1108" s="4">
        <v>43056</v>
      </c>
      <c r="B1108" s="9">
        <v>1107</v>
      </c>
      <c r="C1108" s="5">
        <v>33.189999</v>
      </c>
      <c r="D1108" s="5">
        <v>44.630001</v>
      </c>
      <c r="E1108" s="6">
        <f t="shared" si="70"/>
        <v>0.85072832330216752</v>
      </c>
      <c r="F1108" s="6">
        <f t="shared" si="71"/>
        <v>1.4259074275153742</v>
      </c>
      <c r="G1108" s="20">
        <f t="shared" si="72"/>
        <v>5.2992686631420582</v>
      </c>
      <c r="H1108" s="20">
        <f t="shared" si="73"/>
        <v>0.98900305236977104</v>
      </c>
      <c r="I1108" s="20"/>
    </row>
    <row r="1109" spans="1:9">
      <c r="A1109" s="4">
        <v>43059</v>
      </c>
      <c r="B1109" s="9">
        <v>1108</v>
      </c>
      <c r="C1109" s="5">
        <v>33.709999000000003</v>
      </c>
      <c r="D1109" s="5">
        <v>44.619999</v>
      </c>
      <c r="E1109" s="6">
        <f t="shared" si="70"/>
        <v>0.91087363451201619</v>
      </c>
      <c r="F1109" s="6">
        <f t="shared" si="71"/>
        <v>1.4245539765853827</v>
      </c>
      <c r="G1109" s="20">
        <f t="shared" si="72"/>
        <v>5.8212200911659551</v>
      </c>
      <c r="H1109" s="20">
        <f t="shared" si="73"/>
        <v>0.52195142802389682</v>
      </c>
      <c r="I1109" s="20"/>
    </row>
    <row r="1110" spans="1:9">
      <c r="A1110" s="4">
        <v>43060</v>
      </c>
      <c r="B1110" s="9">
        <v>1109</v>
      </c>
      <c r="C1110" s="5">
        <v>34.279998999999997</v>
      </c>
      <c r="D1110" s="5">
        <v>44.939999</v>
      </c>
      <c r="E1110" s="6">
        <f t="shared" si="70"/>
        <v>0.97680214872281068</v>
      </c>
      <c r="F1110" s="6">
        <f t="shared" si="71"/>
        <v>1.4678557459912323</v>
      </c>
      <c r="G1110" s="20">
        <f t="shared" si="72"/>
        <v>6.3287868810432855</v>
      </c>
      <c r="H1110" s="20">
        <f t="shared" si="73"/>
        <v>0.50756678987733039</v>
      </c>
      <c r="I1110" s="20"/>
    </row>
    <row r="1111" spans="1:9">
      <c r="A1111" s="4">
        <v>43061</v>
      </c>
      <c r="B1111" s="9">
        <v>1110</v>
      </c>
      <c r="C1111" s="5">
        <v>33.900002000000001</v>
      </c>
      <c r="D1111" s="5">
        <v>44.650002000000001</v>
      </c>
      <c r="E1111" s="6">
        <f t="shared" si="70"/>
        <v>0.93285015290779438</v>
      </c>
      <c r="F1111" s="6">
        <f t="shared" si="71"/>
        <v>1.4286139234212694</v>
      </c>
      <c r="G1111" s="20">
        <f t="shared" si="72"/>
        <v>6.0053693924056084</v>
      </c>
      <c r="H1111" s="20">
        <f t="shared" si="73"/>
        <v>-0.32341748863767705</v>
      </c>
      <c r="I1111" s="20"/>
    </row>
    <row r="1112" spans="1:9">
      <c r="A1112" s="4">
        <v>43063</v>
      </c>
      <c r="B1112" s="9">
        <v>1111</v>
      </c>
      <c r="C1112" s="5">
        <v>35</v>
      </c>
      <c r="D1112" s="5">
        <v>44.75</v>
      </c>
      <c r="E1112" s="6">
        <f t="shared" si="70"/>
        <v>1.0600803876005074</v>
      </c>
      <c r="F1112" s="6">
        <f t="shared" si="71"/>
        <v>1.4421454557245386</v>
      </c>
      <c r="G1112" s="20">
        <f t="shared" si="72"/>
        <v>7.0858574044498397</v>
      </c>
      <c r="H1112" s="20">
        <f t="shared" si="73"/>
        <v>1.0804880120442313</v>
      </c>
      <c r="I1112" s="20"/>
    </row>
    <row r="1113" spans="1:9">
      <c r="A1113" s="4">
        <v>43066</v>
      </c>
      <c r="B1113" s="9">
        <v>1112</v>
      </c>
      <c r="C1113" s="5">
        <v>34.43</v>
      </c>
      <c r="D1113" s="5">
        <v>44.490001999999997</v>
      </c>
      <c r="E1113" s="6">
        <f t="shared" si="70"/>
        <v>0.994151873389712</v>
      </c>
      <c r="F1113" s="6">
        <f t="shared" si="71"/>
        <v>1.4069630387183443</v>
      </c>
      <c r="G1113" s="20">
        <f t="shared" si="72"/>
        <v>6.5665839974669389</v>
      </c>
      <c r="H1113" s="20">
        <f t="shared" si="73"/>
        <v>-0.51927340698290081</v>
      </c>
      <c r="I1113" s="20"/>
    </row>
    <row r="1114" spans="1:9">
      <c r="A1114" s="4">
        <v>43067</v>
      </c>
      <c r="B1114" s="9">
        <v>1113</v>
      </c>
      <c r="C1114" s="5">
        <v>34.490001999999997</v>
      </c>
      <c r="D1114" s="5">
        <v>44.73</v>
      </c>
      <c r="E1114" s="6">
        <f t="shared" si="70"/>
        <v>1.001091948318968</v>
      </c>
      <c r="F1114" s="6">
        <f t="shared" si="71"/>
        <v>1.4394390951366725</v>
      </c>
      <c r="G1114" s="20">
        <f t="shared" si="72"/>
        <v>6.5797614800825031</v>
      </c>
      <c r="H1114" s="20">
        <f t="shared" si="73"/>
        <v>1.3177482615564173E-2</v>
      </c>
      <c r="I1114" s="20"/>
    </row>
    <row r="1115" spans="1:9">
      <c r="A1115" s="4">
        <v>43068</v>
      </c>
      <c r="B1115" s="9">
        <v>1114</v>
      </c>
      <c r="C1115" s="5">
        <v>32.950001</v>
      </c>
      <c r="D1115" s="5">
        <v>43.950001</v>
      </c>
      <c r="E1115" s="6">
        <f t="shared" si="70"/>
        <v>0.82296918022574217</v>
      </c>
      <c r="F1115" s="6">
        <f t="shared" si="71"/>
        <v>1.3338911675279441</v>
      </c>
      <c r="G1115" s="20">
        <f t="shared" si="72"/>
        <v>5.1919412346527132</v>
      </c>
      <c r="H1115" s="20">
        <f t="shared" si="73"/>
        <v>-1.3878202454297899</v>
      </c>
      <c r="I1115" s="20"/>
    </row>
    <row r="1116" spans="1:9">
      <c r="A1116" s="4">
        <v>43069</v>
      </c>
      <c r="B1116" s="9">
        <v>1115</v>
      </c>
      <c r="C1116" s="5">
        <v>33.110000999999997</v>
      </c>
      <c r="D1116" s="5">
        <v>44.84</v>
      </c>
      <c r="E1116" s="6">
        <f t="shared" si="70"/>
        <v>0.8414754298287721</v>
      </c>
      <c r="F1116" s="6">
        <f t="shared" si="71"/>
        <v>1.454324078369934</v>
      </c>
      <c r="G1116" s="20">
        <f t="shared" si="72"/>
        <v>5.1782990641028377</v>
      </c>
      <c r="H1116" s="20">
        <f t="shared" si="73"/>
        <v>-1.3642170549875487E-2</v>
      </c>
      <c r="I1116" s="20"/>
    </row>
    <row r="1117" spans="1:9">
      <c r="A1117" s="4">
        <v>43070</v>
      </c>
      <c r="B1117" s="9">
        <v>1116</v>
      </c>
      <c r="C1117" s="5">
        <v>32.529998999999997</v>
      </c>
      <c r="D1117" s="5">
        <v>44.68</v>
      </c>
      <c r="E1117" s="6">
        <f t="shared" si="70"/>
        <v>0.77439004368966735</v>
      </c>
      <c r="F1117" s="6">
        <f t="shared" si="71"/>
        <v>1.432673193667009</v>
      </c>
      <c r="G1117" s="20">
        <f t="shared" si="72"/>
        <v>4.6295136691641687</v>
      </c>
      <c r="H1117" s="20">
        <f t="shared" si="73"/>
        <v>-0.54878539493866896</v>
      </c>
      <c r="I1117" s="20"/>
    </row>
    <row r="1118" spans="1:9">
      <c r="A1118" s="4">
        <v>43073</v>
      </c>
      <c r="B1118" s="9">
        <v>1117</v>
      </c>
      <c r="C1118" s="5">
        <v>32.029998999999997</v>
      </c>
      <c r="D1118" s="5">
        <v>44.490001999999997</v>
      </c>
      <c r="E1118" s="6">
        <f t="shared" si="70"/>
        <v>0.71655801368019778</v>
      </c>
      <c r="F1118" s="6">
        <f t="shared" si="71"/>
        <v>1.4069630387183443</v>
      </c>
      <c r="G1118" s="20">
        <f t="shared" si="72"/>
        <v>4.1665829974669357</v>
      </c>
      <c r="H1118" s="20">
        <f t="shared" si="73"/>
        <v>-0.46293067169723301</v>
      </c>
      <c r="I1118" s="20"/>
    </row>
    <row r="1119" spans="1:9">
      <c r="A1119" s="4">
        <v>43074</v>
      </c>
      <c r="B1119" s="9">
        <v>1118</v>
      </c>
      <c r="C1119" s="5">
        <v>32.369999</v>
      </c>
      <c r="D1119" s="5">
        <v>43.439999</v>
      </c>
      <c r="E1119" s="6">
        <f t="shared" si="70"/>
        <v>0.75588379408663742</v>
      </c>
      <c r="F1119" s="6">
        <f t="shared" si="71"/>
        <v>1.2648787019013128</v>
      </c>
      <c r="G1119" s="20">
        <f t="shared" si="72"/>
        <v>4.7114425534932707</v>
      </c>
      <c r="H1119" s="20">
        <f t="shared" si="73"/>
        <v>0.54485955602633496</v>
      </c>
      <c r="I1119" s="20"/>
    </row>
    <row r="1120" spans="1:9">
      <c r="A1120" s="4">
        <v>43075</v>
      </c>
      <c r="B1120" s="9">
        <v>1119</v>
      </c>
      <c r="C1120" s="5">
        <v>32.619999</v>
      </c>
      <c r="D1120" s="5">
        <v>43.450001</v>
      </c>
      <c r="E1120" s="6">
        <f t="shared" si="70"/>
        <v>0.78479980909137226</v>
      </c>
      <c r="F1120" s="6">
        <f t="shared" si="71"/>
        <v>1.2662321528313043</v>
      </c>
      <c r="G1120" s="20">
        <f t="shared" si="72"/>
        <v>4.9594911254693734</v>
      </c>
      <c r="H1120" s="20">
        <f t="shared" si="73"/>
        <v>0.24804857197610275</v>
      </c>
      <c r="I1120" s="20"/>
    </row>
    <row r="1121" spans="1:9">
      <c r="A1121" s="4">
        <v>43076</v>
      </c>
      <c r="B1121" s="9">
        <v>1120</v>
      </c>
      <c r="C1121" s="5">
        <v>33.020000000000003</v>
      </c>
      <c r="D1121" s="5">
        <v>43.080002</v>
      </c>
      <c r="E1121" s="6">
        <f t="shared" si="70"/>
        <v>0.8310655487630082</v>
      </c>
      <c r="F1121" s="6">
        <f t="shared" si="71"/>
        <v>1.2161646172738203</v>
      </c>
      <c r="G1121" s="20">
        <f t="shared" si="72"/>
        <v>5.4316803295699216</v>
      </c>
      <c r="H1121" s="20">
        <f t="shared" si="73"/>
        <v>0.47218920410054821</v>
      </c>
      <c r="I1121" s="20"/>
    </row>
    <row r="1122" spans="1:9">
      <c r="A1122" s="4">
        <v>43077</v>
      </c>
      <c r="B1122" s="9">
        <v>1121</v>
      </c>
      <c r="C1122" s="5">
        <v>32.889999000000003</v>
      </c>
      <c r="D1122" s="5">
        <v>43.349997999999999</v>
      </c>
      <c r="E1122" s="6">
        <f t="shared" si="70"/>
        <v>0.81602910529648609</v>
      </c>
      <c r="F1122" s="6">
        <f t="shared" si="71"/>
        <v>1.2526999439378881</v>
      </c>
      <c r="G1122" s="20">
        <f t="shared" si="72"/>
        <v>5.249002088944053</v>
      </c>
      <c r="H1122" s="20">
        <f t="shared" si="73"/>
        <v>-0.18267824062586868</v>
      </c>
      <c r="I1122" s="20"/>
    </row>
    <row r="1123" spans="1:9">
      <c r="A1123" s="4">
        <v>43080</v>
      </c>
      <c r="B1123" s="9">
        <v>1122</v>
      </c>
      <c r="C1123" s="5">
        <v>33.290000999999997</v>
      </c>
      <c r="D1123" s="5">
        <v>43.66</v>
      </c>
      <c r="E1123" s="6">
        <f t="shared" si="70"/>
        <v>0.86229496063218103</v>
      </c>
      <c r="F1123" s="6">
        <f t="shared" si="71"/>
        <v>1.2946488036858632</v>
      </c>
      <c r="G1123" s="20">
        <f t="shared" si="72"/>
        <v>5.5885215264301564</v>
      </c>
      <c r="H1123" s="20">
        <f t="shared" si="73"/>
        <v>0.33951943748610347</v>
      </c>
      <c r="I1123" s="20"/>
    </row>
    <row r="1124" spans="1:9">
      <c r="A1124" s="4">
        <v>43081</v>
      </c>
      <c r="B1124" s="9">
        <v>1123</v>
      </c>
      <c r="C1124" s="5">
        <v>32.889999000000003</v>
      </c>
      <c r="D1124" s="5">
        <v>43.330002</v>
      </c>
      <c r="E1124" s="6">
        <f t="shared" si="70"/>
        <v>0.81602910529648609</v>
      </c>
      <c r="F1124" s="6">
        <f t="shared" si="71"/>
        <v>1.2499941246221402</v>
      </c>
      <c r="G1124" s="20">
        <f t="shared" si="72"/>
        <v>5.2529033841615913</v>
      </c>
      <c r="H1124" s="20">
        <f t="shared" si="73"/>
        <v>-0.33561814226856512</v>
      </c>
      <c r="I1124" s="20"/>
    </row>
    <row r="1125" spans="1:9">
      <c r="A1125" s="4">
        <v>43082</v>
      </c>
      <c r="B1125" s="9">
        <v>1124</v>
      </c>
      <c r="C1125" s="5">
        <v>32.720001000000003</v>
      </c>
      <c r="D1125" s="5">
        <v>43.34</v>
      </c>
      <c r="E1125" s="6">
        <f t="shared" si="70"/>
        <v>0.79636644642138654</v>
      </c>
      <c r="F1125" s="6">
        <f t="shared" si="71"/>
        <v>1.2513470342800146</v>
      </c>
      <c r="G1125" s="20">
        <f t="shared" si="72"/>
        <v>5.080954736552826</v>
      </c>
      <c r="H1125" s="20">
        <f t="shared" si="73"/>
        <v>-0.17194864760876527</v>
      </c>
      <c r="I1125" s="20"/>
    </row>
    <row r="1126" spans="1:9">
      <c r="A1126" s="4">
        <v>43083</v>
      </c>
      <c r="B1126" s="9">
        <v>1125</v>
      </c>
      <c r="C1126" s="5">
        <v>32.049999</v>
      </c>
      <c r="D1126" s="5">
        <v>43.259998000000003</v>
      </c>
      <c r="E1126" s="6">
        <f t="shared" si="70"/>
        <v>0.71887129488057688</v>
      </c>
      <c r="F1126" s="6">
        <f t="shared" si="71"/>
        <v>1.2405213212924935</v>
      </c>
      <c r="G1126" s="20">
        <f t="shared" si="72"/>
        <v>4.4265614292910485</v>
      </c>
      <c r="H1126" s="20">
        <f t="shared" si="73"/>
        <v>-0.65439330726177758</v>
      </c>
      <c r="I1126" s="20"/>
    </row>
    <row r="1127" spans="1:9">
      <c r="A1127" s="4">
        <v>43084</v>
      </c>
      <c r="B1127" s="9">
        <v>1126</v>
      </c>
      <c r="C1127" s="5">
        <v>32.049999</v>
      </c>
      <c r="D1127" s="5">
        <v>44.560001</v>
      </c>
      <c r="E1127" s="6">
        <f t="shared" si="70"/>
        <v>0.71887129488057688</v>
      </c>
      <c r="F1127" s="6">
        <f t="shared" si="71"/>
        <v>1.4164351654578446</v>
      </c>
      <c r="G1127" s="20">
        <f t="shared" si="72"/>
        <v>4.1729259278563902</v>
      </c>
      <c r="H1127" s="20">
        <f t="shared" si="73"/>
        <v>-0.25363550143465829</v>
      </c>
      <c r="I1127" s="20"/>
    </row>
    <row r="1128" spans="1:9">
      <c r="A1128" s="4">
        <v>43087</v>
      </c>
      <c r="B1128" s="9">
        <v>1127</v>
      </c>
      <c r="C1128" s="5">
        <v>32.32</v>
      </c>
      <c r="D1128" s="5">
        <v>46.259998000000003</v>
      </c>
      <c r="E1128" s="6">
        <f t="shared" si="70"/>
        <v>0.75010070674975049</v>
      </c>
      <c r="F1128" s="6">
        <f t="shared" si="71"/>
        <v>1.6464754094723324</v>
      </c>
      <c r="G1128" s="20">
        <f t="shared" si="72"/>
        <v>4.1112510843910854</v>
      </c>
      <c r="H1128" s="20">
        <f t="shared" si="73"/>
        <v>-6.1674843465304718E-2</v>
      </c>
      <c r="I1128" s="20"/>
    </row>
    <row r="1129" spans="1:9">
      <c r="A1129" s="4">
        <v>43088</v>
      </c>
      <c r="B1129" s="9">
        <v>1128</v>
      </c>
      <c r="C1129" s="5">
        <v>32.259998000000003</v>
      </c>
      <c r="D1129" s="5">
        <v>47.040000999999997</v>
      </c>
      <c r="E1129" s="6">
        <f t="shared" si="70"/>
        <v>0.74316063182049452</v>
      </c>
      <c r="F1129" s="6">
        <f t="shared" si="71"/>
        <v>1.7520238783531779</v>
      </c>
      <c r="G1129" s="20">
        <f t="shared" si="72"/>
        <v>3.8990675494057569</v>
      </c>
      <c r="H1129" s="20">
        <f t="shared" si="73"/>
        <v>-0.21218353498532849</v>
      </c>
      <c r="I1129" s="20"/>
    </row>
    <row r="1130" spans="1:9">
      <c r="A1130" s="4">
        <v>43089</v>
      </c>
      <c r="B1130" s="9">
        <v>1129</v>
      </c>
      <c r="C1130" s="5">
        <v>32.009998000000003</v>
      </c>
      <c r="D1130" s="5">
        <v>47.560001</v>
      </c>
      <c r="E1130" s="6">
        <f t="shared" si="70"/>
        <v>0.71424461681575968</v>
      </c>
      <c r="F1130" s="6">
        <f t="shared" si="71"/>
        <v>1.8223892536376838</v>
      </c>
      <c r="G1130" s="20">
        <f t="shared" si="72"/>
        <v>3.5476135829564299</v>
      </c>
      <c r="H1130" s="20">
        <f t="shared" si="73"/>
        <v>-0.35145396644932703</v>
      </c>
      <c r="I1130" s="20"/>
    </row>
    <row r="1131" spans="1:9">
      <c r="A1131" s="4">
        <v>43090</v>
      </c>
      <c r="B1131" s="9">
        <v>1130</v>
      </c>
      <c r="C1131" s="5">
        <v>31.440000999999999</v>
      </c>
      <c r="D1131" s="5">
        <v>46.759998000000003</v>
      </c>
      <c r="E1131" s="6">
        <f t="shared" si="70"/>
        <v>0.64831644959714396</v>
      </c>
      <c r="F1131" s="6">
        <f t="shared" si="71"/>
        <v>1.7141344241689722</v>
      </c>
      <c r="G1131" s="20">
        <f t="shared" si="72"/>
        <v>3.1337001935744233</v>
      </c>
      <c r="H1131" s="20">
        <f t="shared" si="73"/>
        <v>-0.41391338938200661</v>
      </c>
      <c r="I1131" s="20"/>
    </row>
    <row r="1132" spans="1:9">
      <c r="A1132" s="4">
        <v>43091</v>
      </c>
      <c r="B1132" s="9">
        <v>1131</v>
      </c>
      <c r="C1132" s="5">
        <v>31.66</v>
      </c>
      <c r="D1132" s="5">
        <v>46.700001</v>
      </c>
      <c r="E1132" s="6">
        <f t="shared" si="70"/>
        <v>0.67376242713725076</v>
      </c>
      <c r="F1132" s="6">
        <f t="shared" si="71"/>
        <v>1.7060157483594633</v>
      </c>
      <c r="G1132" s="20">
        <f t="shared" si="72"/>
        <v>3.3654048351610832</v>
      </c>
      <c r="H1132" s="20">
        <f t="shared" si="73"/>
        <v>0.23170464158665993</v>
      </c>
      <c r="I1132" s="20"/>
    </row>
    <row r="1133" spans="1:9">
      <c r="A1133" s="4">
        <v>43095</v>
      </c>
      <c r="B1133" s="9">
        <v>1132</v>
      </c>
      <c r="C1133" s="5">
        <v>32.200001</v>
      </c>
      <c r="D1133" s="5">
        <v>46.080002</v>
      </c>
      <c r="E1133" s="6">
        <f t="shared" si="70"/>
        <v>0.73622113521153787</v>
      </c>
      <c r="F1133" s="6">
        <f t="shared" si="71"/>
        <v>1.6221187054536592</v>
      </c>
      <c r="G1133" s="20">
        <f t="shared" si="72"/>
        <v>4.0263699846699588</v>
      </c>
      <c r="H1133" s="20">
        <f t="shared" si="73"/>
        <v>0.66096514950887553</v>
      </c>
      <c r="I1133" s="20"/>
    </row>
    <row r="1134" spans="1:9">
      <c r="A1134" s="4">
        <v>43096</v>
      </c>
      <c r="B1134" s="9">
        <v>1133</v>
      </c>
      <c r="C1134" s="5">
        <v>32.450001</v>
      </c>
      <c r="D1134" s="5">
        <v>46.110000999999997</v>
      </c>
      <c r="E1134" s="6">
        <f t="shared" si="70"/>
        <v>0.7651371502162726</v>
      </c>
      <c r="F1134" s="6">
        <f t="shared" si="71"/>
        <v>1.6261781110174278</v>
      </c>
      <c r="G1134" s="20">
        <f t="shared" si="72"/>
        <v>4.2705170663247429</v>
      </c>
      <c r="H1134" s="20">
        <f t="shared" si="73"/>
        <v>0.24414708165478416</v>
      </c>
      <c r="I1134" s="20"/>
    </row>
    <row r="1135" spans="1:9">
      <c r="A1135" s="4">
        <v>43097</v>
      </c>
      <c r="B1135" s="9">
        <v>1134</v>
      </c>
      <c r="C1135" s="5">
        <v>32.560001</v>
      </c>
      <c r="D1135" s="5">
        <v>46.220001000000003</v>
      </c>
      <c r="E1135" s="6">
        <f t="shared" si="70"/>
        <v>0.77786019681835583</v>
      </c>
      <c r="F1135" s="6">
        <f t="shared" si="71"/>
        <v>1.6410630942506894</v>
      </c>
      <c r="G1135" s="20">
        <f t="shared" si="72"/>
        <v>4.359055650345077</v>
      </c>
      <c r="H1135" s="20">
        <f t="shared" si="73"/>
        <v>8.8538584020334099E-2</v>
      </c>
      <c r="I1135" s="20"/>
    </row>
    <row r="1136" spans="1:9">
      <c r="A1136" s="4">
        <v>43098</v>
      </c>
      <c r="B1136" s="9">
        <v>1135</v>
      </c>
      <c r="C1136" s="5">
        <v>32.75</v>
      </c>
      <c r="D1136" s="5">
        <v>46.16</v>
      </c>
      <c r="E1136" s="6">
        <f t="shared" si="70"/>
        <v>0.79983625255789437</v>
      </c>
      <c r="F1136" s="6">
        <f t="shared" si="71"/>
        <v>1.6329438771690623</v>
      </c>
      <c r="G1136" s="20">
        <f t="shared" si="72"/>
        <v>4.5607610723468568</v>
      </c>
      <c r="H1136" s="20">
        <f t="shared" si="73"/>
        <v>0.20170542200177977</v>
      </c>
      <c r="I1136" s="20"/>
    </row>
    <row r="1137" spans="1:9">
      <c r="A1137" s="4">
        <v>43102</v>
      </c>
      <c r="B1137" s="9">
        <v>1136</v>
      </c>
      <c r="C1137" s="5">
        <v>33.639999000000003</v>
      </c>
      <c r="D1137" s="5">
        <v>46.849997999999999</v>
      </c>
      <c r="E1137" s="6">
        <f t="shared" si="70"/>
        <v>0.9027771503106905</v>
      </c>
      <c r="F1137" s="6">
        <f t="shared" si="71"/>
        <v>1.726313046814367</v>
      </c>
      <c r="G1137" s="20">
        <f t="shared" si="72"/>
        <v>5.3161388532274323</v>
      </c>
      <c r="H1137" s="20">
        <f t="shared" si="73"/>
        <v>0.7553777808805755</v>
      </c>
      <c r="I1137" s="20"/>
    </row>
    <row r="1138" spans="1:9">
      <c r="A1138" s="4">
        <v>43103</v>
      </c>
      <c r="B1138" s="9">
        <v>1137</v>
      </c>
      <c r="C1138" s="5">
        <v>34.159999999999997</v>
      </c>
      <c r="D1138" s="5">
        <v>45.259998000000003</v>
      </c>
      <c r="E1138" s="6">
        <f t="shared" si="70"/>
        <v>0.96292257718459806</v>
      </c>
      <c r="F1138" s="6">
        <f t="shared" si="71"/>
        <v>1.5111573800790528</v>
      </c>
      <c r="G1138" s="20">
        <f t="shared" si="72"/>
        <v>6.146354866024403</v>
      </c>
      <c r="H1138" s="20">
        <f t="shared" si="73"/>
        <v>0.83021601279697066</v>
      </c>
      <c r="I1138" s="20"/>
    </row>
    <row r="1139" spans="1:9">
      <c r="A1139" s="4">
        <v>43104</v>
      </c>
      <c r="B1139" s="9">
        <v>1138</v>
      </c>
      <c r="C1139" s="5">
        <v>34.220001000000003</v>
      </c>
      <c r="D1139" s="5">
        <v>44.43</v>
      </c>
      <c r="E1139" s="6">
        <f t="shared" si="70"/>
        <v>0.96986253644979525</v>
      </c>
      <c r="F1139" s="6">
        <f t="shared" si="71"/>
        <v>1.3988436863186891</v>
      </c>
      <c r="G1139" s="20">
        <f t="shared" si="72"/>
        <v>6.3682916145725059</v>
      </c>
      <c r="H1139" s="20">
        <f t="shared" si="73"/>
        <v>0.22193674854810297</v>
      </c>
      <c r="I1139" s="20"/>
    </row>
    <row r="1140" spans="1:9">
      <c r="A1140" s="4">
        <v>43105</v>
      </c>
      <c r="B1140" s="9">
        <v>1139</v>
      </c>
      <c r="C1140" s="5">
        <v>34.25</v>
      </c>
      <c r="D1140" s="5">
        <v>44.740001999999997</v>
      </c>
      <c r="E1140" s="6">
        <f t="shared" si="70"/>
        <v>0.97333234258630297</v>
      </c>
      <c r="F1140" s="6">
        <f t="shared" si="71"/>
        <v>1.4407925460666642</v>
      </c>
      <c r="G1140" s="20">
        <f t="shared" si="72"/>
        <v>6.3378080520586089</v>
      </c>
      <c r="H1140" s="20">
        <f t="shared" si="73"/>
        <v>-3.0483562513897056E-2</v>
      </c>
      <c r="I1140" s="20"/>
    </row>
    <row r="1141" spans="1:9">
      <c r="A1141" s="4">
        <v>43108</v>
      </c>
      <c r="B1141" s="9">
        <v>1140</v>
      </c>
      <c r="C1141" s="5">
        <v>34.630001</v>
      </c>
      <c r="D1141" s="5">
        <v>44.740001999999997</v>
      </c>
      <c r="E1141" s="6">
        <f t="shared" si="70"/>
        <v>1.0172848010575599</v>
      </c>
      <c r="F1141" s="6">
        <f t="shared" si="71"/>
        <v>1.4407925460666642</v>
      </c>
      <c r="G1141" s="20">
        <f t="shared" si="72"/>
        <v>6.7178090520586089</v>
      </c>
      <c r="H1141" s="20">
        <f t="shared" si="73"/>
        <v>0.38000100000000003</v>
      </c>
      <c r="I1141" s="20"/>
    </row>
    <row r="1142" spans="1:9">
      <c r="A1142" s="4">
        <v>43109</v>
      </c>
      <c r="B1142" s="9">
        <v>1141</v>
      </c>
      <c r="C1142" s="5">
        <v>34.340000000000003</v>
      </c>
      <c r="D1142" s="5">
        <v>43.619999</v>
      </c>
      <c r="E1142" s="6">
        <f t="shared" si="70"/>
        <v>0.98374210798800787</v>
      </c>
      <c r="F1142" s="6">
        <f t="shared" si="71"/>
        <v>1.2892359471921031</v>
      </c>
      <c r="G1142" s="20">
        <f t="shared" si="72"/>
        <v>6.6463248727992763</v>
      </c>
      <c r="H1142" s="20">
        <f t="shared" si="73"/>
        <v>-7.1484179259332592E-2</v>
      </c>
      <c r="I1142" s="20"/>
    </row>
    <row r="1143" spans="1:9">
      <c r="A1143" s="4">
        <v>43110</v>
      </c>
      <c r="B1143" s="9">
        <v>1142</v>
      </c>
      <c r="C1143" s="5">
        <v>34.540000999999997</v>
      </c>
      <c r="D1143" s="5">
        <v>42.5</v>
      </c>
      <c r="E1143" s="6">
        <f t="shared" si="70"/>
        <v>1.0068750356558549</v>
      </c>
      <c r="F1143" s="6">
        <f t="shared" si="71"/>
        <v>1.1376798895896594</v>
      </c>
      <c r="G1143" s="20">
        <f t="shared" si="72"/>
        <v>7.064841913124809</v>
      </c>
      <c r="H1143" s="20">
        <f t="shared" si="73"/>
        <v>0.41851704032553272</v>
      </c>
      <c r="I1143" s="20"/>
    </row>
    <row r="1144" spans="1:9">
      <c r="A1144" s="4">
        <v>43111</v>
      </c>
      <c r="B1144" s="9">
        <v>1143</v>
      </c>
      <c r="C1144" s="5">
        <v>34.580002</v>
      </c>
      <c r="D1144" s="5">
        <v>43.41</v>
      </c>
      <c r="E1144" s="6">
        <f t="shared" si="70"/>
        <v>1.011501713720673</v>
      </c>
      <c r="F1144" s="6">
        <f t="shared" si="71"/>
        <v>1.2608192963375433</v>
      </c>
      <c r="G1144" s="20">
        <f t="shared" si="72"/>
        <v>6.9272984718384905</v>
      </c>
      <c r="H1144" s="20">
        <f t="shared" si="73"/>
        <v>-0.13754344128631857</v>
      </c>
      <c r="I1144" s="20"/>
    </row>
    <row r="1145" spans="1:9">
      <c r="A1145" s="4">
        <v>43112</v>
      </c>
      <c r="B1145" s="9">
        <v>1144</v>
      </c>
      <c r="C1145" s="5">
        <v>34.599997999999999</v>
      </c>
      <c r="D1145" s="5">
        <v>43.240001999999997</v>
      </c>
      <c r="E1145" s="6">
        <f t="shared" si="70"/>
        <v>1.0138145322648116</v>
      </c>
      <c r="F1145" s="6">
        <f t="shared" si="71"/>
        <v>1.2378155019767445</v>
      </c>
      <c r="G1145" s="20">
        <f t="shared" si="72"/>
        <v>6.98046172450859</v>
      </c>
      <c r="H1145" s="20">
        <f t="shared" si="73"/>
        <v>5.3163252670099581E-2</v>
      </c>
      <c r="I1145" s="20"/>
    </row>
    <row r="1146" spans="1:9">
      <c r="A1146" s="4">
        <v>43116</v>
      </c>
      <c r="B1146" s="9">
        <v>1145</v>
      </c>
      <c r="C1146" s="5">
        <v>35.18</v>
      </c>
      <c r="D1146" s="5">
        <v>43.139999000000003</v>
      </c>
      <c r="E1146" s="6">
        <f t="shared" si="70"/>
        <v>1.0808999184039163</v>
      </c>
      <c r="F1146" s="6">
        <f t="shared" si="71"/>
        <v>1.2242832930833294</v>
      </c>
      <c r="G1146" s="20">
        <f t="shared" si="72"/>
        <v>7.5799746879832668</v>
      </c>
      <c r="H1146" s="20">
        <f t="shared" si="73"/>
        <v>0.59951296347467675</v>
      </c>
      <c r="I1146" s="20"/>
    </row>
    <row r="1147" spans="1:9">
      <c r="A1147" s="4">
        <v>43117</v>
      </c>
      <c r="B1147" s="9">
        <v>1146</v>
      </c>
      <c r="C1147" s="5">
        <v>36.5</v>
      </c>
      <c r="D1147" s="5">
        <v>44.389999000000003</v>
      </c>
      <c r="E1147" s="6">
        <f t="shared" si="70"/>
        <v>1.233576477628916</v>
      </c>
      <c r="F1147" s="6">
        <f t="shared" si="71"/>
        <v>1.3934308298249289</v>
      </c>
      <c r="G1147" s="20">
        <f t="shared" si="72"/>
        <v>8.6560949609416156</v>
      </c>
      <c r="H1147" s="20">
        <f t="shared" si="73"/>
        <v>1.0761202729583488</v>
      </c>
      <c r="I1147" s="20"/>
    </row>
    <row r="1148" spans="1:9">
      <c r="A1148" s="4">
        <v>43118</v>
      </c>
      <c r="B1148" s="9">
        <v>1147</v>
      </c>
      <c r="C1148" s="5">
        <v>37.509998000000003</v>
      </c>
      <c r="D1148" s="5">
        <v>44.48</v>
      </c>
      <c r="E1148" s="6">
        <f t="shared" si="70"/>
        <v>1.3503969469199246</v>
      </c>
      <c r="F1148" s="6">
        <f t="shared" si="71"/>
        <v>1.4056095877883525</v>
      </c>
      <c r="G1148" s="20">
        <f t="shared" si="72"/>
        <v>9.6485334254908395</v>
      </c>
      <c r="H1148" s="20">
        <f t="shared" si="73"/>
        <v>0.99243846454922391</v>
      </c>
      <c r="I1148" s="20"/>
    </row>
    <row r="1149" spans="1:9">
      <c r="A1149" s="4">
        <v>43119</v>
      </c>
      <c r="B1149" s="9">
        <v>1148</v>
      </c>
      <c r="C1149" s="5">
        <v>37.200001</v>
      </c>
      <c r="D1149" s="5">
        <v>44.82</v>
      </c>
      <c r="E1149" s="6">
        <f t="shared" si="70"/>
        <v>1.3145414353062332</v>
      </c>
      <c r="F1149" s="6">
        <f t="shared" si="71"/>
        <v>1.4516177177820682</v>
      </c>
      <c r="G1149" s="20">
        <f t="shared" si="72"/>
        <v>9.2722011397355075</v>
      </c>
      <c r="H1149" s="20">
        <f t="shared" si="73"/>
        <v>-0.37633228575533195</v>
      </c>
      <c r="I1149" s="20"/>
    </row>
    <row r="1150" spans="1:9">
      <c r="A1150" s="4">
        <v>43122</v>
      </c>
      <c r="B1150" s="9">
        <v>1149</v>
      </c>
      <c r="C1150" s="5">
        <v>37.970001000000003</v>
      </c>
      <c r="D1150" s="5">
        <v>45.75</v>
      </c>
      <c r="E1150" s="6">
        <f t="shared" si="70"/>
        <v>1.4036027615208169</v>
      </c>
      <c r="F1150" s="6">
        <f t="shared" si="71"/>
        <v>1.5774634851178182</v>
      </c>
      <c r="G1150" s="20">
        <f t="shared" si="72"/>
        <v>9.8607546228165219</v>
      </c>
      <c r="H1150" s="20">
        <f t="shared" si="73"/>
        <v>0.58855348308101441</v>
      </c>
      <c r="I1150" s="20"/>
    </row>
    <row r="1151" spans="1:9">
      <c r="A1151" s="4">
        <v>43123</v>
      </c>
      <c r="B1151" s="9">
        <v>1150</v>
      </c>
      <c r="C1151" s="5">
        <v>38.029998999999997</v>
      </c>
      <c r="D1151" s="5">
        <v>46.060001</v>
      </c>
      <c r="E1151" s="6">
        <f t="shared" si="70"/>
        <v>1.4105423737938323</v>
      </c>
      <c r="F1151" s="6">
        <f t="shared" si="71"/>
        <v>1.6194122095477643</v>
      </c>
      <c r="G1151" s="20">
        <f t="shared" si="72"/>
        <v>9.8602702554064052</v>
      </c>
      <c r="H1151" s="20">
        <f t="shared" si="73"/>
        <v>-4.8436741011670392E-4</v>
      </c>
      <c r="I1151" s="20"/>
    </row>
    <row r="1152" spans="1:9">
      <c r="A1152" s="4">
        <v>43124</v>
      </c>
      <c r="B1152" s="9">
        <v>1151</v>
      </c>
      <c r="C1152" s="5">
        <v>37.869999</v>
      </c>
      <c r="D1152" s="5">
        <v>45.509998000000003</v>
      </c>
      <c r="E1152" s="6">
        <f t="shared" si="70"/>
        <v>1.3920361241908024</v>
      </c>
      <c r="F1152" s="6">
        <f t="shared" si="71"/>
        <v>1.5449868874273727</v>
      </c>
      <c r="G1152" s="20">
        <f t="shared" si="72"/>
        <v>9.807577920616076</v>
      </c>
      <c r="H1152" s="20">
        <f t="shared" si="73"/>
        <v>-5.2692334790329198E-2</v>
      </c>
      <c r="I1152" s="20"/>
    </row>
    <row r="1153" spans="1:9">
      <c r="A1153" s="4">
        <v>43125</v>
      </c>
      <c r="B1153" s="9">
        <v>1152</v>
      </c>
      <c r="C1153" s="5">
        <v>38.400002000000001</v>
      </c>
      <c r="D1153" s="5">
        <v>45.299999</v>
      </c>
      <c r="E1153" s="6">
        <f t="shared" si="70"/>
        <v>1.4533384229930204</v>
      </c>
      <c r="F1153" s="6">
        <f t="shared" si="71"/>
        <v>1.5165702365728129</v>
      </c>
      <c r="G1153" s="20">
        <f t="shared" si="72"/>
        <v>10.378552519655294</v>
      </c>
      <c r="H1153" s="20">
        <f t="shared" si="73"/>
        <v>0.57097459903921788</v>
      </c>
      <c r="I1153" s="20"/>
    </row>
    <row r="1154" spans="1:9">
      <c r="A1154" s="4">
        <v>43126</v>
      </c>
      <c r="B1154" s="9">
        <v>1153</v>
      </c>
      <c r="C1154" s="5">
        <v>39.189999</v>
      </c>
      <c r="D1154" s="5">
        <v>50.080002</v>
      </c>
      <c r="E1154" s="6">
        <f t="shared" si="70"/>
        <v>1.544712683415802</v>
      </c>
      <c r="F1154" s="6">
        <f t="shared" si="71"/>
        <v>2.163390823026778</v>
      </c>
      <c r="G1154" s="20">
        <f t="shared" si="72"/>
        <v>10.235952858136677</v>
      </c>
      <c r="H1154" s="20">
        <f t="shared" si="73"/>
        <v>-0.14259966151861647</v>
      </c>
      <c r="I1154" s="20"/>
    </row>
    <row r="1155" spans="1:9">
      <c r="A1155" s="4">
        <v>43129</v>
      </c>
      <c r="B1155" s="9">
        <v>1154</v>
      </c>
      <c r="C1155" s="5">
        <v>38.5</v>
      </c>
      <c r="D1155" s="5">
        <v>49.98</v>
      </c>
      <c r="E1155" s="6">
        <f t="shared" ref="E1155:E1218" si="74">(C1155-AVERAGE(C$2:C$1261))/_xlfn.STDEV.S(C$2:C$1261)</f>
        <v>1.464904597666794</v>
      </c>
      <c r="F1155" s="6">
        <f t="shared" ref="F1155:F1218" si="75">(D1155-AVERAGE(D$2:D$1261))/_xlfn.STDEV.S(D$2:D$1261)</f>
        <v>2.1498587494513908</v>
      </c>
      <c r="G1155" s="20">
        <f t="shared" si="72"/>
        <v>9.5654646265075733</v>
      </c>
      <c r="H1155" s="20">
        <f t="shared" si="73"/>
        <v>-0.67048823162910409</v>
      </c>
      <c r="I1155" s="20"/>
    </row>
    <row r="1156" spans="1:9">
      <c r="A1156" s="4">
        <v>43130</v>
      </c>
      <c r="B1156" s="9">
        <v>1155</v>
      </c>
      <c r="C1156" s="5">
        <v>38.099997999999999</v>
      </c>
      <c r="D1156" s="5">
        <v>48.790000999999997</v>
      </c>
      <c r="E1156" s="6">
        <f t="shared" si="74"/>
        <v>1.4186387423310984</v>
      </c>
      <c r="F1156" s="6">
        <f t="shared" si="75"/>
        <v>1.9888304297914172</v>
      </c>
      <c r="G1156" s="20">
        <f t="shared" ref="G1156:G1219" si="76">C1156-($K$4+$J$4*D1156)</f>
        <v>9.3976359315474411</v>
      </c>
      <c r="H1156" s="20">
        <f t="shared" ref="H1156:H1219" si="77">G1156-G1155</f>
        <v>-0.1678286949601322</v>
      </c>
      <c r="I1156" s="20"/>
    </row>
    <row r="1157" spans="1:9">
      <c r="A1157" s="4">
        <v>43131</v>
      </c>
      <c r="B1157" s="9">
        <v>1156</v>
      </c>
      <c r="C1157" s="5">
        <v>38.729999999999997</v>
      </c>
      <c r="D1157" s="5">
        <v>48.139999000000003</v>
      </c>
      <c r="E1157" s="6">
        <f t="shared" si="74"/>
        <v>1.4915073314711498</v>
      </c>
      <c r="F1157" s="6">
        <f t="shared" si="75"/>
        <v>1.9008734400497276</v>
      </c>
      <c r="G1157" s="20">
        <f t="shared" si="76"/>
        <v>10.154455779816658</v>
      </c>
      <c r="H1157" s="20">
        <f t="shared" si="77"/>
        <v>0.75681984826921678</v>
      </c>
      <c r="I1157" s="20"/>
    </row>
    <row r="1158" spans="1:9">
      <c r="A1158" s="4">
        <v>43132</v>
      </c>
      <c r="B1158" s="9">
        <v>1157</v>
      </c>
      <c r="C1158" s="5">
        <v>39.409999999999997</v>
      </c>
      <c r="D1158" s="5">
        <v>47.650002000000001</v>
      </c>
      <c r="E1158" s="6">
        <f t="shared" si="74"/>
        <v>1.5701588922840284</v>
      </c>
      <c r="F1158" s="6">
        <f t="shared" si="75"/>
        <v>1.8345680116011085</v>
      </c>
      <c r="G1158" s="20">
        <f t="shared" si="76"/>
        <v>10.930056047505644</v>
      </c>
      <c r="H1158" s="20">
        <f t="shared" si="77"/>
        <v>0.77560026768898638</v>
      </c>
      <c r="I1158" s="20"/>
    </row>
    <row r="1159" spans="1:9">
      <c r="A1159" s="4">
        <v>43133</v>
      </c>
      <c r="B1159" s="9">
        <v>1158</v>
      </c>
      <c r="C1159" s="5">
        <v>37.869999</v>
      </c>
      <c r="D1159" s="5">
        <v>46.150002000000001</v>
      </c>
      <c r="E1159" s="6">
        <f t="shared" si="74"/>
        <v>1.3920361241908024</v>
      </c>
      <c r="F1159" s="6">
        <f t="shared" si="75"/>
        <v>1.6315909675111888</v>
      </c>
      <c r="G1159" s="20">
        <f t="shared" si="76"/>
        <v>9.6827107199556259</v>
      </c>
      <c r="H1159" s="20">
        <f t="shared" si="77"/>
        <v>-1.2473453275500184</v>
      </c>
      <c r="I1159" s="20"/>
    </row>
    <row r="1160" spans="1:9">
      <c r="A1160" s="4">
        <v>43136</v>
      </c>
      <c r="B1160" s="9">
        <v>1159</v>
      </c>
      <c r="C1160" s="5">
        <v>36.159999999999997</v>
      </c>
      <c r="D1160" s="5">
        <v>44.52</v>
      </c>
      <c r="E1160" s="6">
        <f t="shared" si="74"/>
        <v>1.1942506972224762</v>
      </c>
      <c r="F1160" s="6">
        <f t="shared" si="75"/>
        <v>1.4110223089640845</v>
      </c>
      <c r="G1160" s="20">
        <f t="shared" si="76"/>
        <v>8.2907312742255002</v>
      </c>
      <c r="H1160" s="20">
        <f t="shared" si="77"/>
        <v>-1.3919794457301258</v>
      </c>
      <c r="I1160" s="20"/>
    </row>
    <row r="1161" spans="1:9">
      <c r="A1161" s="4">
        <v>43137</v>
      </c>
      <c r="B1161" s="9">
        <v>1160</v>
      </c>
      <c r="C1161" s="5">
        <v>37.299999</v>
      </c>
      <c r="D1161" s="5">
        <v>44.91</v>
      </c>
      <c r="E1161" s="6">
        <f t="shared" si="74"/>
        <v>1.3261076099800071</v>
      </c>
      <c r="F1161" s="6">
        <f t="shared" si="75"/>
        <v>1.4637963404274628</v>
      </c>
      <c r="G1161" s="20">
        <f t="shared" si="76"/>
        <v>9.354639799388508</v>
      </c>
      <c r="H1161" s="20">
        <f t="shared" si="77"/>
        <v>1.0639085251630078</v>
      </c>
      <c r="I1161" s="20"/>
    </row>
    <row r="1162" spans="1:9">
      <c r="A1162" s="4">
        <v>43138</v>
      </c>
      <c r="B1162" s="9">
        <v>1161</v>
      </c>
      <c r="C1162" s="5">
        <v>36.979999999999997</v>
      </c>
      <c r="D1162" s="5">
        <v>45.200001</v>
      </c>
      <c r="E1162" s="6">
        <f t="shared" si="74"/>
        <v>1.2890952264380062</v>
      </c>
      <c r="F1162" s="6">
        <f t="shared" si="75"/>
        <v>1.5030387042695439</v>
      </c>
      <c r="G1162" s="20">
        <f t="shared" si="76"/>
        <v>8.9780605076110618</v>
      </c>
      <c r="H1162" s="20">
        <f t="shared" si="77"/>
        <v>-0.3765792917774462</v>
      </c>
      <c r="I1162" s="20"/>
    </row>
    <row r="1163" spans="1:9">
      <c r="A1163" s="4">
        <v>43139</v>
      </c>
      <c r="B1163" s="9">
        <v>1162</v>
      </c>
      <c r="C1163" s="5">
        <v>35.200001</v>
      </c>
      <c r="D1163" s="5">
        <v>42.75</v>
      </c>
      <c r="E1163" s="6">
        <f t="shared" si="74"/>
        <v>1.0832133152683552</v>
      </c>
      <c r="F1163" s="6">
        <f t="shared" si="75"/>
        <v>1.1715093969379793</v>
      </c>
      <c r="G1163" s="20">
        <f t="shared" si="76"/>
        <v>7.6760659677164824</v>
      </c>
      <c r="H1163" s="20">
        <f t="shared" si="77"/>
        <v>-1.3019945398945794</v>
      </c>
      <c r="I1163" s="20"/>
    </row>
    <row r="1164" spans="1:9">
      <c r="A1164" s="4">
        <v>43140</v>
      </c>
      <c r="B1164" s="9">
        <v>1163</v>
      </c>
      <c r="C1164" s="5">
        <v>35.889999000000003</v>
      </c>
      <c r="D1164" s="5">
        <v>43.950001</v>
      </c>
      <c r="E1164" s="6">
        <f t="shared" si="74"/>
        <v>1.1630212853533035</v>
      </c>
      <c r="F1164" s="6">
        <f t="shared" si="75"/>
        <v>1.3338911675279441</v>
      </c>
      <c r="G1164" s="20">
        <f t="shared" si="76"/>
        <v>8.131939234652716</v>
      </c>
      <c r="H1164" s="20">
        <f t="shared" si="77"/>
        <v>0.45587326693623353</v>
      </c>
      <c r="I1164" s="20"/>
    </row>
    <row r="1165" spans="1:9">
      <c r="A1165" s="4">
        <v>43143</v>
      </c>
      <c r="B1165" s="9">
        <v>1164</v>
      </c>
      <c r="C1165" s="5">
        <v>36.5</v>
      </c>
      <c r="D1165" s="5">
        <v>44.830002</v>
      </c>
      <c r="E1165" s="6">
        <f t="shared" si="74"/>
        <v>1.233576477628916</v>
      </c>
      <c r="F1165" s="6">
        <f t="shared" si="75"/>
        <v>1.4529711687120597</v>
      </c>
      <c r="G1165" s="20">
        <f t="shared" si="76"/>
        <v>8.57024871171161</v>
      </c>
      <c r="H1165" s="20">
        <f t="shared" si="77"/>
        <v>0.438309477058894</v>
      </c>
      <c r="I1165" s="20"/>
    </row>
    <row r="1166" spans="1:9">
      <c r="A1166" s="4">
        <v>43144</v>
      </c>
      <c r="B1166" s="9">
        <v>1165</v>
      </c>
      <c r="C1166" s="5">
        <v>37.419998</v>
      </c>
      <c r="D1166" s="5">
        <v>44.459999000000003</v>
      </c>
      <c r="E1166" s="6">
        <f t="shared" si="74"/>
        <v>1.3399871815182198</v>
      </c>
      <c r="F1166" s="6">
        <f t="shared" si="75"/>
        <v>1.4029030918824585</v>
      </c>
      <c r="G1166" s="20">
        <f t="shared" si="76"/>
        <v>9.5624356962272827</v>
      </c>
      <c r="H1166" s="20">
        <f t="shared" si="77"/>
        <v>0.99218698451567278</v>
      </c>
      <c r="I1166" s="20"/>
    </row>
    <row r="1167" spans="1:9">
      <c r="A1167" s="4">
        <v>43145</v>
      </c>
      <c r="B1167" s="9">
        <v>1166</v>
      </c>
      <c r="C1167" s="5">
        <v>38.889999000000003</v>
      </c>
      <c r="D1167" s="5">
        <v>45.380001</v>
      </c>
      <c r="E1167" s="6">
        <f t="shared" si="74"/>
        <v>1.5100134654101207</v>
      </c>
      <c r="F1167" s="6">
        <f t="shared" si="75"/>
        <v>1.5273959495603342</v>
      </c>
      <c r="G1167" s="20">
        <f t="shared" si="76"/>
        <v>10.85294082691707</v>
      </c>
      <c r="H1167" s="20">
        <f t="shared" si="77"/>
        <v>1.2905051306897874</v>
      </c>
      <c r="I1167" s="20"/>
    </row>
    <row r="1168" spans="1:9">
      <c r="A1168" s="4">
        <v>43146</v>
      </c>
      <c r="B1168" s="9">
        <v>1167</v>
      </c>
      <c r="C1168" s="5">
        <v>41.959999000000003</v>
      </c>
      <c r="D1168" s="5">
        <v>45.919998</v>
      </c>
      <c r="E1168" s="6">
        <f t="shared" si="74"/>
        <v>1.8651021296682637</v>
      </c>
      <c r="F1168" s="6">
        <f t="shared" si="75"/>
        <v>1.6004672794786168</v>
      </c>
      <c r="G1168" s="20">
        <f t="shared" si="76"/>
        <v>13.817585370146418</v>
      </c>
      <c r="H1168" s="20">
        <f t="shared" si="77"/>
        <v>2.9646445432293476</v>
      </c>
      <c r="I1168" s="20"/>
    </row>
    <row r="1169" spans="1:9">
      <c r="A1169" s="4">
        <v>43147</v>
      </c>
      <c r="B1169" s="9">
        <v>1168</v>
      </c>
      <c r="C1169" s="5">
        <v>42.099997999999999</v>
      </c>
      <c r="D1169" s="5">
        <v>45.560001</v>
      </c>
      <c r="E1169" s="6">
        <f t="shared" si="74"/>
        <v>1.8812949824068548</v>
      </c>
      <c r="F1169" s="6">
        <f t="shared" si="75"/>
        <v>1.5517531948511245</v>
      </c>
      <c r="G1169" s="20">
        <f t="shared" si="76"/>
        <v>14.027821146223069</v>
      </c>
      <c r="H1169" s="20">
        <f t="shared" si="77"/>
        <v>0.21023577607665089</v>
      </c>
      <c r="I1169" s="20"/>
    </row>
    <row r="1170" spans="1:9">
      <c r="A1170" s="4">
        <v>43151</v>
      </c>
      <c r="B1170" s="9">
        <v>1169</v>
      </c>
      <c r="C1170" s="5">
        <v>43.049999</v>
      </c>
      <c r="D1170" s="5">
        <v>46.32</v>
      </c>
      <c r="E1170" s="6">
        <f t="shared" si="74"/>
        <v>1.991175955088907</v>
      </c>
      <c r="F1170" s="6">
        <f t="shared" si="75"/>
        <v>1.6545947618719876</v>
      </c>
      <c r="G1170" s="20">
        <f t="shared" si="76"/>
        <v>14.829543467285525</v>
      </c>
      <c r="H1170" s="20">
        <f t="shared" si="77"/>
        <v>0.80172232106245644</v>
      </c>
      <c r="I1170" s="20"/>
    </row>
    <row r="1171" spans="1:9">
      <c r="A1171" s="4">
        <v>43152</v>
      </c>
      <c r="B1171" s="9">
        <v>1170</v>
      </c>
      <c r="C1171" s="5">
        <v>43.490001999999997</v>
      </c>
      <c r="D1171" s="5">
        <v>45.939999</v>
      </c>
      <c r="E1171" s="6">
        <f t="shared" si="74"/>
        <v>2.04206848848942</v>
      </c>
      <c r="F1171" s="6">
        <f t="shared" si="75"/>
        <v>1.6031737753845119</v>
      </c>
      <c r="G1171" s="20">
        <f t="shared" si="76"/>
        <v>15.343686099409965</v>
      </c>
      <c r="H1171" s="20">
        <f t="shared" si="77"/>
        <v>0.51414263212443956</v>
      </c>
      <c r="I1171" s="20"/>
    </row>
    <row r="1172" spans="1:9">
      <c r="A1172" s="4">
        <v>43153</v>
      </c>
      <c r="B1172" s="9">
        <v>1171</v>
      </c>
      <c r="C1172" s="5">
        <v>42.389999000000003</v>
      </c>
      <c r="D1172" s="5">
        <v>45.799999</v>
      </c>
      <c r="E1172" s="6">
        <f t="shared" si="74"/>
        <v>1.9148376754764076</v>
      </c>
      <c r="F1172" s="6">
        <f t="shared" si="75"/>
        <v>1.5842292512694527</v>
      </c>
      <c r="G1172" s="20">
        <f t="shared" si="76"/>
        <v>14.270997628838636</v>
      </c>
      <c r="H1172" s="20">
        <f t="shared" si="77"/>
        <v>-1.0726884705713289</v>
      </c>
      <c r="I1172" s="20"/>
    </row>
    <row r="1173" spans="1:9">
      <c r="A1173" s="4">
        <v>43154</v>
      </c>
      <c r="B1173" s="9">
        <v>1172</v>
      </c>
      <c r="C1173" s="5">
        <v>42.490001999999997</v>
      </c>
      <c r="D1173" s="5">
        <v>47.73</v>
      </c>
      <c r="E1173" s="6">
        <f t="shared" si="74"/>
        <v>1.9264044284704807</v>
      </c>
      <c r="F1173" s="6">
        <f t="shared" si="75"/>
        <v>1.8453931833165116</v>
      </c>
      <c r="G1173" s="20">
        <f t="shared" si="76"/>
        <v>13.994450135182539</v>
      </c>
      <c r="H1173" s="20">
        <f t="shared" si="77"/>
        <v>-0.27654749365609632</v>
      </c>
      <c r="I1173" s="20"/>
    </row>
    <row r="1174" spans="1:9">
      <c r="A1174" s="4">
        <v>43157</v>
      </c>
      <c r="B1174" s="9">
        <v>1173</v>
      </c>
      <c r="C1174" s="5">
        <v>42</v>
      </c>
      <c r="D1174" s="5">
        <v>49.110000999999997</v>
      </c>
      <c r="E1174" s="6">
        <f t="shared" si="74"/>
        <v>1.8697288077330809</v>
      </c>
      <c r="F1174" s="6">
        <f t="shared" si="75"/>
        <v>2.032132199197267</v>
      </c>
      <c r="G1174" s="20">
        <f t="shared" si="76"/>
        <v>13.235204721424779</v>
      </c>
      <c r="H1174" s="20">
        <f t="shared" si="77"/>
        <v>-0.75924541375776045</v>
      </c>
      <c r="I1174" s="20"/>
    </row>
    <row r="1175" spans="1:9">
      <c r="A1175" s="4">
        <v>43158</v>
      </c>
      <c r="B1175" s="9">
        <v>1174</v>
      </c>
      <c r="C1175" s="5">
        <v>42.049999</v>
      </c>
      <c r="D1175" s="5">
        <v>49.91</v>
      </c>
      <c r="E1175" s="6">
        <f t="shared" si="74"/>
        <v>1.8755118950699678</v>
      </c>
      <c r="F1175" s="6">
        <f t="shared" si="75"/>
        <v>2.1403864873938612</v>
      </c>
      <c r="G1175" s="20">
        <f t="shared" si="76"/>
        <v>13.129120891221906</v>
      </c>
      <c r="H1175" s="20">
        <f t="shared" si="77"/>
        <v>-0.10608383020287349</v>
      </c>
      <c r="I1175" s="20"/>
    </row>
    <row r="1176" spans="1:9">
      <c r="A1176" s="4">
        <v>43159</v>
      </c>
      <c r="B1176" s="9">
        <v>1175</v>
      </c>
      <c r="C1176" s="5">
        <v>41.09</v>
      </c>
      <c r="D1176" s="5">
        <v>49.290000999999997</v>
      </c>
      <c r="E1176" s="6">
        <f t="shared" si="74"/>
        <v>1.7644745131158468</v>
      </c>
      <c r="F1176" s="6">
        <f t="shared" si="75"/>
        <v>2.056489444488057</v>
      </c>
      <c r="G1176" s="20">
        <f t="shared" si="76"/>
        <v>12.290086040730785</v>
      </c>
      <c r="H1176" s="20">
        <f t="shared" si="77"/>
        <v>-0.83903485049112092</v>
      </c>
      <c r="I1176" s="20"/>
    </row>
    <row r="1177" spans="1:9">
      <c r="A1177" s="4">
        <v>43160</v>
      </c>
      <c r="B1177" s="9">
        <v>1176</v>
      </c>
      <c r="C1177" s="5">
        <v>40.130001</v>
      </c>
      <c r="D1177" s="5">
        <v>47.84</v>
      </c>
      <c r="E1177" s="6">
        <f t="shared" si="74"/>
        <v>1.6534371311617249</v>
      </c>
      <c r="F1177" s="6">
        <f t="shared" si="75"/>
        <v>1.8602781665497732</v>
      </c>
      <c r="G1177" s="20">
        <f t="shared" si="76"/>
        <v>11.612987719202877</v>
      </c>
      <c r="H1177" s="20">
        <f t="shared" si="77"/>
        <v>-0.67709832152790739</v>
      </c>
      <c r="I1177" s="20"/>
    </row>
    <row r="1178" spans="1:9">
      <c r="A1178" s="4">
        <v>43161</v>
      </c>
      <c r="B1178" s="9">
        <v>1177</v>
      </c>
      <c r="C1178" s="5">
        <v>41.259998000000003</v>
      </c>
      <c r="D1178" s="5">
        <v>48.98</v>
      </c>
      <c r="E1178" s="6">
        <f t="shared" si="74"/>
        <v>1.7841371719909462</v>
      </c>
      <c r="F1178" s="6">
        <f t="shared" si="75"/>
        <v>2.0145407200581111</v>
      </c>
      <c r="G1178" s="20">
        <f t="shared" si="76"/>
        <v>12.520566408140894</v>
      </c>
      <c r="H1178" s="20">
        <f t="shared" si="77"/>
        <v>0.90757868893801685</v>
      </c>
      <c r="I1178" s="20"/>
    </row>
    <row r="1179" spans="1:9">
      <c r="A1179" s="4">
        <v>43164</v>
      </c>
      <c r="B1179" s="9">
        <v>1178</v>
      </c>
      <c r="C1179" s="5">
        <v>41.720001000000003</v>
      </c>
      <c r="D1179" s="5">
        <v>49.75</v>
      </c>
      <c r="E1179" s="6">
        <f t="shared" si="74"/>
        <v>1.8373429865918385</v>
      </c>
      <c r="F1179" s="6">
        <f t="shared" si="75"/>
        <v>2.1187356026909367</v>
      </c>
      <c r="G1179" s="20">
        <f t="shared" si="76"/>
        <v>12.830339496283237</v>
      </c>
      <c r="H1179" s="20">
        <f t="shared" si="77"/>
        <v>0.30977308814234306</v>
      </c>
      <c r="I1179" s="20"/>
    </row>
    <row r="1180" spans="1:9">
      <c r="A1180" s="4">
        <v>43165</v>
      </c>
      <c r="B1180" s="9">
        <v>1179</v>
      </c>
      <c r="C1180" s="5">
        <v>42.66</v>
      </c>
      <c r="D1180" s="5">
        <v>50.709999000000003</v>
      </c>
      <c r="E1180" s="6">
        <f t="shared" si="74"/>
        <v>1.9460670873455803</v>
      </c>
      <c r="F1180" s="6">
        <f t="shared" si="75"/>
        <v>2.2486407755904563</v>
      </c>
      <c r="G1180" s="20">
        <f t="shared" si="76"/>
        <v>13.583039061019026</v>
      </c>
      <c r="H1180" s="20">
        <f t="shared" si="77"/>
        <v>0.75269956473578858</v>
      </c>
      <c r="I1180" s="20"/>
    </row>
    <row r="1181" spans="1:9">
      <c r="A1181" s="4">
        <v>43166</v>
      </c>
      <c r="B1181" s="9">
        <v>1180</v>
      </c>
      <c r="C1181" s="5">
        <v>43.16</v>
      </c>
      <c r="D1181" s="5">
        <v>51.32</v>
      </c>
      <c r="E1181" s="6">
        <f t="shared" si="74"/>
        <v>2.0038991173550498</v>
      </c>
      <c r="F1181" s="6">
        <f t="shared" si="75"/>
        <v>2.3311849088383858</v>
      </c>
      <c r="G1181" s="20">
        <f t="shared" si="76"/>
        <v>13.96402555911892</v>
      </c>
      <c r="H1181" s="20">
        <f t="shared" si="77"/>
        <v>0.38098649809989382</v>
      </c>
      <c r="I1181" s="20"/>
    </row>
    <row r="1182" spans="1:9">
      <c r="A1182" s="4">
        <v>43167</v>
      </c>
      <c r="B1182" s="9">
        <v>1181</v>
      </c>
      <c r="C1182" s="5">
        <v>43.75</v>
      </c>
      <c r="D1182" s="5">
        <v>50.740001999999997</v>
      </c>
      <c r="E1182" s="6">
        <f t="shared" si="74"/>
        <v>2.0721409127662245</v>
      </c>
      <c r="F1182" s="6">
        <f t="shared" si="75"/>
        <v>2.2527007224263422</v>
      </c>
      <c r="G1182" s="20">
        <f t="shared" si="76"/>
        <v>14.667185362258685</v>
      </c>
      <c r="H1182" s="20">
        <f t="shared" si="77"/>
        <v>0.70315980313976567</v>
      </c>
      <c r="I1182" s="20"/>
    </row>
    <row r="1183" spans="1:9">
      <c r="A1183" s="4">
        <v>43168</v>
      </c>
      <c r="B1183" s="9">
        <v>1182</v>
      </c>
      <c r="C1183" s="5">
        <v>43.09</v>
      </c>
      <c r="D1183" s="5">
        <v>52.189999</v>
      </c>
      <c r="E1183" s="6">
        <f t="shared" si="74"/>
        <v>1.9958026331537249</v>
      </c>
      <c r="F1183" s="6">
        <f t="shared" si="75"/>
        <v>2.4489114590925096</v>
      </c>
      <c r="G1183" s="20">
        <f t="shared" si="76"/>
        <v>13.724285464201721</v>
      </c>
      <c r="H1183" s="20">
        <f t="shared" si="77"/>
        <v>-0.9428998980569645</v>
      </c>
      <c r="I1183" s="20"/>
    </row>
    <row r="1184" spans="1:9">
      <c r="A1184" s="4">
        <v>43171</v>
      </c>
      <c r="B1184" s="9">
        <v>1183</v>
      </c>
      <c r="C1184" s="5">
        <v>42.98</v>
      </c>
      <c r="D1184" s="5">
        <v>51.52</v>
      </c>
      <c r="E1184" s="6">
        <f t="shared" si="74"/>
        <v>1.9830795865516408</v>
      </c>
      <c r="F1184" s="6">
        <f t="shared" si="75"/>
        <v>2.3582485147170424</v>
      </c>
      <c r="G1184" s="20">
        <f t="shared" si="76"/>
        <v>13.745004802792252</v>
      </c>
      <c r="H1184" s="20">
        <f t="shared" si="77"/>
        <v>2.0719338590531322E-2</v>
      </c>
      <c r="I1184" s="20"/>
    </row>
    <row r="1185" spans="1:9">
      <c r="A1185" s="4">
        <v>43172</v>
      </c>
      <c r="B1185" s="9">
        <v>1184</v>
      </c>
      <c r="C1185" s="5">
        <v>42.290000999999997</v>
      </c>
      <c r="D1185" s="5">
        <v>51.779998999999997</v>
      </c>
      <c r="E1185" s="6">
        <f t="shared" si="74"/>
        <v>1.9032715008026329</v>
      </c>
      <c r="F1185" s="6">
        <f t="shared" si="75"/>
        <v>2.3934310670412646</v>
      </c>
      <c r="G1185" s="20">
        <f t="shared" si="76"/>
        <v>13.004279014671376</v>
      </c>
      <c r="H1185" s="20">
        <f t="shared" si="77"/>
        <v>-0.74072578812087642</v>
      </c>
      <c r="I1185" s="20"/>
    </row>
    <row r="1186" spans="1:9">
      <c r="A1186" s="4">
        <v>43173</v>
      </c>
      <c r="B1186" s="9">
        <v>1185</v>
      </c>
      <c r="C1186" s="5">
        <v>42.990001999999997</v>
      </c>
      <c r="D1186" s="5">
        <v>51.860000999999997</v>
      </c>
      <c r="E1186" s="6">
        <f t="shared" si="74"/>
        <v>1.9842364584799503</v>
      </c>
      <c r="F1186" s="6">
        <f t="shared" si="75"/>
        <v>2.4042567800287857</v>
      </c>
      <c r="G1186" s="20">
        <f t="shared" si="76"/>
        <v>13.688671321933143</v>
      </c>
      <c r="H1186" s="20">
        <f t="shared" si="77"/>
        <v>0.68439230726176703</v>
      </c>
      <c r="I1186" s="20"/>
    </row>
    <row r="1187" spans="1:9">
      <c r="A1187" s="4">
        <v>43174</v>
      </c>
      <c r="B1187" s="9">
        <v>1186</v>
      </c>
      <c r="C1187" s="5">
        <v>42.27</v>
      </c>
      <c r="D1187" s="5">
        <v>50.880001</v>
      </c>
      <c r="E1187" s="6">
        <f t="shared" si="74"/>
        <v>1.9009581039381949</v>
      </c>
      <c r="F1187" s="6">
        <f t="shared" si="75"/>
        <v>2.2716451112233722</v>
      </c>
      <c r="G1187" s="20">
        <f t="shared" si="76"/>
        <v>13.159871027933804</v>
      </c>
      <c r="H1187" s="20">
        <f t="shared" si="77"/>
        <v>-0.52880029399933903</v>
      </c>
      <c r="I1187" s="20"/>
    </row>
    <row r="1188" spans="1:9">
      <c r="A1188" s="4">
        <v>43175</v>
      </c>
      <c r="B1188" s="9">
        <v>1187</v>
      </c>
      <c r="C1188" s="5">
        <v>42.299999</v>
      </c>
      <c r="D1188" s="5">
        <v>51.169998</v>
      </c>
      <c r="E1188" s="6">
        <f t="shared" si="74"/>
        <v>1.9044279100747026</v>
      </c>
      <c r="F1188" s="6">
        <f t="shared" si="75"/>
        <v>2.3108869337933351</v>
      </c>
      <c r="G1188" s="20">
        <f t="shared" si="76"/>
        <v>13.133290516571485</v>
      </c>
      <c r="H1188" s="20">
        <f t="shared" si="77"/>
        <v>-2.6580511362318759E-2</v>
      </c>
      <c r="I1188" s="20"/>
    </row>
    <row r="1189" spans="1:9">
      <c r="A1189" s="4">
        <v>43178</v>
      </c>
      <c r="B1189" s="9">
        <v>1188</v>
      </c>
      <c r="C1189" s="5">
        <v>42.209999000000003</v>
      </c>
      <c r="D1189" s="5">
        <v>50.830002</v>
      </c>
      <c r="E1189" s="6">
        <f t="shared" si="74"/>
        <v>1.8940181446729984</v>
      </c>
      <c r="F1189" s="6">
        <f t="shared" si="75"/>
        <v>2.2648793450717375</v>
      </c>
      <c r="G1189" s="20">
        <f t="shared" si="76"/>
        <v>13.10962502191169</v>
      </c>
      <c r="H1189" s="20">
        <f t="shared" si="77"/>
        <v>-2.3665494659795172E-2</v>
      </c>
      <c r="I1189" s="20"/>
    </row>
    <row r="1190" spans="1:9">
      <c r="A1190" s="4">
        <v>43179</v>
      </c>
      <c r="B1190" s="9">
        <v>1189</v>
      </c>
      <c r="C1190" s="5">
        <v>42.779998999999997</v>
      </c>
      <c r="D1190" s="5">
        <v>51.549999</v>
      </c>
      <c r="E1190" s="6">
        <f t="shared" si="74"/>
        <v>1.959946658883793</v>
      </c>
      <c r="F1190" s="6">
        <f t="shared" si="75"/>
        <v>2.3623079202808106</v>
      </c>
      <c r="G1190" s="20">
        <f t="shared" si="76"/>
        <v>13.539150884447039</v>
      </c>
      <c r="H1190" s="20">
        <f t="shared" si="77"/>
        <v>0.42952586253534975</v>
      </c>
      <c r="I1190" s="20"/>
    </row>
    <row r="1191" spans="1:9">
      <c r="A1191" s="4">
        <v>43180</v>
      </c>
      <c r="B1191" s="9">
        <v>1190</v>
      </c>
      <c r="C1191" s="5">
        <v>43.209999000000003</v>
      </c>
      <c r="D1191" s="5">
        <v>51.560001</v>
      </c>
      <c r="E1191" s="6">
        <f t="shared" si="74"/>
        <v>2.0096822046919378</v>
      </c>
      <c r="F1191" s="6">
        <f t="shared" si="75"/>
        <v>2.3636613712108026</v>
      </c>
      <c r="G1191" s="20">
        <f t="shared" si="76"/>
        <v>13.967199456423145</v>
      </c>
      <c r="H1191" s="20">
        <f t="shared" si="77"/>
        <v>0.42804857197610602</v>
      </c>
      <c r="I1191" s="20"/>
    </row>
    <row r="1192" spans="1:9">
      <c r="A1192" s="4">
        <v>43181</v>
      </c>
      <c r="B1192" s="9">
        <v>1191</v>
      </c>
      <c r="C1192" s="5">
        <v>41.84</v>
      </c>
      <c r="D1192" s="5">
        <v>50.830002</v>
      </c>
      <c r="E1192" s="6">
        <f t="shared" si="74"/>
        <v>1.851222558130051</v>
      </c>
      <c r="F1192" s="6">
        <f t="shared" si="75"/>
        <v>2.2648793450717375</v>
      </c>
      <c r="G1192" s="20">
        <f t="shared" si="76"/>
        <v>12.73962602191169</v>
      </c>
      <c r="H1192" s="20">
        <f t="shared" si="77"/>
        <v>-1.2275734345114557</v>
      </c>
      <c r="I1192" s="20"/>
    </row>
    <row r="1193" spans="1:9">
      <c r="A1193" s="4">
        <v>43182</v>
      </c>
      <c r="B1193" s="9">
        <v>1192</v>
      </c>
      <c r="C1193" s="5">
        <v>41.150002000000001</v>
      </c>
      <c r="D1193" s="5">
        <v>49.360000999999997</v>
      </c>
      <c r="E1193" s="6">
        <f t="shared" si="74"/>
        <v>1.7714145880451029</v>
      </c>
      <c r="F1193" s="6">
        <f t="shared" si="75"/>
        <v>2.0659617065455866</v>
      </c>
      <c r="G1193" s="20">
        <f t="shared" si="76"/>
        <v>12.336430776016449</v>
      </c>
      <c r="H1193" s="20">
        <f t="shared" si="77"/>
        <v>-0.40319524589524036</v>
      </c>
      <c r="I1193" s="20"/>
    </row>
    <row r="1194" spans="1:9">
      <c r="A1194" s="4">
        <v>43185</v>
      </c>
      <c r="B1194" s="9">
        <v>1193</v>
      </c>
      <c r="C1194" s="5">
        <v>41.48</v>
      </c>
      <c r="D1194" s="5">
        <v>52.48</v>
      </c>
      <c r="E1194" s="6">
        <f t="shared" si="74"/>
        <v>1.8095834965232322</v>
      </c>
      <c r="F1194" s="6">
        <f t="shared" si="75"/>
        <v>2.4881538229345899</v>
      </c>
      <c r="G1194" s="20">
        <f t="shared" si="76"/>
        <v>12.057705172424267</v>
      </c>
      <c r="H1194" s="20">
        <f t="shared" si="77"/>
        <v>-0.27872560359218213</v>
      </c>
      <c r="I1194" s="20"/>
    </row>
    <row r="1195" spans="1:9">
      <c r="A1195" s="4">
        <v>43186</v>
      </c>
      <c r="B1195" s="9">
        <v>1194</v>
      </c>
      <c r="C1195" s="5">
        <v>39.729999999999997</v>
      </c>
      <c r="D1195" s="5">
        <v>51.189999</v>
      </c>
      <c r="E1195" s="6">
        <f t="shared" si="74"/>
        <v>1.6071713914900889</v>
      </c>
      <c r="F1195" s="6">
        <f t="shared" si="75"/>
        <v>2.31359342969923</v>
      </c>
      <c r="G1195" s="20">
        <f t="shared" si="76"/>
        <v>10.559389245835032</v>
      </c>
      <c r="H1195" s="20">
        <f t="shared" si="77"/>
        <v>-1.4983159265892354</v>
      </c>
      <c r="I1195" s="20"/>
    </row>
    <row r="1196" spans="1:9">
      <c r="A1196" s="4">
        <v>43187</v>
      </c>
      <c r="B1196" s="9">
        <v>1195</v>
      </c>
      <c r="C1196" s="5">
        <v>39.25</v>
      </c>
      <c r="D1196" s="5">
        <v>49.599997999999999</v>
      </c>
      <c r="E1196" s="6">
        <f t="shared" si="74"/>
        <v>1.5516526426809985</v>
      </c>
      <c r="F1196" s="6">
        <f t="shared" si="75"/>
        <v>2.098437627645886</v>
      </c>
      <c r="G1196" s="20">
        <f t="shared" si="76"/>
        <v>10.389604453735799</v>
      </c>
      <c r="H1196" s="20">
        <f t="shared" si="77"/>
        <v>-0.16978479209923236</v>
      </c>
      <c r="I1196" s="20"/>
    </row>
    <row r="1197" spans="1:9">
      <c r="A1197" s="4">
        <v>43188</v>
      </c>
      <c r="B1197" s="9">
        <v>1196</v>
      </c>
      <c r="C1197" s="5">
        <v>39.450001</v>
      </c>
      <c r="D1197" s="5">
        <v>52.080002</v>
      </c>
      <c r="E1197" s="6">
        <f t="shared" si="74"/>
        <v>1.5747855703488463</v>
      </c>
      <c r="F1197" s="6">
        <f t="shared" si="75"/>
        <v>2.4340268818133373</v>
      </c>
      <c r="G1197" s="20">
        <f t="shared" si="76"/>
        <v>10.105747294870035</v>
      </c>
      <c r="H1197" s="20">
        <f t="shared" si="77"/>
        <v>-0.28385715886576435</v>
      </c>
      <c r="I1197" s="20"/>
    </row>
    <row r="1198" spans="1:9">
      <c r="A1198" s="4">
        <v>43192</v>
      </c>
      <c r="B1198" s="9">
        <v>1197</v>
      </c>
      <c r="C1198" s="5">
        <v>39.139999000000003</v>
      </c>
      <c r="D1198" s="5">
        <v>48.919998</v>
      </c>
      <c r="E1198" s="6">
        <f t="shared" si="74"/>
        <v>1.5389294804148554</v>
      </c>
      <c r="F1198" s="6">
        <f t="shared" si="75"/>
        <v>2.0064213676584557</v>
      </c>
      <c r="G1198" s="20">
        <f t="shared" si="76"/>
        <v>10.412274025246457</v>
      </c>
      <c r="H1198" s="20">
        <f t="shared" si="77"/>
        <v>0.30652673037642231</v>
      </c>
      <c r="I1198" s="20"/>
    </row>
    <row r="1199" spans="1:9">
      <c r="A1199" s="4">
        <v>43193</v>
      </c>
      <c r="B1199" s="9">
        <v>1198</v>
      </c>
      <c r="C1199" s="5">
        <v>39.07</v>
      </c>
      <c r="D1199" s="5">
        <v>49.75</v>
      </c>
      <c r="E1199" s="6">
        <f t="shared" si="74"/>
        <v>1.5308331118775895</v>
      </c>
      <c r="F1199" s="6">
        <f t="shared" si="75"/>
        <v>2.1187356026909367</v>
      </c>
      <c r="G1199" s="20">
        <f t="shared" si="76"/>
        <v>10.180338496283234</v>
      </c>
      <c r="H1199" s="20">
        <f t="shared" si="77"/>
        <v>-0.23193552896322345</v>
      </c>
      <c r="I1199" s="20"/>
    </row>
    <row r="1200" spans="1:9">
      <c r="A1200" s="4">
        <v>43194</v>
      </c>
      <c r="B1200" s="9">
        <v>1199</v>
      </c>
      <c r="C1200" s="5">
        <v>39.659999999999997</v>
      </c>
      <c r="D1200" s="5">
        <v>49.990001999999997</v>
      </c>
      <c r="E1200" s="6">
        <f t="shared" si="74"/>
        <v>1.5990749072887631</v>
      </c>
      <c r="F1200" s="6">
        <f t="shared" si="75"/>
        <v>2.1512122003813823</v>
      </c>
      <c r="G1200" s="20">
        <f t="shared" si="76"/>
        <v>10.723513198483673</v>
      </c>
      <c r="H1200" s="20">
        <f t="shared" si="77"/>
        <v>0.54317470220043873</v>
      </c>
      <c r="I1200" s="20"/>
    </row>
    <row r="1201" spans="1:9">
      <c r="A1201" s="4">
        <v>43195</v>
      </c>
      <c r="B1201" s="9">
        <v>1200</v>
      </c>
      <c r="C1201" s="5">
        <v>40.130001</v>
      </c>
      <c r="D1201" s="5">
        <v>50.380001</v>
      </c>
      <c r="E1201" s="6">
        <f t="shared" si="74"/>
        <v>1.6534371311617249</v>
      </c>
      <c r="F1201" s="6">
        <f t="shared" si="75"/>
        <v>2.2039860965267324</v>
      </c>
      <c r="G1201" s="20">
        <f t="shared" si="76"/>
        <v>11.117423918750461</v>
      </c>
      <c r="H1201" s="20">
        <f t="shared" si="77"/>
        <v>0.39391072026678842</v>
      </c>
      <c r="I1201" s="20"/>
    </row>
    <row r="1202" spans="1:9">
      <c r="A1202" s="4">
        <v>43196</v>
      </c>
      <c r="B1202" s="9">
        <v>1201</v>
      </c>
      <c r="C1202" s="5">
        <v>39.389999000000003</v>
      </c>
      <c r="D1202" s="5">
        <v>48.790000999999997</v>
      </c>
      <c r="E1202" s="6">
        <f t="shared" si="74"/>
        <v>1.5678454954195902</v>
      </c>
      <c r="F1202" s="6">
        <f t="shared" si="75"/>
        <v>1.9888304297914172</v>
      </c>
      <c r="G1202" s="20">
        <f t="shared" si="76"/>
        <v>10.687636931547445</v>
      </c>
      <c r="H1202" s="20">
        <f t="shared" si="77"/>
        <v>-0.42978698720301622</v>
      </c>
      <c r="I1202" s="20"/>
    </row>
    <row r="1203" spans="1:9">
      <c r="A1203" s="4">
        <v>43199</v>
      </c>
      <c r="B1203" s="9">
        <v>1202</v>
      </c>
      <c r="C1203" s="5">
        <v>34.659999999999997</v>
      </c>
      <c r="D1203" s="5">
        <v>49.549999</v>
      </c>
      <c r="E1203" s="6">
        <f t="shared" si="74"/>
        <v>1.0207546071940676</v>
      </c>
      <c r="F1203" s="6">
        <f t="shared" si="75"/>
        <v>2.0916718614942513</v>
      </c>
      <c r="G1203" s="20">
        <f t="shared" si="76"/>
        <v>5.8093594477136783</v>
      </c>
      <c r="H1203" s="20">
        <f t="shared" si="77"/>
        <v>-4.8782774838337666</v>
      </c>
      <c r="I1203" s="20"/>
    </row>
    <row r="1204" spans="1:9">
      <c r="A1204" s="4">
        <v>43200</v>
      </c>
      <c r="B1204" s="9">
        <v>1203</v>
      </c>
      <c r="C1204" s="5">
        <v>33.990001999999997</v>
      </c>
      <c r="D1204" s="5">
        <v>51.27</v>
      </c>
      <c r="E1204" s="6">
        <f t="shared" si="74"/>
        <v>0.94325991830949851</v>
      </c>
      <c r="F1204" s="6">
        <f t="shared" si="75"/>
        <v>2.3244190073687223</v>
      </c>
      <c r="G1204" s="20">
        <f t="shared" si="76"/>
        <v>4.8037827482005824</v>
      </c>
      <c r="H1204" s="20">
        <f t="shared" si="77"/>
        <v>-1.0055766995130959</v>
      </c>
      <c r="I1204" s="20"/>
    </row>
    <row r="1205" spans="1:9">
      <c r="A1205" s="4">
        <v>43201</v>
      </c>
      <c r="B1205" s="9">
        <v>1204</v>
      </c>
      <c r="C1205" s="5">
        <v>35.009998000000003</v>
      </c>
      <c r="D1205" s="5">
        <v>51.099997999999999</v>
      </c>
      <c r="E1205" s="6">
        <f t="shared" si="74"/>
        <v>1.0612367968725769</v>
      </c>
      <c r="F1205" s="6">
        <f t="shared" si="75"/>
        <v>2.3014146717358055</v>
      </c>
      <c r="G1205" s="20">
        <f t="shared" si="76"/>
        <v>5.8569467812858207</v>
      </c>
      <c r="H1205" s="20">
        <f t="shared" si="77"/>
        <v>1.0531640330852383</v>
      </c>
      <c r="I1205" s="20"/>
    </row>
    <row r="1206" spans="1:9">
      <c r="A1206" s="4">
        <v>43202</v>
      </c>
      <c r="B1206" s="9">
        <v>1205</v>
      </c>
      <c r="C1206" s="5">
        <v>33.159999999999997</v>
      </c>
      <c r="D1206" s="5">
        <v>52.720001000000003</v>
      </c>
      <c r="E1206" s="6">
        <f t="shared" si="74"/>
        <v>0.84725851716565892</v>
      </c>
      <c r="F1206" s="6">
        <f t="shared" si="75"/>
        <v>2.5206302853070071</v>
      </c>
      <c r="G1206" s="20">
        <f t="shared" si="76"/>
        <v>3.690880069728486</v>
      </c>
      <c r="H1206" s="20">
        <f t="shared" si="77"/>
        <v>-2.1660667115573347</v>
      </c>
      <c r="I1206" s="20"/>
    </row>
    <row r="1207" spans="1:9">
      <c r="A1207" s="4">
        <v>43203</v>
      </c>
      <c r="B1207" s="9">
        <v>1206</v>
      </c>
      <c r="C1207" s="5">
        <v>32.979999999999997</v>
      </c>
      <c r="D1207" s="5">
        <v>51.860000999999997</v>
      </c>
      <c r="E1207" s="6">
        <f t="shared" si="74"/>
        <v>0.82643898636224999</v>
      </c>
      <c r="F1207" s="6">
        <f t="shared" si="75"/>
        <v>2.4042567800287857</v>
      </c>
      <c r="G1207" s="20">
        <f t="shared" si="76"/>
        <v>3.6786693219331426</v>
      </c>
      <c r="H1207" s="20">
        <f t="shared" si="77"/>
        <v>-1.221074779534348E-2</v>
      </c>
      <c r="I1207" s="20"/>
    </row>
    <row r="1208" spans="1:9">
      <c r="A1208" s="4">
        <v>43206</v>
      </c>
      <c r="B1208" s="9">
        <v>1207</v>
      </c>
      <c r="C1208" s="5">
        <v>33.630001</v>
      </c>
      <c r="D1208" s="5">
        <v>52.400002000000001</v>
      </c>
      <c r="E1208" s="6">
        <f t="shared" si="74"/>
        <v>0.90162074103862078</v>
      </c>
      <c r="F1208" s="6">
        <f t="shared" si="75"/>
        <v>2.477328651219187</v>
      </c>
      <c r="G1208" s="20">
        <f t="shared" si="76"/>
        <v>4.223314084747372</v>
      </c>
      <c r="H1208" s="20">
        <f t="shared" si="77"/>
        <v>0.54464476281422947</v>
      </c>
      <c r="I1208" s="20"/>
    </row>
    <row r="1209" spans="1:9">
      <c r="A1209" s="4">
        <v>43207</v>
      </c>
      <c r="B1209" s="9">
        <v>1208</v>
      </c>
      <c r="C1209" s="5">
        <v>33.029998999999997</v>
      </c>
      <c r="D1209" s="5">
        <v>53.540000999999997</v>
      </c>
      <c r="E1209" s="6">
        <f t="shared" si="74"/>
        <v>0.83222207369913681</v>
      </c>
      <c r="F1209" s="6">
        <f t="shared" si="75"/>
        <v>2.6315910694094957</v>
      </c>
      <c r="G1209" s="20">
        <f t="shared" si="76"/>
        <v>3.4008939687891662</v>
      </c>
      <c r="H1209" s="20">
        <f t="shared" si="77"/>
        <v>-0.82242011595820586</v>
      </c>
      <c r="I1209" s="20"/>
    </row>
    <row r="1210" spans="1:9">
      <c r="A1210" s="4">
        <v>43208</v>
      </c>
      <c r="B1210" s="9">
        <v>1209</v>
      </c>
      <c r="C1210" s="5">
        <v>34.979999999999997</v>
      </c>
      <c r="D1210" s="5">
        <v>53.610000999999997</v>
      </c>
      <c r="E1210" s="6">
        <f t="shared" si="74"/>
        <v>1.0577671064001282</v>
      </c>
      <c r="F1210" s="6">
        <f t="shared" si="75"/>
        <v>2.6410633314670253</v>
      </c>
      <c r="G1210" s="20">
        <f t="shared" si="76"/>
        <v>5.337237704074834</v>
      </c>
      <c r="H1210" s="20">
        <f t="shared" si="77"/>
        <v>1.9363437352856678</v>
      </c>
      <c r="I1210" s="20"/>
    </row>
    <row r="1211" spans="1:9">
      <c r="A1211" s="4">
        <v>43209</v>
      </c>
      <c r="B1211" s="9">
        <v>1210</v>
      </c>
      <c r="C1211" s="5">
        <v>34.389999000000003</v>
      </c>
      <c r="D1211" s="5">
        <v>52.220001000000003</v>
      </c>
      <c r="E1211" s="6">
        <f t="shared" si="74"/>
        <v>0.9895251953248948</v>
      </c>
      <c r="F1211" s="6">
        <f t="shared" si="75"/>
        <v>2.4529712706103672</v>
      </c>
      <c r="G1211" s="20">
        <f t="shared" si="76"/>
        <v>5.0184309605451531</v>
      </c>
      <c r="H1211" s="20">
        <f t="shared" si="77"/>
        <v>-0.31880674352968086</v>
      </c>
      <c r="I1211" s="20"/>
    </row>
    <row r="1212" spans="1:9">
      <c r="A1212" s="4">
        <v>43210</v>
      </c>
      <c r="B1212" s="9">
        <v>1211</v>
      </c>
      <c r="C1212" s="5">
        <v>33.720001000000003</v>
      </c>
      <c r="D1212" s="5">
        <v>51.529998999999997</v>
      </c>
      <c r="E1212" s="6">
        <f t="shared" si="74"/>
        <v>0.91203050644032568</v>
      </c>
      <c r="F1212" s="6">
        <f t="shared" si="75"/>
        <v>2.3596015596929449</v>
      </c>
      <c r="G1212" s="20">
        <f t="shared" si="76"/>
        <v>4.4830549600797127</v>
      </c>
      <c r="H1212" s="20">
        <f t="shared" si="77"/>
        <v>-0.53537600046544043</v>
      </c>
      <c r="I1212" s="20"/>
    </row>
    <row r="1213" spans="1:9">
      <c r="A1213" s="4">
        <v>43213</v>
      </c>
      <c r="B1213" s="9">
        <v>1212</v>
      </c>
      <c r="C1213" s="5">
        <v>34.07</v>
      </c>
      <c r="D1213" s="5">
        <v>51.099997999999999</v>
      </c>
      <c r="E1213" s="6">
        <f t="shared" si="74"/>
        <v>0.95251281178289393</v>
      </c>
      <c r="F1213" s="6">
        <f t="shared" si="75"/>
        <v>2.3014146717358055</v>
      </c>
      <c r="G1213" s="20">
        <f t="shared" si="76"/>
        <v>4.9169487812858179</v>
      </c>
      <c r="H1213" s="20">
        <f t="shared" si="77"/>
        <v>0.4338938212061052</v>
      </c>
      <c r="I1213" s="20"/>
    </row>
    <row r="1214" spans="1:9">
      <c r="A1214" s="4">
        <v>43214</v>
      </c>
      <c r="B1214" s="9">
        <v>1213</v>
      </c>
      <c r="C1214" s="5">
        <v>33.540000999999997</v>
      </c>
      <c r="D1214" s="5">
        <v>51.450001</v>
      </c>
      <c r="E1214" s="6">
        <f t="shared" si="74"/>
        <v>0.89121097563691587</v>
      </c>
      <c r="F1214" s="6">
        <f t="shared" si="75"/>
        <v>2.3487763879775416</v>
      </c>
      <c r="G1214" s="20">
        <f t="shared" si="76"/>
        <v>4.318662872402804</v>
      </c>
      <c r="H1214" s="20">
        <f t="shared" si="77"/>
        <v>-0.59828590888301392</v>
      </c>
      <c r="I1214" s="20"/>
    </row>
    <row r="1215" spans="1:9">
      <c r="A1215" s="4">
        <v>43215</v>
      </c>
      <c r="B1215" s="9">
        <v>1214</v>
      </c>
      <c r="C1215" s="5">
        <v>33.009998000000003</v>
      </c>
      <c r="D1215" s="5">
        <v>51.380001</v>
      </c>
      <c r="E1215" s="6">
        <f t="shared" si="74"/>
        <v>0.82990867683469882</v>
      </c>
      <c r="F1215" s="6">
        <f t="shared" si="75"/>
        <v>2.339304125920012</v>
      </c>
      <c r="G1215" s="20">
        <f t="shared" si="76"/>
        <v>3.8023171371171429</v>
      </c>
      <c r="H1215" s="20">
        <f t="shared" si="77"/>
        <v>-0.51634573528566108</v>
      </c>
      <c r="I1215" s="20"/>
    </row>
    <row r="1216" spans="1:9">
      <c r="A1216" s="4">
        <v>43216</v>
      </c>
      <c r="B1216" s="9">
        <v>1215</v>
      </c>
      <c r="C1216" s="5">
        <v>32.729999999999997</v>
      </c>
      <c r="D1216" s="5">
        <v>53.049999</v>
      </c>
      <c r="E1216" s="6">
        <f t="shared" si="74"/>
        <v>0.79752297135751515</v>
      </c>
      <c r="F1216" s="6">
        <f t="shared" si="75"/>
        <v>2.5652849643707301</v>
      </c>
      <c r="G1216" s="20">
        <f t="shared" si="76"/>
        <v>3.1964962119970579</v>
      </c>
      <c r="H1216" s="20">
        <f t="shared" si="77"/>
        <v>-0.60582092512008501</v>
      </c>
      <c r="I1216" s="20"/>
    </row>
    <row r="1217" spans="1:9">
      <c r="A1217" s="4">
        <v>43217</v>
      </c>
      <c r="B1217" s="9">
        <v>1216</v>
      </c>
      <c r="C1217" s="5">
        <v>32.509998000000003</v>
      </c>
      <c r="D1217" s="5">
        <v>52.73</v>
      </c>
      <c r="E1217" s="6">
        <f t="shared" si="74"/>
        <v>0.77207664682522925</v>
      </c>
      <c r="F1217" s="6">
        <f t="shared" si="75"/>
        <v>2.5219833302829096</v>
      </c>
      <c r="G1217" s="20">
        <f t="shared" si="76"/>
        <v>3.0389272270159431</v>
      </c>
      <c r="H1217" s="20">
        <f t="shared" si="77"/>
        <v>-0.15756898498111482</v>
      </c>
      <c r="I1217" s="20"/>
    </row>
    <row r="1218" spans="1:9">
      <c r="A1218" s="4">
        <v>43220</v>
      </c>
      <c r="B1218" s="9">
        <v>1217</v>
      </c>
      <c r="C1218" s="5">
        <v>33.360000999999997</v>
      </c>
      <c r="D1218" s="5">
        <v>51.619999</v>
      </c>
      <c r="E1218" s="6">
        <f t="shared" si="74"/>
        <v>0.87039144483350683</v>
      </c>
      <c r="F1218" s="6">
        <f t="shared" si="75"/>
        <v>2.3717801823383402</v>
      </c>
      <c r="G1218" s="20">
        <f t="shared" si="76"/>
        <v>4.1054956197327073</v>
      </c>
      <c r="H1218" s="20">
        <f t="shared" si="77"/>
        <v>1.0665683927167642</v>
      </c>
      <c r="I1218" s="20"/>
    </row>
    <row r="1219" spans="1:9">
      <c r="A1219" s="4">
        <v>43221</v>
      </c>
      <c r="B1219" s="9">
        <v>1218</v>
      </c>
      <c r="C1219" s="5">
        <v>33.630001</v>
      </c>
      <c r="D1219" s="5">
        <v>53.330002</v>
      </c>
      <c r="E1219" s="6">
        <f t="shared" ref="E1219:E1261" si="78">(C1219-AVERAGE(C$2:C$1261))/_xlfn.STDEV.S(C$2:C$1261)</f>
        <v>0.90162074103862078</v>
      </c>
      <c r="F1219" s="6">
        <f t="shared" ref="F1219:F1261" si="79">(D1219-AVERAGE(D$2:D$1261))/_xlfn.STDEV.S(D$2:D$1261)</f>
        <v>2.603174418554937</v>
      </c>
      <c r="G1219" s="20">
        <f t="shared" si="76"/>
        <v>4.0418675678283833</v>
      </c>
      <c r="H1219" s="20">
        <f t="shared" si="77"/>
        <v>-6.3628051904323968E-2</v>
      </c>
      <c r="I1219" s="20"/>
    </row>
    <row r="1220" spans="1:9">
      <c r="A1220" s="4">
        <v>43222</v>
      </c>
      <c r="B1220" s="9">
        <v>1219</v>
      </c>
      <c r="C1220" s="5">
        <v>34.25</v>
      </c>
      <c r="D1220" s="5">
        <v>52.310001</v>
      </c>
      <c r="E1220" s="6">
        <f t="shared" si="78"/>
        <v>0.97333234258630297</v>
      </c>
      <c r="F1220" s="6">
        <f t="shared" si="79"/>
        <v>2.4651498932557621</v>
      </c>
      <c r="G1220" s="20">
        <f t="shared" ref="G1220:G1262" si="80">C1220-($K$4+$J$4*D1220)</f>
        <v>4.8608726201981511</v>
      </c>
      <c r="H1220" s="20">
        <f t="shared" ref="H1220:H1261" si="81">G1220-G1219</f>
        <v>0.81900505236976784</v>
      </c>
      <c r="I1220" s="20"/>
    </row>
    <row r="1221" spans="1:9">
      <c r="A1221" s="4">
        <v>43223</v>
      </c>
      <c r="B1221" s="9">
        <v>1220</v>
      </c>
      <c r="C1221" s="5">
        <v>33.950001</v>
      </c>
      <c r="D1221" s="5">
        <v>52.279998999999997</v>
      </c>
      <c r="E1221" s="6">
        <f t="shared" si="78"/>
        <v>0.93863324024468131</v>
      </c>
      <c r="F1221" s="6">
        <f t="shared" si="79"/>
        <v>2.4610900817379044</v>
      </c>
      <c r="G1221" s="20">
        <f t="shared" si="80"/>
        <v>4.5667271238547187</v>
      </c>
      <c r="H1221" s="20">
        <f t="shared" si="81"/>
        <v>-0.29414549634343246</v>
      </c>
      <c r="I1221" s="20"/>
    </row>
    <row r="1222" spans="1:9">
      <c r="A1222" s="4">
        <v>43224</v>
      </c>
      <c r="B1222" s="9">
        <v>1221</v>
      </c>
      <c r="C1222" s="5">
        <v>33.580002</v>
      </c>
      <c r="D1222" s="5">
        <v>52.779998999999997</v>
      </c>
      <c r="E1222" s="6">
        <f t="shared" si="78"/>
        <v>0.89583765370173385</v>
      </c>
      <c r="F1222" s="6">
        <f t="shared" si="79"/>
        <v>2.5287490964345443</v>
      </c>
      <c r="G1222" s="20">
        <f t="shared" si="80"/>
        <v>4.0991762330380581</v>
      </c>
      <c r="H1222" s="20">
        <f t="shared" si="81"/>
        <v>-0.46755089081666057</v>
      </c>
      <c r="I1222" s="20"/>
    </row>
    <row r="1223" spans="1:9">
      <c r="A1223" s="4">
        <v>43227</v>
      </c>
      <c r="B1223" s="9">
        <v>1222</v>
      </c>
      <c r="C1223" s="5">
        <v>34.080002</v>
      </c>
      <c r="D1223" s="5">
        <v>53.330002</v>
      </c>
      <c r="E1223" s="6">
        <f t="shared" si="78"/>
        <v>0.95366968371120342</v>
      </c>
      <c r="F1223" s="6">
        <f t="shared" si="79"/>
        <v>2.603174418554937</v>
      </c>
      <c r="G1223" s="20">
        <f t="shared" si="80"/>
        <v>4.4918685678283836</v>
      </c>
      <c r="H1223" s="20">
        <f t="shared" si="81"/>
        <v>0.3926923347903255</v>
      </c>
      <c r="I1223" s="20"/>
    </row>
    <row r="1224" spans="1:9">
      <c r="A1224" s="4">
        <v>43228</v>
      </c>
      <c r="B1224" s="9">
        <v>1223</v>
      </c>
      <c r="C1224" s="5">
        <v>33.740001999999997</v>
      </c>
      <c r="D1224" s="5">
        <v>53.630001</v>
      </c>
      <c r="E1224" s="6">
        <f t="shared" si="78"/>
        <v>0.91434390330476367</v>
      </c>
      <c r="F1224" s="6">
        <f t="shared" si="79"/>
        <v>2.6437696920548914</v>
      </c>
      <c r="G1224" s="20">
        <f t="shared" si="80"/>
        <v>4.0933376284421676</v>
      </c>
      <c r="H1224" s="20">
        <f t="shared" si="81"/>
        <v>-0.39853093938621598</v>
      </c>
      <c r="I1224" s="20"/>
    </row>
    <row r="1225" spans="1:9">
      <c r="A1225" s="4">
        <v>43229</v>
      </c>
      <c r="B1225" s="9">
        <v>1224</v>
      </c>
      <c r="C1225" s="5">
        <v>34.32</v>
      </c>
      <c r="D1225" s="5">
        <v>54.34</v>
      </c>
      <c r="E1225" s="6">
        <f t="shared" si="78"/>
        <v>0.98142882678762877</v>
      </c>
      <c r="F1225" s="6">
        <f t="shared" si="79"/>
        <v>2.7398453576060908</v>
      </c>
      <c r="G1225" s="20">
        <f t="shared" si="80"/>
        <v>4.5348121385862932</v>
      </c>
      <c r="H1225" s="20">
        <f t="shared" si="81"/>
        <v>0.44147451014412553</v>
      </c>
      <c r="I1225" s="20"/>
    </row>
    <row r="1226" spans="1:9">
      <c r="A1226" s="4">
        <v>43230</v>
      </c>
      <c r="B1226" s="9">
        <v>1225</v>
      </c>
      <c r="C1226" s="5">
        <v>35.270000000000003</v>
      </c>
      <c r="D1226" s="5">
        <v>54.98</v>
      </c>
      <c r="E1226" s="6">
        <f t="shared" si="78"/>
        <v>1.0913096838056211</v>
      </c>
      <c r="F1226" s="6">
        <f t="shared" si="79"/>
        <v>2.826448896417789</v>
      </c>
      <c r="G1226" s="20">
        <f t="shared" si="80"/>
        <v>5.359945718340974</v>
      </c>
      <c r="H1226" s="20">
        <f t="shared" si="81"/>
        <v>0.82513357975468082</v>
      </c>
      <c r="I1226" s="20"/>
    </row>
    <row r="1227" spans="1:9">
      <c r="A1227" s="4">
        <v>43231</v>
      </c>
      <c r="B1227" s="9">
        <v>1226</v>
      </c>
      <c r="C1227" s="5">
        <v>35.090000000000003</v>
      </c>
      <c r="D1227" s="5">
        <v>54.669998</v>
      </c>
      <c r="E1227" s="6">
        <f t="shared" si="78"/>
        <v>1.0704901530022122</v>
      </c>
      <c r="F1227" s="6">
        <f t="shared" si="79"/>
        <v>2.7845000366698138</v>
      </c>
      <c r="G1227" s="20">
        <f t="shared" si="80"/>
        <v>5.2404282808548643</v>
      </c>
      <c r="H1227" s="20">
        <f t="shared" si="81"/>
        <v>-0.11951743748610966</v>
      </c>
      <c r="I1227" s="20"/>
    </row>
    <row r="1228" spans="1:9">
      <c r="A1228" s="4">
        <v>43234</v>
      </c>
      <c r="B1228" s="9">
        <v>1227</v>
      </c>
      <c r="C1228" s="5">
        <v>34.860000999999997</v>
      </c>
      <c r="D1228" s="5">
        <v>54.900002000000001</v>
      </c>
      <c r="E1228" s="6">
        <f t="shared" si="78"/>
        <v>1.0438875348619154</v>
      </c>
      <c r="F1228" s="6">
        <f t="shared" si="79"/>
        <v>2.8156237247023861</v>
      </c>
      <c r="G1228" s="20">
        <f t="shared" si="80"/>
        <v>4.9655546306640659</v>
      </c>
      <c r="H1228" s="20">
        <f t="shared" si="81"/>
        <v>-0.27487365019079846</v>
      </c>
      <c r="I1228" s="20"/>
    </row>
    <row r="1229" spans="1:9">
      <c r="A1229" s="4">
        <v>43235</v>
      </c>
      <c r="B1229" s="9">
        <v>1228</v>
      </c>
      <c r="C1229" s="5">
        <v>33.900002000000001</v>
      </c>
      <c r="D1229" s="5">
        <v>53.919998</v>
      </c>
      <c r="E1229" s="6">
        <f t="shared" si="78"/>
        <v>0.93285015290779438</v>
      </c>
      <c r="F1229" s="6">
        <f t="shared" si="79"/>
        <v>2.6830115146248543</v>
      </c>
      <c r="G1229" s="20">
        <f t="shared" si="80"/>
        <v>4.1967581170798525</v>
      </c>
      <c r="H1229" s="20">
        <f t="shared" si="81"/>
        <v>-0.76879651358421341</v>
      </c>
      <c r="I1229" s="20"/>
    </row>
    <row r="1230" spans="1:9">
      <c r="A1230" s="4">
        <v>43236</v>
      </c>
      <c r="B1230" s="9">
        <v>1229</v>
      </c>
      <c r="C1230" s="5">
        <v>34.189999</v>
      </c>
      <c r="D1230" s="5">
        <v>54.639999000000003</v>
      </c>
      <c r="E1230" s="6">
        <f t="shared" si="78"/>
        <v>0.96639238332110666</v>
      </c>
      <c r="F1230" s="6">
        <f t="shared" si="79"/>
        <v>2.7804406311060452</v>
      </c>
      <c r="G1230" s="20">
        <f t="shared" si="80"/>
        <v>4.3462801992000806</v>
      </c>
      <c r="H1230" s="20">
        <f t="shared" si="81"/>
        <v>0.14952208212022811</v>
      </c>
      <c r="I1230" s="20"/>
    </row>
    <row r="1231" spans="1:9">
      <c r="A1231" s="4">
        <v>43237</v>
      </c>
      <c r="B1231" s="9">
        <v>1230</v>
      </c>
      <c r="C1231" s="5">
        <v>34.07</v>
      </c>
      <c r="D1231" s="5">
        <v>54.810001</v>
      </c>
      <c r="E1231" s="6">
        <f t="shared" si="78"/>
        <v>0.95251281178289393</v>
      </c>
      <c r="F1231" s="6">
        <f t="shared" si="79"/>
        <v>2.8034449667389612</v>
      </c>
      <c r="G1231" s="20">
        <f t="shared" si="80"/>
        <v>4.193113166114852</v>
      </c>
      <c r="H1231" s="20">
        <f t="shared" si="81"/>
        <v>-0.15316703308522861</v>
      </c>
      <c r="I1231" s="20"/>
    </row>
    <row r="1232" spans="1:9">
      <c r="A1232" s="4">
        <v>43238</v>
      </c>
      <c r="B1232" s="9">
        <v>1231</v>
      </c>
      <c r="C1232" s="5">
        <v>33.990001999999997</v>
      </c>
      <c r="D1232" s="5">
        <v>53.5</v>
      </c>
      <c r="E1232" s="6">
        <f t="shared" si="78"/>
        <v>0.94325991830949851</v>
      </c>
      <c r="F1232" s="6">
        <f t="shared" si="79"/>
        <v>2.6261782129157356</v>
      </c>
      <c r="G1232" s="20">
        <f t="shared" si="80"/>
        <v>4.3687013151582796</v>
      </c>
      <c r="H1232" s="20">
        <f t="shared" si="81"/>
        <v>0.17558814904342768</v>
      </c>
      <c r="I1232" s="20"/>
    </row>
    <row r="1233" spans="1:9">
      <c r="A1233" s="4">
        <v>43241</v>
      </c>
      <c r="B1233" s="9">
        <v>1232</v>
      </c>
      <c r="C1233" s="5">
        <v>34.630001</v>
      </c>
      <c r="D1233" s="5">
        <v>54.32</v>
      </c>
      <c r="E1233" s="6">
        <f t="shared" si="78"/>
        <v>1.0172848010575599</v>
      </c>
      <c r="F1233" s="6">
        <f t="shared" si="79"/>
        <v>2.7371389970182247</v>
      </c>
      <c r="G1233" s="20">
        <f t="shared" si="80"/>
        <v>4.8487152142189629</v>
      </c>
      <c r="H1233" s="20">
        <f t="shared" si="81"/>
        <v>0.48001389906068326</v>
      </c>
      <c r="I1233" s="20"/>
    </row>
    <row r="1234" spans="1:9">
      <c r="A1234" s="4">
        <v>43242</v>
      </c>
      <c r="B1234" s="9">
        <v>1233</v>
      </c>
      <c r="C1234" s="5">
        <v>34.220001000000003</v>
      </c>
      <c r="D1234" s="5">
        <v>54.450001</v>
      </c>
      <c r="E1234" s="6">
        <f t="shared" si="78"/>
        <v>0.96986253644979525</v>
      </c>
      <c r="F1234" s="6">
        <f t="shared" si="79"/>
        <v>2.7547304761573805</v>
      </c>
      <c r="G1234" s="20">
        <f t="shared" si="80"/>
        <v>4.4133515275028508</v>
      </c>
      <c r="H1234" s="20">
        <f t="shared" si="81"/>
        <v>-0.43536368671611214</v>
      </c>
      <c r="I1234" s="20"/>
    </row>
    <row r="1235" spans="1:9">
      <c r="A1235" s="4">
        <v>43243</v>
      </c>
      <c r="B1235" s="9">
        <v>1234</v>
      </c>
      <c r="C1235" s="5">
        <v>34.540000999999997</v>
      </c>
      <c r="D1235" s="5">
        <v>55.209999000000003</v>
      </c>
      <c r="E1235" s="6">
        <f t="shared" si="78"/>
        <v>1.0068750356558549</v>
      </c>
      <c r="F1235" s="6">
        <f t="shared" si="79"/>
        <v>2.8575719078602146</v>
      </c>
      <c r="G1235" s="20">
        <f t="shared" si="80"/>
        <v>4.5850730436690839</v>
      </c>
      <c r="H1235" s="20">
        <f t="shared" si="81"/>
        <v>0.1717215161662331</v>
      </c>
      <c r="I1235" s="20"/>
    </row>
    <row r="1236" spans="1:9">
      <c r="A1236" s="4">
        <v>43244</v>
      </c>
      <c r="B1236" s="9">
        <v>1235</v>
      </c>
      <c r="C1236" s="5">
        <v>33.540000999999997</v>
      </c>
      <c r="D1236" s="5">
        <v>54.75</v>
      </c>
      <c r="E1236" s="6">
        <f t="shared" si="78"/>
        <v>0.89121097563691587</v>
      </c>
      <c r="F1236" s="6">
        <f t="shared" si="79"/>
        <v>2.7953257496573349</v>
      </c>
      <c r="G1236" s="20">
        <f t="shared" si="80"/>
        <v>3.6748205881166314</v>
      </c>
      <c r="H1236" s="20">
        <f t="shared" si="81"/>
        <v>-0.91025245555245249</v>
      </c>
      <c r="I1236" s="20"/>
    </row>
    <row r="1237" spans="1:9">
      <c r="A1237" s="4">
        <v>43245</v>
      </c>
      <c r="B1237" s="9">
        <v>1236</v>
      </c>
      <c r="C1237" s="5">
        <v>33.290000999999997</v>
      </c>
      <c r="D1237" s="5">
        <v>55.439999</v>
      </c>
      <c r="E1237" s="6">
        <f t="shared" si="78"/>
        <v>0.86229496063218103</v>
      </c>
      <c r="F1237" s="6">
        <f t="shared" si="79"/>
        <v>2.8886950546206687</v>
      </c>
      <c r="G1237" s="20">
        <f t="shared" si="80"/>
        <v>3.29019917389342</v>
      </c>
      <c r="H1237" s="20">
        <f t="shared" si="81"/>
        <v>-0.38462141422321139</v>
      </c>
      <c r="I1237" s="20"/>
    </row>
    <row r="1238" spans="1:9">
      <c r="A1238" s="4">
        <v>43249</v>
      </c>
      <c r="B1238" s="9">
        <v>1237</v>
      </c>
      <c r="C1238" s="5">
        <v>32.459999000000003</v>
      </c>
      <c r="D1238" s="5">
        <v>55.32</v>
      </c>
      <c r="E1238" s="6">
        <f t="shared" si="78"/>
        <v>0.76629355948834232</v>
      </c>
      <c r="F1238" s="6">
        <f t="shared" si="79"/>
        <v>2.8724570264115044</v>
      </c>
      <c r="G1238" s="20">
        <f t="shared" si="80"/>
        <v>2.483609432585645</v>
      </c>
      <c r="H1238" s="20">
        <f t="shared" si="81"/>
        <v>-0.80658974130777494</v>
      </c>
      <c r="I1238" s="20"/>
    </row>
    <row r="1239" spans="1:9">
      <c r="A1239" s="4">
        <v>43250</v>
      </c>
      <c r="B1239" s="9">
        <v>1238</v>
      </c>
      <c r="C1239" s="5">
        <v>33.340000000000003</v>
      </c>
      <c r="D1239" s="5">
        <v>55.68</v>
      </c>
      <c r="E1239" s="6">
        <f t="shared" si="78"/>
        <v>0.86807804796906873</v>
      </c>
      <c r="F1239" s="6">
        <f t="shared" si="79"/>
        <v>2.921171516993085</v>
      </c>
      <c r="G1239" s="20">
        <f t="shared" si="80"/>
        <v>3.2933730711976494</v>
      </c>
      <c r="H1239" s="20">
        <f t="shared" si="81"/>
        <v>0.8097636386120044</v>
      </c>
      <c r="I1239" s="20"/>
    </row>
    <row r="1240" spans="1:9">
      <c r="A1240" s="4">
        <v>43251</v>
      </c>
      <c r="B1240" s="9">
        <v>1239</v>
      </c>
      <c r="C1240" s="5">
        <v>33.520000000000003</v>
      </c>
      <c r="D1240" s="5">
        <v>55.200001</v>
      </c>
      <c r="E1240" s="6">
        <f t="shared" si="78"/>
        <v>0.88889757877247777</v>
      </c>
      <c r="F1240" s="6">
        <f t="shared" si="79"/>
        <v>2.8562189982023405</v>
      </c>
      <c r="G1240" s="20">
        <f t="shared" si="80"/>
        <v>3.5670226912778595</v>
      </c>
      <c r="H1240" s="20">
        <f t="shared" si="81"/>
        <v>0.2736496200802101</v>
      </c>
      <c r="I1240" s="20"/>
    </row>
    <row r="1241" spans="1:9">
      <c r="A1241" s="4">
        <v>43252</v>
      </c>
      <c r="B1241" s="9">
        <v>1240</v>
      </c>
      <c r="C1241" s="5">
        <v>34.400002000000001</v>
      </c>
      <c r="D1241" s="5">
        <v>57.080002</v>
      </c>
      <c r="E1241" s="6">
        <f t="shared" si="78"/>
        <v>0.99068218291726395</v>
      </c>
      <c r="F1241" s="6">
        <f t="shared" si="79"/>
        <v>3.1106170287797354</v>
      </c>
      <c r="G1241" s="20">
        <f t="shared" si="80"/>
        <v>4.0802293867034329</v>
      </c>
      <c r="H1241" s="20">
        <f t="shared" si="81"/>
        <v>0.5132066954255734</v>
      </c>
      <c r="I1241" s="20"/>
    </row>
    <row r="1242" spans="1:9">
      <c r="A1242" s="4">
        <v>43255</v>
      </c>
      <c r="B1242" s="9">
        <v>1241</v>
      </c>
      <c r="C1242" s="5">
        <v>35.479999999999997</v>
      </c>
      <c r="D1242" s="5">
        <v>56.830002</v>
      </c>
      <c r="E1242" s="6">
        <f t="shared" si="78"/>
        <v>1.1155991364095976</v>
      </c>
      <c r="F1242" s="6">
        <f t="shared" si="79"/>
        <v>3.0767875214314158</v>
      </c>
      <c r="G1242" s="20">
        <f t="shared" si="80"/>
        <v>5.2090033321117595</v>
      </c>
      <c r="H1242" s="20">
        <f t="shared" si="81"/>
        <v>1.1287739454083265</v>
      </c>
      <c r="I1242" s="20"/>
    </row>
    <row r="1243" spans="1:9">
      <c r="A1243" s="4">
        <v>43256</v>
      </c>
      <c r="B1243" s="9">
        <v>1242</v>
      </c>
      <c r="C1243" s="5">
        <v>35.689999</v>
      </c>
      <c r="D1243" s="5">
        <v>56.529998999999997</v>
      </c>
      <c r="E1243" s="6">
        <f t="shared" si="78"/>
        <v>1.1398884733495152</v>
      </c>
      <c r="F1243" s="6">
        <f t="shared" si="79"/>
        <v>3.0361917066593431</v>
      </c>
      <c r="G1243" s="20">
        <f t="shared" si="80"/>
        <v>5.4775340519131035</v>
      </c>
      <c r="H1243" s="20">
        <f t="shared" si="81"/>
        <v>0.26853071980134402</v>
      </c>
      <c r="I1243" s="20"/>
    </row>
    <row r="1244" spans="1:9">
      <c r="A1244" s="4">
        <v>43257</v>
      </c>
      <c r="B1244" s="9">
        <v>1243</v>
      </c>
      <c r="C1244" s="5">
        <v>35.799999</v>
      </c>
      <c r="D1244" s="5">
        <v>57.029998999999997</v>
      </c>
      <c r="E1244" s="6">
        <f t="shared" si="78"/>
        <v>1.1526115199515985</v>
      </c>
      <c r="F1244" s="6">
        <f t="shared" si="79"/>
        <v>3.1038507213559829</v>
      </c>
      <c r="G1244" s="20">
        <f t="shared" si="80"/>
        <v>5.4899821610964423</v>
      </c>
      <c r="H1244" s="20">
        <f t="shared" si="81"/>
        <v>1.2448109183338829E-2</v>
      </c>
      <c r="I1244" s="20"/>
    </row>
    <row r="1245" spans="1:9">
      <c r="A1245" s="4">
        <v>43258</v>
      </c>
      <c r="B1245" s="9">
        <v>1244</v>
      </c>
      <c r="C1245" s="5">
        <v>34.310001</v>
      </c>
      <c r="D1245" s="5">
        <v>55.880001</v>
      </c>
      <c r="E1245" s="6">
        <f t="shared" si="78"/>
        <v>0.98027230185149927</v>
      </c>
      <c r="F1245" s="6">
        <f t="shared" si="79"/>
        <v>2.9482352581897704</v>
      </c>
      <c r="G1245" s="20">
        <f t="shared" si="80"/>
        <v>4.2243531197671977</v>
      </c>
      <c r="H1245" s="20">
        <f t="shared" si="81"/>
        <v>-1.2656290413292446</v>
      </c>
      <c r="I1245" s="20"/>
    </row>
    <row r="1246" spans="1:9">
      <c r="A1246" s="4">
        <v>43259</v>
      </c>
      <c r="B1246" s="9">
        <v>1245</v>
      </c>
      <c r="C1246" s="5">
        <v>34.560001</v>
      </c>
      <c r="D1246" s="5">
        <v>55.049999</v>
      </c>
      <c r="E1246" s="6">
        <f t="shared" si="78"/>
        <v>1.0091883168562341</v>
      </c>
      <c r="F1246" s="6">
        <f t="shared" si="79"/>
        <v>2.8359210231572898</v>
      </c>
      <c r="G1246" s="20">
        <f t="shared" si="80"/>
        <v>4.6362896487304184</v>
      </c>
      <c r="H1246" s="20">
        <f t="shared" si="81"/>
        <v>0.41193652896322064</v>
      </c>
      <c r="I1246" s="20"/>
    </row>
    <row r="1247" spans="1:9">
      <c r="A1247" s="4">
        <v>43262</v>
      </c>
      <c r="B1247" s="9">
        <v>1246</v>
      </c>
      <c r="C1247" s="5">
        <v>34.990001999999997</v>
      </c>
      <c r="D1247" s="5">
        <v>54.52</v>
      </c>
      <c r="E1247" s="6">
        <f t="shared" si="78"/>
        <v>1.0589239783284377</v>
      </c>
      <c r="F1247" s="6">
        <f t="shared" si="79"/>
        <v>2.7642026028968814</v>
      </c>
      <c r="G1247" s="20">
        <f t="shared" si="80"/>
        <v>5.169695457892292</v>
      </c>
      <c r="H1247" s="20">
        <f t="shared" si="81"/>
        <v>0.53340580916187363</v>
      </c>
      <c r="I1247" s="20"/>
    </row>
    <row r="1248" spans="1:9">
      <c r="A1248" s="4">
        <v>43263</v>
      </c>
      <c r="B1248" s="9">
        <v>1247</v>
      </c>
      <c r="C1248" s="5">
        <v>36.470001000000003</v>
      </c>
      <c r="D1248" s="5">
        <v>54.82</v>
      </c>
      <c r="E1248" s="6">
        <f t="shared" si="78"/>
        <v>1.2301066714924083</v>
      </c>
      <c r="F1248" s="6">
        <f t="shared" si="79"/>
        <v>2.8047980117148645</v>
      </c>
      <c r="G1248" s="20">
        <f t="shared" si="80"/>
        <v>6.5911633234023057</v>
      </c>
      <c r="H1248" s="20">
        <f t="shared" si="81"/>
        <v>1.4214678655100137</v>
      </c>
      <c r="I1248" s="20"/>
    </row>
    <row r="1249" spans="1:9">
      <c r="A1249" s="4">
        <v>43264</v>
      </c>
      <c r="B1249" s="9">
        <v>1248</v>
      </c>
      <c r="C1249" s="5">
        <v>36.409999999999997</v>
      </c>
      <c r="D1249" s="5">
        <v>55.029998999999997</v>
      </c>
      <c r="E1249" s="6">
        <f t="shared" si="78"/>
        <v>1.223166712227211</v>
      </c>
      <c r="F1249" s="6">
        <f t="shared" si="79"/>
        <v>2.8332146625694237</v>
      </c>
      <c r="G1249" s="20">
        <f t="shared" si="80"/>
        <v>6.4901907243630816</v>
      </c>
      <c r="H1249" s="20">
        <f t="shared" si="81"/>
        <v>-0.10097259903922406</v>
      </c>
      <c r="I1249" s="20"/>
    </row>
    <row r="1250" spans="1:9">
      <c r="A1250" s="4">
        <v>43265</v>
      </c>
      <c r="B1250" s="9">
        <v>1249</v>
      </c>
      <c r="C1250" s="5">
        <v>36.82</v>
      </c>
      <c r="D1250" s="5">
        <v>55.540000999999997</v>
      </c>
      <c r="E1250" s="6">
        <f t="shared" si="78"/>
        <v>1.2705889768349765</v>
      </c>
      <c r="F1250" s="6">
        <f t="shared" si="79"/>
        <v>2.902227128196055</v>
      </c>
      <c r="G1250" s="20">
        <f t="shared" si="80"/>
        <v>6.800687405522531</v>
      </c>
      <c r="H1250" s="20">
        <f t="shared" si="81"/>
        <v>0.31049668115944939</v>
      </c>
      <c r="I1250" s="20"/>
    </row>
    <row r="1251" spans="1:9">
      <c r="A1251" s="4">
        <v>43266</v>
      </c>
      <c r="B1251" s="9">
        <v>1250</v>
      </c>
      <c r="C1251" s="5">
        <v>35.959999000000003</v>
      </c>
      <c r="D1251" s="5">
        <v>55.110000999999997</v>
      </c>
      <c r="E1251" s="6">
        <f t="shared" si="78"/>
        <v>1.1711177695546291</v>
      </c>
      <c r="F1251" s="6">
        <f t="shared" si="79"/>
        <v>2.8440403755569448</v>
      </c>
      <c r="G1251" s="20">
        <f t="shared" si="80"/>
        <v>6.0245810316248622</v>
      </c>
      <c r="H1251" s="20">
        <f t="shared" si="81"/>
        <v>-0.77610637389766879</v>
      </c>
      <c r="I1251" s="20"/>
    </row>
    <row r="1252" spans="1:9">
      <c r="A1252" s="4">
        <v>43269</v>
      </c>
      <c r="B1252" s="9">
        <v>1251</v>
      </c>
      <c r="C1252" s="5">
        <v>36.849997999999999</v>
      </c>
      <c r="D1252" s="5">
        <v>53.220001000000003</v>
      </c>
      <c r="E1252" s="6">
        <f t="shared" si="78"/>
        <v>1.2740586673074246</v>
      </c>
      <c r="F1252" s="6">
        <f t="shared" si="79"/>
        <v>2.5882893000036469</v>
      </c>
      <c r="G1252" s="20">
        <f t="shared" si="80"/>
        <v>7.2833261789118282</v>
      </c>
      <c r="H1252" s="20">
        <f t="shared" si="81"/>
        <v>1.258745147286966</v>
      </c>
      <c r="I1252" s="20"/>
    </row>
    <row r="1253" spans="1:9">
      <c r="A1253" s="4">
        <v>43270</v>
      </c>
      <c r="B1253" s="9">
        <v>1252</v>
      </c>
      <c r="C1253" s="5">
        <v>35.990001999999997</v>
      </c>
      <c r="D1253" s="5">
        <v>52.93</v>
      </c>
      <c r="E1253" s="6">
        <f t="shared" si="78"/>
        <v>1.1745880383473766</v>
      </c>
      <c r="F1253" s="6">
        <f t="shared" si="79"/>
        <v>2.5490469361615662</v>
      </c>
      <c r="G1253" s="20">
        <f t="shared" si="80"/>
        <v>6.4799104706892727</v>
      </c>
      <c r="H1253" s="20">
        <f t="shared" si="81"/>
        <v>-0.80341570822255548</v>
      </c>
      <c r="I1253" s="20"/>
    </row>
    <row r="1254" spans="1:9">
      <c r="A1254" s="4">
        <v>43271</v>
      </c>
      <c r="B1254" s="9">
        <v>1253</v>
      </c>
      <c r="C1254" s="5">
        <v>36.139999000000003</v>
      </c>
      <c r="D1254" s="5">
        <v>53.459999000000003</v>
      </c>
      <c r="E1254" s="6">
        <f t="shared" si="78"/>
        <v>1.1919373003580382</v>
      </c>
      <c r="F1254" s="6">
        <f t="shared" si="79"/>
        <v>2.6207653564219755</v>
      </c>
      <c r="G1254" s="20">
        <f t="shared" si="80"/>
        <v>6.5265026615274024</v>
      </c>
      <c r="H1254" s="20">
        <f t="shared" si="81"/>
        <v>4.659219083812971E-2</v>
      </c>
      <c r="I1254" s="20"/>
    </row>
    <row r="1255" spans="1:9">
      <c r="A1255" s="4">
        <v>43272</v>
      </c>
      <c r="B1255" s="9">
        <v>1254</v>
      </c>
      <c r="C1255" s="5">
        <v>35.360000999999997</v>
      </c>
      <c r="D1255" s="5">
        <v>52.189999</v>
      </c>
      <c r="E1255" s="6">
        <f t="shared" si="78"/>
        <v>1.1017195648713851</v>
      </c>
      <c r="F1255" s="6">
        <f t="shared" si="79"/>
        <v>2.4489114590925096</v>
      </c>
      <c r="G1255" s="20">
        <f t="shared" si="80"/>
        <v>5.9942864642017142</v>
      </c>
      <c r="H1255" s="20">
        <f t="shared" si="81"/>
        <v>-0.53221619732568826</v>
      </c>
      <c r="I1255" s="20"/>
    </row>
    <row r="1256" spans="1:9">
      <c r="A1256" s="4">
        <v>43273</v>
      </c>
      <c r="B1256" s="9">
        <v>1255</v>
      </c>
      <c r="C1256" s="5">
        <v>35.549999</v>
      </c>
      <c r="D1256" s="5">
        <v>52.5</v>
      </c>
      <c r="E1256" s="6">
        <f t="shared" si="78"/>
        <v>1.1236955049468638</v>
      </c>
      <c r="F1256" s="6">
        <f t="shared" si="79"/>
        <v>2.490860183522456</v>
      </c>
      <c r="G1256" s="20">
        <f t="shared" si="80"/>
        <v>6.1238020967916036</v>
      </c>
      <c r="H1256" s="20">
        <f t="shared" si="81"/>
        <v>0.12951563258988941</v>
      </c>
      <c r="I1256" s="20"/>
    </row>
    <row r="1257" spans="1:9">
      <c r="A1257" s="4">
        <v>43276</v>
      </c>
      <c r="B1257" s="9">
        <v>1256</v>
      </c>
      <c r="C1257" s="5">
        <v>34.560001</v>
      </c>
      <c r="D1257" s="5">
        <v>50.709999000000003</v>
      </c>
      <c r="E1257" s="6">
        <f t="shared" si="78"/>
        <v>1.0091883168562341</v>
      </c>
      <c r="F1257" s="6">
        <f t="shared" si="79"/>
        <v>2.2486407755904563</v>
      </c>
      <c r="G1257" s="20">
        <f t="shared" si="80"/>
        <v>5.4830400610190289</v>
      </c>
      <c r="H1257" s="20">
        <f t="shared" si="81"/>
        <v>-0.64076203577257473</v>
      </c>
      <c r="I1257" s="20"/>
    </row>
    <row r="1258" spans="1:9">
      <c r="A1258" s="4">
        <v>43277</v>
      </c>
      <c r="B1258" s="9">
        <v>1257</v>
      </c>
      <c r="C1258" s="5">
        <v>34.950001</v>
      </c>
      <c r="D1258" s="5">
        <v>49.669998</v>
      </c>
      <c r="E1258" s="6">
        <f t="shared" si="78"/>
        <v>1.0542973002636205</v>
      </c>
      <c r="F1258" s="6">
        <f t="shared" si="79"/>
        <v>2.1079098897034156</v>
      </c>
      <c r="G1258" s="20">
        <f t="shared" si="80"/>
        <v>6.0759481890214673</v>
      </c>
      <c r="H1258" s="20">
        <f t="shared" si="81"/>
        <v>0.59290812800243842</v>
      </c>
      <c r="I1258" s="20"/>
    </row>
    <row r="1259" spans="1:9">
      <c r="A1259" s="4">
        <v>43278</v>
      </c>
      <c r="B1259" s="9">
        <v>1258</v>
      </c>
      <c r="C1259" s="5">
        <v>34.549999</v>
      </c>
      <c r="D1259" s="5">
        <v>48.759998000000003</v>
      </c>
      <c r="E1259" s="6">
        <f t="shared" si="78"/>
        <v>1.0080314449279246</v>
      </c>
      <c r="F1259" s="6">
        <f t="shared" si="79"/>
        <v>1.9847704829555315</v>
      </c>
      <c r="G1259" s="20">
        <f t="shared" si="80"/>
        <v>5.8534906303077854</v>
      </c>
      <c r="H1259" s="20">
        <f t="shared" si="81"/>
        <v>-0.22245755871368189</v>
      </c>
      <c r="I1259" s="20"/>
    </row>
    <row r="1260" spans="1:9">
      <c r="A1260" s="4">
        <v>43279</v>
      </c>
      <c r="B1260" s="9">
        <v>1259</v>
      </c>
      <c r="C1260" s="5">
        <v>35.299999</v>
      </c>
      <c r="D1260" s="5">
        <v>49.25</v>
      </c>
      <c r="E1260" s="6">
        <f t="shared" si="78"/>
        <v>1.094779489942129</v>
      </c>
      <c r="F1260" s="6">
        <f t="shared" si="79"/>
        <v>2.0510765879942969</v>
      </c>
      <c r="G1260" s="20">
        <f t="shared" si="80"/>
        <v>6.507889387099894</v>
      </c>
      <c r="H1260" s="20">
        <f t="shared" si="81"/>
        <v>0.65439875679210857</v>
      </c>
      <c r="I1260" s="20"/>
    </row>
    <row r="1261" spans="1:9">
      <c r="A1261" s="4">
        <v>43280</v>
      </c>
      <c r="B1261" s="9">
        <v>1260</v>
      </c>
      <c r="C1261" s="5">
        <v>35.900002000000001</v>
      </c>
      <c r="D1261" s="5">
        <v>49.709999000000003</v>
      </c>
      <c r="E1261" s="6">
        <f t="shared" si="78"/>
        <v>1.1641782729456727</v>
      </c>
      <c r="F1261" s="6">
        <f t="shared" si="79"/>
        <v>2.1133227461971766</v>
      </c>
      <c r="G1261" s="20">
        <f t="shared" si="80"/>
        <v>7.0181448426523474</v>
      </c>
      <c r="H1261" s="20">
        <f t="shared" si="81"/>
        <v>0.51025545555245344</v>
      </c>
      <c r="I1261" s="20"/>
    </row>
  </sheetData>
  <mergeCells count="5">
    <mergeCell ref="M3:N3"/>
    <mergeCell ref="J13:K13"/>
    <mergeCell ref="M13:N13"/>
    <mergeCell ref="J23:K2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8016-156E-2A47-A03C-AE4AFFC2DCB1}">
  <dimension ref="A1:C1261"/>
  <sheetViews>
    <sheetView tabSelected="1" workbookViewId="0">
      <selection activeCell="H30" sqref="H30"/>
    </sheetView>
  </sheetViews>
  <sheetFormatPr baseColWidth="10" defaultRowHeight="16"/>
  <cols>
    <col min="1" max="2" width="10.83203125" style="19"/>
  </cols>
  <sheetData>
    <row r="1" spans="1:3">
      <c r="A1" s="19" t="s">
        <v>0</v>
      </c>
      <c r="B1" s="3" t="s">
        <v>2</v>
      </c>
    </row>
    <row r="2" spans="1:3" ht="18">
      <c r="A2" s="4">
        <v>41456</v>
      </c>
      <c r="B2" s="20">
        <v>28.059999000000001</v>
      </c>
      <c r="C2" s="45"/>
    </row>
    <row r="3" spans="1:3">
      <c r="A3" s="4">
        <v>41457</v>
      </c>
      <c r="B3" s="20">
        <v>27.700001</v>
      </c>
    </row>
    <row r="4" spans="1:3">
      <c r="A4" s="4">
        <v>41458</v>
      </c>
      <c r="B4" s="20">
        <v>27.49</v>
      </c>
    </row>
    <row r="5" spans="1:3">
      <c r="A5" s="4">
        <v>41460</v>
      </c>
      <c r="B5" s="20">
        <v>27.549999</v>
      </c>
    </row>
    <row r="6" spans="1:3">
      <c r="A6" s="4">
        <v>41463</v>
      </c>
      <c r="B6" s="20">
        <v>28</v>
      </c>
    </row>
    <row r="7" spans="1:3">
      <c r="A7" s="4">
        <v>41464</v>
      </c>
      <c r="B7" s="20">
        <v>28.34</v>
      </c>
    </row>
    <row r="8" spans="1:3">
      <c r="A8" s="4">
        <v>41465</v>
      </c>
      <c r="B8" s="20">
        <v>29.49</v>
      </c>
    </row>
    <row r="9" spans="1:3">
      <c r="A9" s="4">
        <v>41466</v>
      </c>
      <c r="B9" s="20">
        <v>30.389999</v>
      </c>
    </row>
    <row r="10" spans="1:3">
      <c r="A10" s="4">
        <v>41467</v>
      </c>
      <c r="B10" s="20">
        <v>30.75</v>
      </c>
    </row>
    <row r="11" spans="1:3">
      <c r="A11" s="4">
        <v>41470</v>
      </c>
      <c r="B11" s="20">
        <v>30.780000999999999</v>
      </c>
    </row>
    <row r="12" spans="1:3">
      <c r="A12" s="4">
        <v>41471</v>
      </c>
      <c r="B12" s="20">
        <v>29.559999000000001</v>
      </c>
    </row>
    <row r="13" spans="1:3">
      <c r="A13" s="4">
        <v>41472</v>
      </c>
      <c r="B13" s="20">
        <v>31.059999000000001</v>
      </c>
    </row>
    <row r="14" spans="1:3">
      <c r="A14" s="4">
        <v>41473</v>
      </c>
      <c r="B14" s="20">
        <v>30.860001</v>
      </c>
    </row>
    <row r="15" spans="1:3">
      <c r="A15" s="4">
        <v>41474</v>
      </c>
      <c r="B15" s="20">
        <v>31.200001</v>
      </c>
    </row>
    <row r="16" spans="1:3">
      <c r="A16" s="4">
        <v>41477</v>
      </c>
      <c r="B16" s="20">
        <v>31.459999</v>
      </c>
    </row>
    <row r="17" spans="1:2">
      <c r="A17" s="4">
        <v>41478</v>
      </c>
      <c r="B17" s="20">
        <v>31.450001</v>
      </c>
    </row>
    <row r="18" spans="1:2">
      <c r="A18" s="4">
        <v>41479</v>
      </c>
      <c r="B18" s="20">
        <v>30.860001</v>
      </c>
    </row>
    <row r="19" spans="1:2">
      <c r="A19" s="4">
        <v>41480</v>
      </c>
      <c r="B19" s="20">
        <v>31.809999000000001</v>
      </c>
    </row>
    <row r="20" spans="1:2">
      <c r="A20" s="4">
        <v>41481</v>
      </c>
      <c r="B20" s="20">
        <v>33.419998</v>
      </c>
    </row>
    <row r="21" spans="1:2">
      <c r="A21" s="4">
        <v>41484</v>
      </c>
      <c r="B21" s="20">
        <v>31.99</v>
      </c>
    </row>
    <row r="22" spans="1:2">
      <c r="A22" s="4">
        <v>41485</v>
      </c>
      <c r="B22" s="20">
        <v>32.479999999999997</v>
      </c>
    </row>
    <row r="23" spans="1:2">
      <c r="A23" s="4">
        <v>41486</v>
      </c>
      <c r="B23" s="20">
        <v>32.509998000000003</v>
      </c>
    </row>
    <row r="24" spans="1:2">
      <c r="A24" s="4">
        <v>41487</v>
      </c>
      <c r="B24" s="20">
        <v>33.720001000000003</v>
      </c>
    </row>
    <row r="25" spans="1:2">
      <c r="A25" s="4">
        <v>41488</v>
      </c>
      <c r="B25" s="20">
        <v>33.779998999999997</v>
      </c>
    </row>
    <row r="26" spans="1:2">
      <c r="A26" s="4">
        <v>41491</v>
      </c>
      <c r="B26" s="20">
        <v>33.5</v>
      </c>
    </row>
    <row r="27" spans="1:2">
      <c r="A27" s="4">
        <v>41492</v>
      </c>
      <c r="B27" s="20">
        <v>33.349997999999999</v>
      </c>
    </row>
    <row r="28" spans="1:2">
      <c r="A28" s="4">
        <v>41493</v>
      </c>
      <c r="B28" s="20">
        <v>32.759998000000003</v>
      </c>
    </row>
    <row r="29" spans="1:2">
      <c r="A29" s="4">
        <v>41494</v>
      </c>
      <c r="B29" s="20">
        <v>33</v>
      </c>
    </row>
    <row r="30" spans="1:2">
      <c r="A30" s="4">
        <v>41495</v>
      </c>
      <c r="B30" s="20">
        <v>33.040000999999997</v>
      </c>
    </row>
    <row r="31" spans="1:2">
      <c r="A31" s="4">
        <v>41498</v>
      </c>
      <c r="B31" s="20">
        <v>32.68</v>
      </c>
    </row>
    <row r="32" spans="1:2">
      <c r="A32" s="4">
        <v>41499</v>
      </c>
      <c r="B32" s="20">
        <v>33.200001</v>
      </c>
    </row>
    <row r="33" spans="1:2">
      <c r="A33" s="4">
        <v>41500</v>
      </c>
      <c r="B33" s="20">
        <v>33.700001</v>
      </c>
    </row>
    <row r="34" spans="1:2">
      <c r="A34" s="4">
        <v>41501</v>
      </c>
      <c r="B34" s="20">
        <v>33</v>
      </c>
    </row>
    <row r="35" spans="1:2">
      <c r="A35" s="4">
        <v>41502</v>
      </c>
      <c r="B35" s="20">
        <v>33.119999</v>
      </c>
    </row>
    <row r="36" spans="1:2">
      <c r="A36" s="4">
        <v>41505</v>
      </c>
      <c r="B36" s="20">
        <v>32.380001</v>
      </c>
    </row>
    <row r="37" spans="1:2">
      <c r="A37" s="4">
        <v>41506</v>
      </c>
      <c r="B37" s="20">
        <v>32.770000000000003</v>
      </c>
    </row>
    <row r="38" spans="1:2">
      <c r="A38" s="4">
        <v>41507</v>
      </c>
      <c r="B38" s="20">
        <v>32.729999999999997</v>
      </c>
    </row>
    <row r="39" spans="1:2">
      <c r="A39" s="4">
        <v>41508</v>
      </c>
      <c r="B39" s="20">
        <v>33.299999</v>
      </c>
    </row>
    <row r="40" spans="1:2">
      <c r="A40" s="4">
        <v>41509</v>
      </c>
      <c r="B40" s="20">
        <v>33.439999</v>
      </c>
    </row>
    <row r="41" spans="1:2">
      <c r="A41" s="4">
        <v>41512</v>
      </c>
      <c r="B41" s="20">
        <v>33.240001999999997</v>
      </c>
    </row>
    <row r="42" spans="1:2">
      <c r="A42" s="4">
        <v>41513</v>
      </c>
      <c r="B42" s="20">
        <v>32.139999000000003</v>
      </c>
    </row>
    <row r="43" spans="1:2">
      <c r="A43" s="4">
        <v>41514</v>
      </c>
      <c r="B43" s="20">
        <v>32.409999999999997</v>
      </c>
    </row>
    <row r="44" spans="1:2">
      <c r="A44" s="4">
        <v>41515</v>
      </c>
      <c r="B44" s="20">
        <v>32.009998000000003</v>
      </c>
    </row>
    <row r="45" spans="1:2">
      <c r="A45" s="4">
        <v>41516</v>
      </c>
      <c r="B45" s="20">
        <v>32</v>
      </c>
    </row>
    <row r="46" spans="1:2">
      <c r="A46" s="4">
        <v>41520</v>
      </c>
      <c r="B46" s="20">
        <v>32.020000000000003</v>
      </c>
    </row>
    <row r="47" spans="1:2">
      <c r="A47" s="4">
        <v>41521</v>
      </c>
      <c r="B47" s="20">
        <v>32.979999999999997</v>
      </c>
    </row>
    <row r="48" spans="1:2">
      <c r="A48" s="4">
        <v>41522</v>
      </c>
      <c r="B48" s="20">
        <v>34.669998</v>
      </c>
    </row>
    <row r="49" spans="1:2">
      <c r="A49" s="4">
        <v>41523</v>
      </c>
      <c r="B49" s="20">
        <v>34.240001999999997</v>
      </c>
    </row>
    <row r="50" spans="1:2">
      <c r="A50" s="4">
        <v>41526</v>
      </c>
      <c r="B50" s="20">
        <v>35.169998</v>
      </c>
    </row>
    <row r="51" spans="1:2">
      <c r="A51" s="4">
        <v>41527</v>
      </c>
      <c r="B51" s="20">
        <v>35</v>
      </c>
    </row>
    <row r="52" spans="1:2">
      <c r="A52" s="4">
        <v>41528</v>
      </c>
      <c r="B52" s="20">
        <v>34.5</v>
      </c>
    </row>
    <row r="53" spans="1:2">
      <c r="A53" s="4">
        <v>41529</v>
      </c>
      <c r="B53" s="20">
        <v>34.400002000000001</v>
      </c>
    </row>
    <row r="54" spans="1:2">
      <c r="A54" s="4">
        <v>41530</v>
      </c>
      <c r="B54" s="20">
        <v>34.380001</v>
      </c>
    </row>
    <row r="55" spans="1:2">
      <c r="A55" s="4">
        <v>41533</v>
      </c>
      <c r="B55" s="20">
        <v>34.909999999999997</v>
      </c>
    </row>
    <row r="56" spans="1:2">
      <c r="A56" s="4">
        <v>41534</v>
      </c>
      <c r="B56" s="20">
        <v>35.189999</v>
      </c>
    </row>
    <row r="57" spans="1:2">
      <c r="A57" s="4">
        <v>41535</v>
      </c>
      <c r="B57" s="20">
        <v>36.220001000000003</v>
      </c>
    </row>
    <row r="58" spans="1:2">
      <c r="A58" s="4">
        <v>41536</v>
      </c>
      <c r="B58" s="20">
        <v>37.93</v>
      </c>
    </row>
    <row r="59" spans="1:2">
      <c r="A59" s="4">
        <v>41537</v>
      </c>
      <c r="B59" s="20">
        <v>36.590000000000003</v>
      </c>
    </row>
    <row r="60" spans="1:2">
      <c r="A60" s="4">
        <v>41540</v>
      </c>
      <c r="B60" s="20">
        <v>36.689999</v>
      </c>
    </row>
    <row r="61" spans="1:2">
      <c r="A61" s="4">
        <v>41541</v>
      </c>
      <c r="B61" s="20">
        <v>37.479999999999997</v>
      </c>
    </row>
    <row r="62" spans="1:2">
      <c r="A62" s="4">
        <v>41542</v>
      </c>
      <c r="B62" s="20">
        <v>36.869999</v>
      </c>
    </row>
    <row r="63" spans="1:2">
      <c r="A63" s="4">
        <v>41543</v>
      </c>
      <c r="B63" s="20">
        <v>37.360000999999997</v>
      </c>
    </row>
    <row r="64" spans="1:2">
      <c r="A64" s="4">
        <v>41544</v>
      </c>
      <c r="B64" s="20">
        <v>36.799999</v>
      </c>
    </row>
    <row r="65" spans="1:2">
      <c r="A65" s="4">
        <v>41547</v>
      </c>
      <c r="B65" s="20">
        <v>36.419998</v>
      </c>
    </row>
    <row r="66" spans="1:2">
      <c r="A66" s="4">
        <v>41548</v>
      </c>
      <c r="B66" s="20">
        <v>37.840000000000003</v>
      </c>
    </row>
    <row r="67" spans="1:2">
      <c r="A67" s="4">
        <v>41549</v>
      </c>
      <c r="B67" s="20">
        <v>37.75</v>
      </c>
    </row>
    <row r="68" spans="1:2">
      <c r="A68" s="4">
        <v>41550</v>
      </c>
      <c r="B68" s="20">
        <v>38.380001</v>
      </c>
    </row>
    <row r="69" spans="1:2">
      <c r="A69" s="4">
        <v>41551</v>
      </c>
      <c r="B69" s="20">
        <v>38.349997999999999</v>
      </c>
    </row>
    <row r="70" spans="1:2">
      <c r="A70" s="4">
        <v>41554</v>
      </c>
      <c r="B70" s="20">
        <v>37.439999</v>
      </c>
    </row>
    <row r="71" spans="1:2">
      <c r="A71" s="4">
        <v>41555</v>
      </c>
      <c r="B71" s="20">
        <v>35.540000999999997</v>
      </c>
    </row>
    <row r="72" spans="1:2">
      <c r="A72" s="4">
        <v>41556</v>
      </c>
      <c r="B72" s="20">
        <v>36.159999999999997</v>
      </c>
    </row>
    <row r="73" spans="1:2">
      <c r="A73" s="4">
        <v>41557</v>
      </c>
      <c r="B73" s="20">
        <v>38.529998999999997</v>
      </c>
    </row>
    <row r="74" spans="1:2">
      <c r="A74" s="4">
        <v>41558</v>
      </c>
      <c r="B74" s="20">
        <v>38.330002</v>
      </c>
    </row>
    <row r="75" spans="1:2">
      <c r="A75" s="4">
        <v>41561</v>
      </c>
      <c r="B75" s="20">
        <v>38.360000999999997</v>
      </c>
    </row>
    <row r="76" spans="1:2">
      <c r="A76" s="4">
        <v>41562</v>
      </c>
      <c r="B76" s="20">
        <v>38.590000000000003</v>
      </c>
    </row>
    <row r="77" spans="1:2">
      <c r="A77" s="4">
        <v>41563</v>
      </c>
      <c r="B77" s="20">
        <v>39.310001</v>
      </c>
    </row>
    <row r="78" spans="1:2">
      <c r="A78" s="4">
        <v>41564</v>
      </c>
      <c r="B78" s="20">
        <v>39.220001000000003</v>
      </c>
    </row>
    <row r="79" spans="1:2">
      <c r="A79" s="4">
        <v>41565</v>
      </c>
      <c r="B79" s="20">
        <v>40.810001</v>
      </c>
    </row>
    <row r="80" spans="1:2">
      <c r="A80" s="4">
        <v>41568</v>
      </c>
      <c r="B80" s="20">
        <v>41.040000999999997</v>
      </c>
    </row>
    <row r="81" spans="1:2">
      <c r="A81" s="4">
        <v>41569</v>
      </c>
      <c r="B81" s="20">
        <v>40.669998</v>
      </c>
    </row>
    <row r="82" spans="1:2">
      <c r="A82" s="4">
        <v>41570</v>
      </c>
      <c r="B82" s="20">
        <v>41</v>
      </c>
    </row>
    <row r="83" spans="1:2">
      <c r="A83" s="4">
        <v>41571</v>
      </c>
      <c r="B83" s="20">
        <v>40.790000999999997</v>
      </c>
    </row>
    <row r="84" spans="1:2">
      <c r="A84" s="4">
        <v>41572</v>
      </c>
      <c r="B84" s="20">
        <v>38.189999</v>
      </c>
    </row>
    <row r="85" spans="1:2">
      <c r="A85" s="4">
        <v>41575</v>
      </c>
      <c r="B85" s="20">
        <v>38.159999999999997</v>
      </c>
    </row>
    <row r="86" spans="1:2">
      <c r="A86" s="4">
        <v>41576</v>
      </c>
      <c r="B86" s="20">
        <v>37.790000999999997</v>
      </c>
    </row>
    <row r="87" spans="1:2">
      <c r="A87" s="4">
        <v>41577</v>
      </c>
      <c r="B87" s="20">
        <v>37.310001</v>
      </c>
    </row>
    <row r="88" spans="1:2">
      <c r="A88" s="4">
        <v>41578</v>
      </c>
      <c r="B88" s="20">
        <v>36.860000999999997</v>
      </c>
    </row>
    <row r="89" spans="1:2">
      <c r="A89" s="4">
        <v>41579</v>
      </c>
      <c r="B89" s="20">
        <v>38.029998999999997</v>
      </c>
    </row>
    <row r="90" spans="1:2">
      <c r="A90" s="4">
        <v>41582</v>
      </c>
      <c r="B90" s="20">
        <v>37.709999000000003</v>
      </c>
    </row>
    <row r="91" spans="1:2">
      <c r="A91" s="4">
        <v>41583</v>
      </c>
      <c r="B91" s="20">
        <v>37.520000000000003</v>
      </c>
    </row>
    <row r="92" spans="1:2">
      <c r="A92" s="4">
        <v>41584</v>
      </c>
      <c r="B92" s="20">
        <v>38.270000000000003</v>
      </c>
    </row>
    <row r="93" spans="1:2">
      <c r="A93" s="4">
        <v>41585</v>
      </c>
      <c r="B93" s="20">
        <v>36.090000000000003</v>
      </c>
    </row>
    <row r="94" spans="1:2">
      <c r="A94" s="4">
        <v>41586</v>
      </c>
      <c r="B94" s="20">
        <v>36.349997999999999</v>
      </c>
    </row>
    <row r="95" spans="1:2">
      <c r="A95" s="4">
        <v>41589</v>
      </c>
      <c r="B95" s="20">
        <v>36.799999</v>
      </c>
    </row>
    <row r="96" spans="1:2">
      <c r="A96" s="4">
        <v>41590</v>
      </c>
      <c r="B96" s="20">
        <v>36.310001</v>
      </c>
    </row>
    <row r="97" spans="1:2">
      <c r="A97" s="4">
        <v>41591</v>
      </c>
      <c r="B97" s="20">
        <v>37.090000000000003</v>
      </c>
    </row>
    <row r="98" spans="1:2">
      <c r="A98" s="4">
        <v>41592</v>
      </c>
      <c r="B98" s="20">
        <v>38.639999000000003</v>
      </c>
    </row>
    <row r="99" spans="1:2">
      <c r="A99" s="4">
        <v>41593</v>
      </c>
      <c r="B99" s="20">
        <v>38.529998999999997</v>
      </c>
    </row>
    <row r="100" spans="1:2">
      <c r="A100" s="4">
        <v>41596</v>
      </c>
      <c r="B100" s="20">
        <v>38.779998999999997</v>
      </c>
    </row>
    <row r="101" spans="1:2">
      <c r="A101" s="4">
        <v>41597</v>
      </c>
      <c r="B101" s="20">
        <v>36.970001000000003</v>
      </c>
    </row>
    <row r="102" spans="1:2">
      <c r="A102" s="4">
        <v>41598</v>
      </c>
      <c r="B102" s="20">
        <v>36.150002000000001</v>
      </c>
    </row>
    <row r="103" spans="1:2">
      <c r="A103" s="4">
        <v>41599</v>
      </c>
      <c r="B103" s="20">
        <v>38</v>
      </c>
    </row>
    <row r="104" spans="1:2">
      <c r="A104" s="4">
        <v>41600</v>
      </c>
      <c r="B104" s="20">
        <v>38.470001000000003</v>
      </c>
    </row>
    <row r="105" spans="1:2">
      <c r="A105" s="4">
        <v>41603</v>
      </c>
      <c r="B105" s="20">
        <v>38.729999999999997</v>
      </c>
    </row>
    <row r="106" spans="1:2">
      <c r="A106" s="4">
        <v>41604</v>
      </c>
      <c r="B106" s="20">
        <v>39.889999000000003</v>
      </c>
    </row>
    <row r="107" spans="1:2">
      <c r="A107" s="4">
        <v>41605</v>
      </c>
      <c r="B107" s="20">
        <v>39.610000999999997</v>
      </c>
    </row>
    <row r="108" spans="1:2">
      <c r="A108" s="4">
        <v>41607</v>
      </c>
      <c r="B108" s="20">
        <v>39.75</v>
      </c>
    </row>
    <row r="109" spans="1:2">
      <c r="A109" s="4">
        <v>41610</v>
      </c>
      <c r="B109" s="20">
        <v>40.07</v>
      </c>
    </row>
    <row r="110" spans="1:2">
      <c r="A110" s="4">
        <v>41611</v>
      </c>
      <c r="B110" s="20">
        <v>39.849997999999999</v>
      </c>
    </row>
    <row r="111" spans="1:2">
      <c r="A111" s="4">
        <v>41612</v>
      </c>
      <c r="B111" s="20">
        <v>40.099997999999999</v>
      </c>
    </row>
    <row r="112" spans="1:2">
      <c r="A112" s="4">
        <v>41613</v>
      </c>
      <c r="B112" s="20">
        <v>40.970001000000003</v>
      </c>
    </row>
    <row r="113" spans="1:2">
      <c r="A113" s="4">
        <v>41614</v>
      </c>
      <c r="B113" s="20">
        <v>39.939999</v>
      </c>
    </row>
    <row r="114" spans="1:2">
      <c r="A114" s="4">
        <v>41617</v>
      </c>
      <c r="B114" s="20">
        <v>39.840000000000003</v>
      </c>
    </row>
    <row r="115" spans="1:2">
      <c r="A115" s="4">
        <v>41618</v>
      </c>
      <c r="B115" s="20">
        <v>39.919998</v>
      </c>
    </row>
    <row r="116" spans="1:2">
      <c r="A116" s="4">
        <v>41619</v>
      </c>
      <c r="B116" s="20">
        <v>37.419998</v>
      </c>
    </row>
    <row r="117" spans="1:2">
      <c r="A117" s="4">
        <v>41620</v>
      </c>
      <c r="B117" s="20">
        <v>38.159999999999997</v>
      </c>
    </row>
    <row r="118" spans="1:2">
      <c r="A118" s="4">
        <v>41621</v>
      </c>
      <c r="B118" s="20">
        <v>38.209999000000003</v>
      </c>
    </row>
    <row r="119" spans="1:2">
      <c r="A119" s="4">
        <v>41624</v>
      </c>
      <c r="B119" s="20">
        <v>38.330002</v>
      </c>
    </row>
    <row r="120" spans="1:2">
      <c r="A120" s="4">
        <v>41625</v>
      </c>
      <c r="B120" s="20">
        <v>38.389999000000003</v>
      </c>
    </row>
    <row r="121" spans="1:2">
      <c r="A121" s="4">
        <v>41626</v>
      </c>
      <c r="B121" s="20">
        <v>39.330002</v>
      </c>
    </row>
    <row r="122" spans="1:2">
      <c r="A122" s="4">
        <v>41627</v>
      </c>
      <c r="B122" s="20">
        <v>39.68</v>
      </c>
    </row>
    <row r="123" spans="1:2">
      <c r="A123" s="4">
        <v>41628</v>
      </c>
      <c r="B123" s="20">
        <v>40.290000999999997</v>
      </c>
    </row>
    <row r="124" spans="1:2">
      <c r="A124" s="4">
        <v>41631</v>
      </c>
      <c r="B124" s="20">
        <v>41.849997999999999</v>
      </c>
    </row>
    <row r="125" spans="1:2">
      <c r="A125" s="4">
        <v>41632</v>
      </c>
      <c r="B125" s="20">
        <v>41.880001</v>
      </c>
    </row>
    <row r="126" spans="1:2">
      <c r="A126" s="4">
        <v>41634</v>
      </c>
      <c r="B126" s="20">
        <v>42.939999</v>
      </c>
    </row>
    <row r="127" spans="1:2">
      <c r="A127" s="4">
        <v>41635</v>
      </c>
      <c r="B127" s="20">
        <v>42.580002</v>
      </c>
    </row>
    <row r="128" spans="1:2">
      <c r="A128" s="4">
        <v>41638</v>
      </c>
      <c r="B128" s="20">
        <v>42.169998</v>
      </c>
    </row>
    <row r="129" spans="1:2">
      <c r="A129" s="4">
        <v>41639</v>
      </c>
      <c r="B129" s="20">
        <v>43.150002000000001</v>
      </c>
    </row>
    <row r="130" spans="1:2">
      <c r="A130" s="4">
        <v>41641</v>
      </c>
      <c r="B130" s="20">
        <v>42.630001</v>
      </c>
    </row>
    <row r="131" spans="1:2">
      <c r="A131" s="4">
        <v>41642</v>
      </c>
      <c r="B131" s="20">
        <v>42.900002000000001</v>
      </c>
    </row>
    <row r="132" spans="1:2">
      <c r="A132" s="4">
        <v>41645</v>
      </c>
      <c r="B132" s="20">
        <v>42.91</v>
      </c>
    </row>
    <row r="133" spans="1:2">
      <c r="A133" s="4">
        <v>41646</v>
      </c>
      <c r="B133" s="20">
        <v>43.529998999999997</v>
      </c>
    </row>
    <row r="134" spans="1:2">
      <c r="A134" s="4">
        <v>41647</v>
      </c>
      <c r="B134" s="20">
        <v>42.25</v>
      </c>
    </row>
    <row r="135" spans="1:2">
      <c r="A135" s="4">
        <v>41648</v>
      </c>
      <c r="B135" s="20">
        <v>44.220001000000003</v>
      </c>
    </row>
    <row r="136" spans="1:2">
      <c r="A136" s="4">
        <v>41649</v>
      </c>
      <c r="B136" s="20">
        <v>44</v>
      </c>
    </row>
    <row r="137" spans="1:2">
      <c r="A137" s="4">
        <v>41652</v>
      </c>
      <c r="B137" s="20">
        <v>42.650002000000001</v>
      </c>
    </row>
    <row r="138" spans="1:2">
      <c r="A138" s="4">
        <v>41653</v>
      </c>
      <c r="B138" s="20">
        <v>43.779998999999997</v>
      </c>
    </row>
    <row r="139" spans="1:2">
      <c r="A139" s="4">
        <v>41654</v>
      </c>
      <c r="B139" s="20">
        <v>43.360000999999997</v>
      </c>
    </row>
    <row r="140" spans="1:2">
      <c r="A140" s="4">
        <v>41655</v>
      </c>
      <c r="B140" s="20">
        <v>43.759998000000003</v>
      </c>
    </row>
    <row r="141" spans="1:2">
      <c r="A141" s="4">
        <v>41656</v>
      </c>
      <c r="B141" s="20">
        <v>43.02</v>
      </c>
    </row>
    <row r="142" spans="1:2">
      <c r="A142" s="4">
        <v>41660</v>
      </c>
      <c r="B142" s="20">
        <v>43.66</v>
      </c>
    </row>
    <row r="143" spans="1:2">
      <c r="A143" s="4">
        <v>41661</v>
      </c>
      <c r="B143" s="20">
        <v>42.689999</v>
      </c>
    </row>
    <row r="144" spans="1:2">
      <c r="A144" s="4">
        <v>41662</v>
      </c>
      <c r="B144" s="20">
        <v>40.869999</v>
      </c>
    </row>
    <row r="145" spans="1:2">
      <c r="A145" s="4">
        <v>41663</v>
      </c>
      <c r="B145" s="20">
        <v>38.020000000000003</v>
      </c>
    </row>
    <row r="146" spans="1:2">
      <c r="A146" s="4">
        <v>41666</v>
      </c>
      <c r="B146" s="20">
        <v>37.220001000000003</v>
      </c>
    </row>
    <row r="147" spans="1:2">
      <c r="A147" s="4">
        <v>41667</v>
      </c>
      <c r="B147" s="20">
        <v>37.68</v>
      </c>
    </row>
    <row r="148" spans="1:2">
      <c r="A148" s="4">
        <v>41668</v>
      </c>
      <c r="B148" s="20">
        <v>35.340000000000003</v>
      </c>
    </row>
    <row r="149" spans="1:2">
      <c r="A149" s="4">
        <v>41669</v>
      </c>
      <c r="B149" s="20">
        <v>36.939999</v>
      </c>
    </row>
    <row r="150" spans="1:2">
      <c r="A150" s="4">
        <v>41670</v>
      </c>
      <c r="B150" s="20">
        <v>36.75</v>
      </c>
    </row>
    <row r="151" spans="1:2">
      <c r="A151" s="4">
        <v>41673</v>
      </c>
      <c r="B151" s="20">
        <v>35.009998000000003</v>
      </c>
    </row>
    <row r="152" spans="1:2">
      <c r="A152" s="4">
        <v>41674</v>
      </c>
      <c r="B152" s="20">
        <v>36.279998999999997</v>
      </c>
    </row>
    <row r="153" spans="1:2">
      <c r="A153" s="4">
        <v>41675</v>
      </c>
      <c r="B153" s="20">
        <v>36.669998</v>
      </c>
    </row>
    <row r="154" spans="1:2">
      <c r="A154" s="4">
        <v>41676</v>
      </c>
      <c r="B154" s="20">
        <v>38.639999000000003</v>
      </c>
    </row>
    <row r="155" spans="1:2">
      <c r="A155" s="4">
        <v>41677</v>
      </c>
      <c r="B155" s="20">
        <v>39.259998000000003</v>
      </c>
    </row>
    <row r="156" spans="1:2">
      <c r="A156" s="4">
        <v>41680</v>
      </c>
      <c r="B156" s="20">
        <v>39.450001</v>
      </c>
    </row>
    <row r="157" spans="1:2">
      <c r="A157" s="4">
        <v>41681</v>
      </c>
      <c r="B157" s="20">
        <v>40.169998</v>
      </c>
    </row>
    <row r="158" spans="1:2">
      <c r="A158" s="4">
        <v>41682</v>
      </c>
      <c r="B158" s="20">
        <v>40.389999000000003</v>
      </c>
    </row>
    <row r="159" spans="1:2">
      <c r="A159" s="4">
        <v>41683</v>
      </c>
      <c r="B159" s="20">
        <v>40.290000999999997</v>
      </c>
    </row>
    <row r="160" spans="1:2">
      <c r="A160" s="4">
        <v>41684</v>
      </c>
      <c r="B160" s="20">
        <v>40.290000999999997</v>
      </c>
    </row>
    <row r="161" spans="1:2">
      <c r="A161" s="4">
        <v>41688</v>
      </c>
      <c r="B161" s="20">
        <v>41.209999000000003</v>
      </c>
    </row>
    <row r="162" spans="1:2">
      <c r="A162" s="4">
        <v>41689</v>
      </c>
      <c r="B162" s="20">
        <v>39.830002</v>
      </c>
    </row>
    <row r="163" spans="1:2">
      <c r="A163" s="4">
        <v>41690</v>
      </c>
      <c r="B163" s="20">
        <v>37.290000999999997</v>
      </c>
    </row>
    <row r="164" spans="1:2">
      <c r="A164" s="4">
        <v>41691</v>
      </c>
      <c r="B164" s="20">
        <v>36.659999999999997</v>
      </c>
    </row>
    <row r="165" spans="1:2">
      <c r="A165" s="4">
        <v>41694</v>
      </c>
      <c r="B165" s="20">
        <v>36.470001000000003</v>
      </c>
    </row>
    <row r="166" spans="1:2">
      <c r="A166" s="4">
        <v>41695</v>
      </c>
      <c r="B166" s="20">
        <v>36.200001</v>
      </c>
    </row>
    <row r="167" spans="1:2">
      <c r="A167" s="4">
        <v>41696</v>
      </c>
      <c r="B167" s="20">
        <v>37.759998000000003</v>
      </c>
    </row>
    <row r="168" spans="1:2">
      <c r="A168" s="4">
        <v>41697</v>
      </c>
      <c r="B168" s="20">
        <v>37.68</v>
      </c>
    </row>
    <row r="169" spans="1:2">
      <c r="A169" s="4">
        <v>41698</v>
      </c>
      <c r="B169" s="20">
        <v>37.5</v>
      </c>
    </row>
    <row r="170" spans="1:2">
      <c r="A170" s="4">
        <v>41701</v>
      </c>
      <c r="B170" s="20">
        <v>32.229999999999997</v>
      </c>
    </row>
    <row r="171" spans="1:2">
      <c r="A171" s="4">
        <v>41702</v>
      </c>
      <c r="B171" s="20">
        <v>34.310001</v>
      </c>
    </row>
    <row r="172" spans="1:2">
      <c r="A172" s="4">
        <v>41703</v>
      </c>
      <c r="B172" s="20">
        <v>34.310001</v>
      </c>
    </row>
    <row r="173" spans="1:2">
      <c r="A173" s="4">
        <v>41704</v>
      </c>
      <c r="B173" s="20">
        <v>34.290000999999997</v>
      </c>
    </row>
    <row r="174" spans="1:2">
      <c r="A174" s="4">
        <v>41705</v>
      </c>
      <c r="B174" s="20">
        <v>33.18</v>
      </c>
    </row>
    <row r="175" spans="1:2">
      <c r="A175" s="4">
        <v>41708</v>
      </c>
      <c r="B175" s="20">
        <v>33.380001</v>
      </c>
    </row>
    <row r="176" spans="1:2">
      <c r="A176" s="4">
        <v>41709</v>
      </c>
      <c r="B176" s="20">
        <v>32.490001999999997</v>
      </c>
    </row>
    <row r="177" spans="1:2">
      <c r="A177" s="4">
        <v>41710</v>
      </c>
      <c r="B177" s="20">
        <v>31.84</v>
      </c>
    </row>
    <row r="178" spans="1:2">
      <c r="A178" s="4">
        <v>41711</v>
      </c>
      <c r="B178" s="20">
        <v>29.16</v>
      </c>
    </row>
    <row r="179" spans="1:2">
      <c r="A179" s="4">
        <v>41712</v>
      </c>
      <c r="B179" s="20">
        <v>30.389999</v>
      </c>
    </row>
    <row r="180" spans="1:2">
      <c r="A180" s="4">
        <v>41715</v>
      </c>
      <c r="B180" s="20">
        <v>30.01</v>
      </c>
    </row>
    <row r="181" spans="1:2">
      <c r="A181" s="4">
        <v>41716</v>
      </c>
      <c r="B181" s="20">
        <v>32.029998999999997</v>
      </c>
    </row>
    <row r="182" spans="1:2">
      <c r="A182" s="4">
        <v>41717</v>
      </c>
      <c r="B182" s="20">
        <v>31.42</v>
      </c>
    </row>
    <row r="183" spans="1:2">
      <c r="A183" s="4">
        <v>41718</v>
      </c>
      <c r="B183" s="20">
        <v>30.379999000000002</v>
      </c>
    </row>
    <row r="184" spans="1:2">
      <c r="A184" s="4">
        <v>41719</v>
      </c>
      <c r="B184" s="20">
        <v>30.01</v>
      </c>
    </row>
    <row r="185" spans="1:2">
      <c r="A185" s="4">
        <v>41722</v>
      </c>
      <c r="B185" s="20">
        <v>29.16</v>
      </c>
    </row>
    <row r="186" spans="1:2">
      <c r="A186" s="4">
        <v>41723</v>
      </c>
      <c r="B186" s="20">
        <v>29.67</v>
      </c>
    </row>
    <row r="187" spans="1:2">
      <c r="A187" s="4">
        <v>41724</v>
      </c>
      <c r="B187" s="20">
        <v>29.440000999999999</v>
      </c>
    </row>
    <row r="188" spans="1:2">
      <c r="A188" s="4">
        <v>41725</v>
      </c>
      <c r="B188" s="20">
        <v>28.75</v>
      </c>
    </row>
    <row r="189" spans="1:2">
      <c r="A189" s="4">
        <v>41726</v>
      </c>
      <c r="B189" s="20">
        <v>29.469999000000001</v>
      </c>
    </row>
    <row r="190" spans="1:2">
      <c r="A190" s="4">
        <v>41729</v>
      </c>
      <c r="B190" s="20">
        <v>30.190000999999999</v>
      </c>
    </row>
    <row r="191" spans="1:2">
      <c r="A191" s="4">
        <v>41730</v>
      </c>
      <c r="B191" s="20">
        <v>31.49</v>
      </c>
    </row>
    <row r="192" spans="1:2">
      <c r="A192" s="4">
        <v>41731</v>
      </c>
      <c r="B192" s="20">
        <v>31.190000999999999</v>
      </c>
    </row>
    <row r="193" spans="1:2">
      <c r="A193" s="4">
        <v>41732</v>
      </c>
      <c r="B193" s="20">
        <v>30.459999</v>
      </c>
    </row>
    <row r="194" spans="1:2">
      <c r="A194" s="4">
        <v>41733</v>
      </c>
      <c r="B194" s="20">
        <v>29.959999</v>
      </c>
    </row>
    <row r="195" spans="1:2">
      <c r="A195" s="4">
        <v>41736</v>
      </c>
      <c r="B195" s="20">
        <v>28.5</v>
      </c>
    </row>
    <row r="196" spans="1:2">
      <c r="A196" s="4">
        <v>41737</v>
      </c>
      <c r="B196" s="20">
        <v>29.02</v>
      </c>
    </row>
    <row r="197" spans="1:2">
      <c r="A197" s="4">
        <v>41738</v>
      </c>
      <c r="B197" s="20">
        <v>29.540001</v>
      </c>
    </row>
    <row r="198" spans="1:2">
      <c r="A198" s="4">
        <v>41739</v>
      </c>
      <c r="B198" s="20">
        <v>28.379999000000002</v>
      </c>
    </row>
    <row r="199" spans="1:2">
      <c r="A199" s="4">
        <v>41740</v>
      </c>
      <c r="B199" s="20">
        <v>28.01</v>
      </c>
    </row>
    <row r="200" spans="1:2">
      <c r="A200" s="4">
        <v>41743</v>
      </c>
      <c r="B200" s="20">
        <v>27.51</v>
      </c>
    </row>
    <row r="201" spans="1:2">
      <c r="A201" s="4">
        <v>41744</v>
      </c>
      <c r="B201" s="20">
        <v>27.379999000000002</v>
      </c>
    </row>
    <row r="202" spans="1:2">
      <c r="A202" s="4">
        <v>41745</v>
      </c>
      <c r="B202" s="20">
        <v>28.09</v>
      </c>
    </row>
    <row r="203" spans="1:2">
      <c r="A203" s="4">
        <v>41746</v>
      </c>
      <c r="B203" s="20">
        <v>29.950001</v>
      </c>
    </row>
    <row r="204" spans="1:2">
      <c r="A204" s="4">
        <v>41750</v>
      </c>
      <c r="B204" s="20">
        <v>29.370000999999998</v>
      </c>
    </row>
    <row r="205" spans="1:2">
      <c r="A205" s="4">
        <v>41751</v>
      </c>
      <c r="B205" s="20">
        <v>29.059999000000001</v>
      </c>
    </row>
    <row r="206" spans="1:2">
      <c r="A206" s="4">
        <v>41752</v>
      </c>
      <c r="B206" s="20">
        <v>28.26</v>
      </c>
    </row>
    <row r="207" spans="1:2">
      <c r="A207" s="4">
        <v>41753</v>
      </c>
      <c r="B207" s="20">
        <v>26.690000999999999</v>
      </c>
    </row>
    <row r="208" spans="1:2">
      <c r="A208" s="4">
        <v>41754</v>
      </c>
      <c r="B208" s="20">
        <v>24</v>
      </c>
    </row>
    <row r="209" spans="1:2">
      <c r="A209" s="4">
        <v>41757</v>
      </c>
      <c r="B209" s="20">
        <v>24.01</v>
      </c>
    </row>
    <row r="210" spans="1:2">
      <c r="A210" s="4">
        <v>41758</v>
      </c>
      <c r="B210" s="20">
        <v>25.59</v>
      </c>
    </row>
    <row r="211" spans="1:2">
      <c r="A211" s="4">
        <v>41759</v>
      </c>
      <c r="B211" s="20">
        <v>26.49</v>
      </c>
    </row>
    <row r="212" spans="1:2">
      <c r="A212" s="4">
        <v>41760</v>
      </c>
      <c r="B212" s="20">
        <v>26.540001</v>
      </c>
    </row>
    <row r="213" spans="1:2">
      <c r="A213" s="4">
        <v>41761</v>
      </c>
      <c r="B213" s="20">
        <v>26.530000999999999</v>
      </c>
    </row>
    <row r="214" spans="1:2">
      <c r="A214" s="4">
        <v>41764</v>
      </c>
      <c r="B214" s="20">
        <v>26.84</v>
      </c>
    </row>
    <row r="215" spans="1:2">
      <c r="A215" s="4">
        <v>41765</v>
      </c>
      <c r="B215" s="20">
        <v>27.01</v>
      </c>
    </row>
    <row r="216" spans="1:2">
      <c r="A216" s="4">
        <v>41766</v>
      </c>
      <c r="B216" s="20">
        <v>27.27</v>
      </c>
    </row>
    <row r="217" spans="1:2">
      <c r="A217" s="4">
        <v>41767</v>
      </c>
      <c r="B217" s="20">
        <v>27.84</v>
      </c>
    </row>
    <row r="218" spans="1:2">
      <c r="A218" s="4">
        <v>41768</v>
      </c>
      <c r="B218" s="20">
        <v>28.299999</v>
      </c>
    </row>
    <row r="219" spans="1:2">
      <c r="A219" s="4">
        <v>41771</v>
      </c>
      <c r="B219" s="20">
        <v>29.280000999999999</v>
      </c>
    </row>
    <row r="220" spans="1:2">
      <c r="A220" s="4">
        <v>41772</v>
      </c>
      <c r="B220" s="20">
        <v>29.540001</v>
      </c>
    </row>
    <row r="221" spans="1:2">
      <c r="A221" s="4">
        <v>41773</v>
      </c>
      <c r="B221" s="20">
        <v>29.950001</v>
      </c>
    </row>
    <row r="222" spans="1:2">
      <c r="A222" s="4">
        <v>41774</v>
      </c>
      <c r="B222" s="20">
        <v>29.84</v>
      </c>
    </row>
    <row r="223" spans="1:2">
      <c r="A223" s="4">
        <v>41775</v>
      </c>
      <c r="B223" s="20">
        <v>30.030000999999999</v>
      </c>
    </row>
    <row r="224" spans="1:2">
      <c r="A224" s="4">
        <v>41778</v>
      </c>
      <c r="B224" s="20">
        <v>30.559999000000001</v>
      </c>
    </row>
    <row r="225" spans="1:2">
      <c r="A225" s="4">
        <v>41779</v>
      </c>
      <c r="B225" s="20">
        <v>30.85</v>
      </c>
    </row>
    <row r="226" spans="1:2">
      <c r="A226" s="4">
        <v>41780</v>
      </c>
      <c r="B226" s="20">
        <v>31.6</v>
      </c>
    </row>
    <row r="227" spans="1:2">
      <c r="A227" s="4">
        <v>41781</v>
      </c>
      <c r="B227" s="20">
        <v>32.099997999999999</v>
      </c>
    </row>
    <row r="228" spans="1:2">
      <c r="A228" s="4">
        <v>41782</v>
      </c>
      <c r="B228" s="20">
        <v>32.209999000000003</v>
      </c>
    </row>
    <row r="229" spans="1:2">
      <c r="A229" s="4">
        <v>41786</v>
      </c>
      <c r="B229" s="20">
        <v>32.729999999999997</v>
      </c>
    </row>
    <row r="230" spans="1:2">
      <c r="A230" s="4">
        <v>41787</v>
      </c>
      <c r="B230" s="20">
        <v>31.9</v>
      </c>
    </row>
    <row r="231" spans="1:2">
      <c r="A231" s="4">
        <v>41788</v>
      </c>
      <c r="B231" s="20">
        <v>31.91</v>
      </c>
    </row>
    <row r="232" spans="1:2">
      <c r="A232" s="4">
        <v>41789</v>
      </c>
      <c r="B232" s="20">
        <v>31.139999</v>
      </c>
    </row>
    <row r="233" spans="1:2">
      <c r="A233" s="4">
        <v>41792</v>
      </c>
      <c r="B233" s="20">
        <v>31.67</v>
      </c>
    </row>
    <row r="234" spans="1:2">
      <c r="A234" s="4">
        <v>41793</v>
      </c>
      <c r="B234" s="20">
        <v>32.400002000000001</v>
      </c>
    </row>
    <row r="235" spans="1:2">
      <c r="A235" s="4">
        <v>41794</v>
      </c>
      <c r="B235" s="20">
        <v>32.979999999999997</v>
      </c>
    </row>
    <row r="236" spans="1:2">
      <c r="A236" s="4">
        <v>41795</v>
      </c>
      <c r="B236" s="20">
        <v>33.150002000000001</v>
      </c>
    </row>
    <row r="237" spans="1:2">
      <c r="A237" s="4">
        <v>41796</v>
      </c>
      <c r="B237" s="20">
        <v>33.720001000000003</v>
      </c>
    </row>
    <row r="238" spans="1:2">
      <c r="A238" s="4">
        <v>41799</v>
      </c>
      <c r="B238" s="20">
        <v>34</v>
      </c>
    </row>
    <row r="239" spans="1:2">
      <c r="A239" s="4">
        <v>41800</v>
      </c>
      <c r="B239" s="20">
        <v>33.950001</v>
      </c>
    </row>
    <row r="240" spans="1:2">
      <c r="A240" s="4">
        <v>41801</v>
      </c>
      <c r="B240" s="20">
        <v>34.159999999999997</v>
      </c>
    </row>
    <row r="241" spans="1:2">
      <c r="A241" s="4">
        <v>41802</v>
      </c>
      <c r="B241" s="20">
        <v>34.099997999999999</v>
      </c>
    </row>
    <row r="242" spans="1:2">
      <c r="A242" s="4">
        <v>41803</v>
      </c>
      <c r="B242" s="20">
        <v>33.729999999999997</v>
      </c>
    </row>
    <row r="243" spans="1:2">
      <c r="A243" s="4">
        <v>41806</v>
      </c>
      <c r="B243" s="20">
        <v>33.950001</v>
      </c>
    </row>
    <row r="244" spans="1:2">
      <c r="A244" s="4">
        <v>41807</v>
      </c>
      <c r="B244" s="20">
        <v>34.090000000000003</v>
      </c>
    </row>
    <row r="245" spans="1:2">
      <c r="A245" s="4">
        <v>41808</v>
      </c>
      <c r="B245" s="20">
        <v>34.119999</v>
      </c>
    </row>
    <row r="246" spans="1:2">
      <c r="A246" s="4">
        <v>41809</v>
      </c>
      <c r="B246" s="20">
        <v>33.790000999999997</v>
      </c>
    </row>
    <row r="247" spans="1:2">
      <c r="A247" s="4">
        <v>41810</v>
      </c>
      <c r="B247" s="20">
        <v>35.560001</v>
      </c>
    </row>
    <row r="248" spans="1:2">
      <c r="A248" s="4">
        <v>41813</v>
      </c>
      <c r="B248" s="20">
        <v>35.599997999999999</v>
      </c>
    </row>
    <row r="249" spans="1:2">
      <c r="A249" s="4">
        <v>41814</v>
      </c>
      <c r="B249" s="20">
        <v>34.610000999999997</v>
      </c>
    </row>
    <row r="250" spans="1:2">
      <c r="A250" s="4">
        <v>41815</v>
      </c>
      <c r="B250" s="20">
        <v>34.900002000000001</v>
      </c>
    </row>
    <row r="251" spans="1:2">
      <c r="A251" s="4">
        <v>41816</v>
      </c>
      <c r="B251" s="20">
        <v>35.029998999999997</v>
      </c>
    </row>
    <row r="252" spans="1:2">
      <c r="A252" s="4">
        <v>41817</v>
      </c>
      <c r="B252" s="20">
        <v>35.159999999999997</v>
      </c>
    </row>
    <row r="253" spans="1:2">
      <c r="A253" s="4">
        <v>41820</v>
      </c>
      <c r="B253" s="20">
        <v>35.639999000000003</v>
      </c>
    </row>
    <row r="254" spans="1:2">
      <c r="A254" s="4">
        <v>41821</v>
      </c>
      <c r="B254" s="20">
        <v>35.009998000000003</v>
      </c>
    </row>
    <row r="255" spans="1:2">
      <c r="A255" s="4">
        <v>41822</v>
      </c>
      <c r="B255" s="20">
        <v>34.639999000000003</v>
      </c>
    </row>
    <row r="256" spans="1:2">
      <c r="A256" s="4">
        <v>41823</v>
      </c>
      <c r="B256" s="20">
        <v>34.560001</v>
      </c>
    </row>
    <row r="257" spans="1:2">
      <c r="A257" s="4">
        <v>41827</v>
      </c>
      <c r="B257" s="20">
        <v>33.380001</v>
      </c>
    </row>
    <row r="258" spans="1:2">
      <c r="A258" s="4">
        <v>41828</v>
      </c>
      <c r="B258" s="20">
        <v>31.26</v>
      </c>
    </row>
    <row r="259" spans="1:2">
      <c r="A259" s="4">
        <v>41829</v>
      </c>
      <c r="B259" s="20">
        <v>32.150002000000001</v>
      </c>
    </row>
    <row r="260" spans="1:2">
      <c r="A260" s="4">
        <v>41830</v>
      </c>
      <c r="B260" s="20">
        <v>31.690000999999999</v>
      </c>
    </row>
    <row r="261" spans="1:2">
      <c r="A261" s="4">
        <v>41831</v>
      </c>
      <c r="B261" s="20">
        <v>32.110000999999997</v>
      </c>
    </row>
    <row r="262" spans="1:2">
      <c r="A262" s="4">
        <v>41834</v>
      </c>
      <c r="B262" s="20">
        <v>32.490001999999997</v>
      </c>
    </row>
    <row r="263" spans="1:2">
      <c r="A263" s="4">
        <v>41835</v>
      </c>
      <c r="B263" s="20">
        <v>32.119999</v>
      </c>
    </row>
    <row r="264" spans="1:2">
      <c r="A264" s="4">
        <v>41836</v>
      </c>
      <c r="B264" s="20">
        <v>31.85</v>
      </c>
    </row>
    <row r="265" spans="1:2">
      <c r="A265" s="4">
        <v>41837</v>
      </c>
      <c r="B265" s="20">
        <v>30.030000999999999</v>
      </c>
    </row>
    <row r="266" spans="1:2">
      <c r="A266" s="4">
        <v>41838</v>
      </c>
      <c r="B266" s="20">
        <v>30.74</v>
      </c>
    </row>
    <row r="267" spans="1:2">
      <c r="A267" s="4">
        <v>41841</v>
      </c>
      <c r="B267" s="20">
        <v>29.639999</v>
      </c>
    </row>
    <row r="268" spans="1:2">
      <c r="A268" s="4">
        <v>41842</v>
      </c>
      <c r="B268" s="20">
        <v>30.200001</v>
      </c>
    </row>
    <row r="269" spans="1:2">
      <c r="A269" s="4">
        <v>41843</v>
      </c>
      <c r="B269" s="20">
        <v>30.76</v>
      </c>
    </row>
    <row r="270" spans="1:2">
      <c r="A270" s="4">
        <v>41844</v>
      </c>
      <c r="B270" s="20">
        <v>31.190000999999999</v>
      </c>
    </row>
    <row r="271" spans="1:2">
      <c r="A271" s="4">
        <v>41845</v>
      </c>
      <c r="B271" s="20">
        <v>30.530000999999999</v>
      </c>
    </row>
    <row r="272" spans="1:2">
      <c r="A272" s="4">
        <v>41848</v>
      </c>
      <c r="B272" s="20">
        <v>30.16</v>
      </c>
    </row>
    <row r="273" spans="1:2">
      <c r="A273" s="4">
        <v>41849</v>
      </c>
      <c r="B273" s="20">
        <v>30.440000999999999</v>
      </c>
    </row>
    <row r="274" spans="1:2">
      <c r="A274" s="4">
        <v>41850</v>
      </c>
      <c r="B274" s="20">
        <v>31.25</v>
      </c>
    </row>
    <row r="275" spans="1:2">
      <c r="A275" s="4">
        <v>41851</v>
      </c>
      <c r="B275" s="20">
        <v>30.280000999999999</v>
      </c>
    </row>
    <row r="276" spans="1:2">
      <c r="A276" s="4">
        <v>41852</v>
      </c>
      <c r="B276" s="20">
        <v>30.280000999999999</v>
      </c>
    </row>
    <row r="277" spans="1:2">
      <c r="A277" s="4">
        <v>41855</v>
      </c>
      <c r="B277" s="20">
        <v>30.52</v>
      </c>
    </row>
    <row r="278" spans="1:2">
      <c r="A278" s="4">
        <v>41856</v>
      </c>
      <c r="B278" s="20">
        <v>29.57</v>
      </c>
    </row>
    <row r="279" spans="1:2">
      <c r="A279" s="4">
        <v>41857</v>
      </c>
      <c r="B279" s="20">
        <v>28.879999000000002</v>
      </c>
    </row>
    <row r="280" spans="1:2">
      <c r="A280" s="4">
        <v>41858</v>
      </c>
      <c r="B280" s="20">
        <v>28.440000999999999</v>
      </c>
    </row>
    <row r="281" spans="1:2">
      <c r="A281" s="4">
        <v>41859</v>
      </c>
      <c r="B281" s="20">
        <v>29</v>
      </c>
    </row>
    <row r="282" spans="1:2">
      <c r="A282" s="4">
        <v>41862</v>
      </c>
      <c r="B282" s="20">
        <v>29.01</v>
      </c>
    </row>
    <row r="283" spans="1:2">
      <c r="A283" s="4">
        <v>41863</v>
      </c>
      <c r="B283" s="20">
        <v>28.85</v>
      </c>
    </row>
    <row r="284" spans="1:2">
      <c r="A284" s="4">
        <v>41864</v>
      </c>
      <c r="B284" s="20">
        <v>29.030000999999999</v>
      </c>
    </row>
    <row r="285" spans="1:2">
      <c r="A285" s="4">
        <v>41865</v>
      </c>
      <c r="B285" s="20">
        <v>29.030000999999999</v>
      </c>
    </row>
    <row r="286" spans="1:2">
      <c r="A286" s="4">
        <v>41866</v>
      </c>
      <c r="B286" s="20">
        <v>28.41</v>
      </c>
    </row>
    <row r="287" spans="1:2">
      <c r="A287" s="4">
        <v>41869</v>
      </c>
      <c r="B287" s="20">
        <v>29.040001</v>
      </c>
    </row>
    <row r="288" spans="1:2">
      <c r="A288" s="4">
        <v>41870</v>
      </c>
      <c r="B288" s="20">
        <v>30.719999000000001</v>
      </c>
    </row>
    <row r="289" spans="1:2">
      <c r="A289" s="4">
        <v>41871</v>
      </c>
      <c r="B289" s="20">
        <v>30.17</v>
      </c>
    </row>
    <row r="290" spans="1:2">
      <c r="A290" s="4">
        <v>41872</v>
      </c>
      <c r="B290" s="20">
        <v>29.809999000000001</v>
      </c>
    </row>
    <row r="291" spans="1:2">
      <c r="A291" s="4">
        <v>41873</v>
      </c>
      <c r="B291" s="20">
        <v>29.08</v>
      </c>
    </row>
    <row r="292" spans="1:2">
      <c r="A292" s="4">
        <v>41876</v>
      </c>
      <c r="B292" s="20">
        <v>29.43</v>
      </c>
    </row>
    <row r="293" spans="1:2">
      <c r="A293" s="4">
        <v>41877</v>
      </c>
      <c r="B293" s="20">
        <v>29.290001</v>
      </c>
    </row>
    <row r="294" spans="1:2">
      <c r="A294" s="4">
        <v>41878</v>
      </c>
      <c r="B294" s="20">
        <v>29.02</v>
      </c>
    </row>
    <row r="295" spans="1:2">
      <c r="A295" s="4">
        <v>41879</v>
      </c>
      <c r="B295" s="20">
        <v>28.34</v>
      </c>
    </row>
    <row r="296" spans="1:2">
      <c r="A296" s="4">
        <v>41880</v>
      </c>
      <c r="B296" s="20">
        <v>28.43</v>
      </c>
    </row>
    <row r="297" spans="1:2">
      <c r="A297" s="4">
        <v>41884</v>
      </c>
      <c r="B297" s="20">
        <v>29.059999000000001</v>
      </c>
    </row>
    <row r="298" spans="1:2">
      <c r="A298" s="4">
        <v>41885</v>
      </c>
      <c r="B298" s="20">
        <v>30.66</v>
      </c>
    </row>
    <row r="299" spans="1:2">
      <c r="A299" s="4">
        <v>41886</v>
      </c>
      <c r="B299" s="20">
        <v>29.93</v>
      </c>
    </row>
    <row r="300" spans="1:2">
      <c r="A300" s="4">
        <v>41887</v>
      </c>
      <c r="B300" s="20">
        <v>31.6</v>
      </c>
    </row>
    <row r="301" spans="1:2">
      <c r="A301" s="4">
        <v>41890</v>
      </c>
      <c r="B301" s="20">
        <v>31.49</v>
      </c>
    </row>
    <row r="302" spans="1:2">
      <c r="A302" s="4">
        <v>41891</v>
      </c>
      <c r="B302" s="20">
        <v>31.01</v>
      </c>
    </row>
    <row r="303" spans="1:2">
      <c r="A303" s="4">
        <v>41892</v>
      </c>
      <c r="B303" s="20">
        <v>30.799999</v>
      </c>
    </row>
    <row r="304" spans="1:2">
      <c r="A304" s="4">
        <v>41893</v>
      </c>
      <c r="B304" s="20">
        <v>30.440000999999999</v>
      </c>
    </row>
    <row r="305" spans="1:2">
      <c r="A305" s="4">
        <v>41894</v>
      </c>
      <c r="B305" s="20">
        <v>31.559999000000001</v>
      </c>
    </row>
    <row r="306" spans="1:2">
      <c r="A306" s="4">
        <v>41897</v>
      </c>
      <c r="B306" s="20">
        <v>29.9</v>
      </c>
    </row>
    <row r="307" spans="1:2">
      <c r="A307" s="4">
        <v>41898</v>
      </c>
      <c r="B307" s="20">
        <v>31.049999</v>
      </c>
    </row>
    <row r="308" spans="1:2">
      <c r="A308" s="4">
        <v>41899</v>
      </c>
      <c r="B308" s="20">
        <v>30.02</v>
      </c>
    </row>
    <row r="309" spans="1:2">
      <c r="A309" s="4">
        <v>41900</v>
      </c>
      <c r="B309" s="20">
        <v>29.74</v>
      </c>
    </row>
    <row r="310" spans="1:2">
      <c r="A310" s="4">
        <v>41901</v>
      </c>
      <c r="B310" s="20">
        <v>29.42</v>
      </c>
    </row>
    <row r="311" spans="1:2">
      <c r="A311" s="4">
        <v>41904</v>
      </c>
      <c r="B311" s="20">
        <v>28.74</v>
      </c>
    </row>
    <row r="312" spans="1:2">
      <c r="A312" s="4">
        <v>41905</v>
      </c>
      <c r="B312" s="20">
        <v>28.9</v>
      </c>
    </row>
    <row r="313" spans="1:2">
      <c r="A313" s="4">
        <v>41906</v>
      </c>
      <c r="B313" s="20">
        <v>29.969999000000001</v>
      </c>
    </row>
    <row r="314" spans="1:2">
      <c r="A314" s="4">
        <v>41907</v>
      </c>
      <c r="B314" s="20">
        <v>29.4</v>
      </c>
    </row>
    <row r="315" spans="1:2">
      <c r="A315" s="4">
        <v>41908</v>
      </c>
      <c r="B315" s="20">
        <v>29.67</v>
      </c>
    </row>
    <row r="316" spans="1:2">
      <c r="A316" s="4">
        <v>41911</v>
      </c>
      <c r="B316" s="20">
        <v>28.219999000000001</v>
      </c>
    </row>
    <row r="317" spans="1:2">
      <c r="A317" s="4">
        <v>41912</v>
      </c>
      <c r="B317" s="20">
        <v>27.799999</v>
      </c>
    </row>
    <row r="318" spans="1:2">
      <c r="A318" s="4">
        <v>41913</v>
      </c>
      <c r="B318" s="20">
        <v>26.450001</v>
      </c>
    </row>
    <row r="319" spans="1:2">
      <c r="A319" s="4">
        <v>41914</v>
      </c>
      <c r="B319" s="20">
        <v>26.98</v>
      </c>
    </row>
    <row r="320" spans="1:2">
      <c r="A320" s="4">
        <v>41915</v>
      </c>
      <c r="B320" s="20">
        <v>27.049999</v>
      </c>
    </row>
    <row r="321" spans="1:2">
      <c r="A321" s="4">
        <v>41918</v>
      </c>
      <c r="B321" s="20">
        <v>27.01</v>
      </c>
    </row>
    <row r="322" spans="1:2">
      <c r="A322" s="4">
        <v>41919</v>
      </c>
      <c r="B322" s="20">
        <v>26.17</v>
      </c>
    </row>
    <row r="323" spans="1:2">
      <c r="A323" s="4">
        <v>41920</v>
      </c>
      <c r="B323" s="20">
        <v>26.18</v>
      </c>
    </row>
    <row r="324" spans="1:2">
      <c r="A324" s="4">
        <v>41921</v>
      </c>
      <c r="B324" s="20">
        <v>25.559999000000001</v>
      </c>
    </row>
    <row r="325" spans="1:2">
      <c r="A325" s="4">
        <v>41922</v>
      </c>
      <c r="B325" s="20">
        <v>24.440000999999999</v>
      </c>
    </row>
    <row r="326" spans="1:2">
      <c r="A326" s="4">
        <v>41925</v>
      </c>
      <c r="B326" s="20">
        <v>25.08</v>
      </c>
    </row>
    <row r="327" spans="1:2">
      <c r="A327" s="4">
        <v>41926</v>
      </c>
      <c r="B327" s="20">
        <v>25.32</v>
      </c>
    </row>
    <row r="328" spans="1:2">
      <c r="A328" s="4">
        <v>41927</v>
      </c>
      <c r="B328" s="20">
        <v>25.440000999999999</v>
      </c>
    </row>
    <row r="329" spans="1:2">
      <c r="A329" s="4">
        <v>41928</v>
      </c>
      <c r="B329" s="20">
        <v>25.790001</v>
      </c>
    </row>
    <row r="330" spans="1:2">
      <c r="A330" s="4">
        <v>41929</v>
      </c>
      <c r="B330" s="20">
        <v>26.309999000000001</v>
      </c>
    </row>
    <row r="331" spans="1:2">
      <c r="A331" s="4">
        <v>41932</v>
      </c>
      <c r="B331" s="20">
        <v>26.41</v>
      </c>
    </row>
    <row r="332" spans="1:2">
      <c r="A332" s="4">
        <v>41933</v>
      </c>
      <c r="B332" s="20">
        <v>27.42</v>
      </c>
    </row>
    <row r="333" spans="1:2">
      <c r="A333" s="4">
        <v>41934</v>
      </c>
      <c r="B333" s="20">
        <v>26.139999</v>
      </c>
    </row>
    <row r="334" spans="1:2">
      <c r="A334" s="4">
        <v>41935</v>
      </c>
      <c r="B334" s="20">
        <v>27.6</v>
      </c>
    </row>
    <row r="335" spans="1:2">
      <c r="A335" s="4">
        <v>41936</v>
      </c>
      <c r="B335" s="20">
        <v>27.780000999999999</v>
      </c>
    </row>
    <row r="336" spans="1:2">
      <c r="A336" s="4">
        <v>41939</v>
      </c>
      <c r="B336" s="20">
        <v>27.440000999999999</v>
      </c>
    </row>
    <row r="337" spans="1:2">
      <c r="A337" s="4">
        <v>41940</v>
      </c>
      <c r="B337" s="20">
        <v>28.58</v>
      </c>
    </row>
    <row r="338" spans="1:2">
      <c r="A338" s="4">
        <v>41941</v>
      </c>
      <c r="B338" s="20">
        <v>28.370000999999998</v>
      </c>
    </row>
    <row r="339" spans="1:2">
      <c r="A339" s="4">
        <v>41942</v>
      </c>
      <c r="B339" s="20">
        <v>28.02</v>
      </c>
    </row>
    <row r="340" spans="1:2">
      <c r="A340" s="4">
        <v>41943</v>
      </c>
      <c r="B340" s="20">
        <v>28.620000999999998</v>
      </c>
    </row>
    <row r="341" spans="1:2">
      <c r="A341" s="4">
        <v>41946</v>
      </c>
      <c r="B341" s="20">
        <v>27.809999000000001</v>
      </c>
    </row>
    <row r="342" spans="1:2">
      <c r="A342" s="4">
        <v>41947</v>
      </c>
      <c r="B342" s="20">
        <v>27.77</v>
      </c>
    </row>
    <row r="343" spans="1:2">
      <c r="A343" s="4">
        <v>41948</v>
      </c>
      <c r="B343" s="20">
        <v>27.200001</v>
      </c>
    </row>
    <row r="344" spans="1:2">
      <c r="A344" s="4">
        <v>41949</v>
      </c>
      <c r="B344" s="20">
        <v>26.459999</v>
      </c>
    </row>
    <row r="345" spans="1:2">
      <c r="A345" s="4">
        <v>41950</v>
      </c>
      <c r="B345" s="20">
        <v>26.549999</v>
      </c>
    </row>
    <row r="346" spans="1:2">
      <c r="A346" s="4">
        <v>41953</v>
      </c>
      <c r="B346" s="20">
        <v>26.790001</v>
      </c>
    </row>
    <row r="347" spans="1:2">
      <c r="A347" s="4">
        <v>41954</v>
      </c>
      <c r="B347" s="20">
        <v>26.389999</v>
      </c>
    </row>
    <row r="348" spans="1:2">
      <c r="A348" s="4">
        <v>41955</v>
      </c>
      <c r="B348" s="20">
        <v>26.620000999999998</v>
      </c>
    </row>
    <row r="349" spans="1:2">
      <c r="A349" s="4">
        <v>41956</v>
      </c>
      <c r="B349" s="20">
        <v>25.98</v>
      </c>
    </row>
    <row r="350" spans="1:2">
      <c r="A350" s="4">
        <v>41957</v>
      </c>
      <c r="B350" s="20">
        <v>26.450001</v>
      </c>
    </row>
    <row r="351" spans="1:2">
      <c r="A351" s="4">
        <v>41960</v>
      </c>
      <c r="B351" s="20">
        <v>26.120000999999998</v>
      </c>
    </row>
    <row r="352" spans="1:2">
      <c r="A352" s="4">
        <v>41961</v>
      </c>
      <c r="B352" s="20">
        <v>25.860001</v>
      </c>
    </row>
    <row r="353" spans="1:2">
      <c r="A353" s="4">
        <v>41962</v>
      </c>
      <c r="B353" s="20">
        <v>25.719999000000001</v>
      </c>
    </row>
    <row r="354" spans="1:2">
      <c r="A354" s="4">
        <v>41963</v>
      </c>
      <c r="B354" s="20">
        <v>26.15</v>
      </c>
    </row>
    <row r="355" spans="1:2">
      <c r="A355" s="4">
        <v>41964</v>
      </c>
      <c r="B355" s="20">
        <v>26.67</v>
      </c>
    </row>
    <row r="356" spans="1:2">
      <c r="A356" s="4">
        <v>41967</v>
      </c>
      <c r="B356" s="20">
        <v>26.469999000000001</v>
      </c>
    </row>
    <row r="357" spans="1:2">
      <c r="A357" s="4">
        <v>41968</v>
      </c>
      <c r="B357" s="20">
        <v>26.040001</v>
      </c>
    </row>
    <row r="358" spans="1:2">
      <c r="A358" s="4">
        <v>41969</v>
      </c>
      <c r="B358" s="20">
        <v>26.110001</v>
      </c>
    </row>
    <row r="359" spans="1:2">
      <c r="A359" s="4">
        <v>41971</v>
      </c>
      <c r="B359" s="20">
        <v>24.92</v>
      </c>
    </row>
    <row r="360" spans="1:2">
      <c r="A360" s="4">
        <v>41974</v>
      </c>
      <c r="B360" s="20">
        <v>23.98</v>
      </c>
    </row>
    <row r="361" spans="1:2">
      <c r="A361" s="4">
        <v>41975</v>
      </c>
      <c r="B361" s="20">
        <v>23.74</v>
      </c>
    </row>
    <row r="362" spans="1:2">
      <c r="A362" s="4">
        <v>41976</v>
      </c>
      <c r="B362" s="20">
        <v>23.58</v>
      </c>
    </row>
    <row r="363" spans="1:2">
      <c r="A363" s="4">
        <v>41977</v>
      </c>
      <c r="B363" s="20">
        <v>22.290001</v>
      </c>
    </row>
    <row r="364" spans="1:2">
      <c r="A364" s="4">
        <v>41978</v>
      </c>
      <c r="B364" s="20">
        <v>21.91</v>
      </c>
    </row>
    <row r="365" spans="1:2">
      <c r="A365" s="4">
        <v>41981</v>
      </c>
      <c r="B365" s="20">
        <v>19.43</v>
      </c>
    </row>
    <row r="366" spans="1:2">
      <c r="A366" s="4">
        <v>41982</v>
      </c>
      <c r="B366" s="20">
        <v>20.110001</v>
      </c>
    </row>
    <row r="367" spans="1:2">
      <c r="A367" s="4">
        <v>41983</v>
      </c>
      <c r="B367" s="20">
        <v>19.139999</v>
      </c>
    </row>
    <row r="368" spans="1:2">
      <c r="A368" s="4">
        <v>41984</v>
      </c>
      <c r="B368" s="20">
        <v>18.959999</v>
      </c>
    </row>
    <row r="369" spans="1:2">
      <c r="A369" s="4">
        <v>41985</v>
      </c>
      <c r="B369" s="20">
        <v>19.309999000000001</v>
      </c>
    </row>
    <row r="370" spans="1:2">
      <c r="A370" s="4">
        <v>41988</v>
      </c>
      <c r="B370" s="20">
        <v>17.68</v>
      </c>
    </row>
    <row r="371" spans="1:2">
      <c r="A371" s="4">
        <v>41989</v>
      </c>
      <c r="B371" s="20">
        <v>16.82</v>
      </c>
    </row>
    <row r="372" spans="1:2">
      <c r="A372" s="4">
        <v>41990</v>
      </c>
      <c r="B372" s="20">
        <v>17.299999</v>
      </c>
    </row>
    <row r="373" spans="1:2">
      <c r="A373" s="4">
        <v>41991</v>
      </c>
      <c r="B373" s="20">
        <v>18.09</v>
      </c>
    </row>
    <row r="374" spans="1:2">
      <c r="A374" s="4">
        <v>41992</v>
      </c>
      <c r="B374" s="20">
        <v>18</v>
      </c>
    </row>
    <row r="375" spans="1:2">
      <c r="A375" s="4">
        <v>41995</v>
      </c>
      <c r="B375" s="20">
        <v>18</v>
      </c>
    </row>
    <row r="376" spans="1:2">
      <c r="A376" s="4">
        <v>41996</v>
      </c>
      <c r="B376" s="20">
        <v>17.98</v>
      </c>
    </row>
    <row r="377" spans="1:2">
      <c r="A377" s="4">
        <v>41997</v>
      </c>
      <c r="B377" s="20">
        <v>17.66</v>
      </c>
    </row>
    <row r="378" spans="1:2">
      <c r="A378" s="4">
        <v>41999</v>
      </c>
      <c r="B378" s="20">
        <v>18.16</v>
      </c>
    </row>
    <row r="379" spans="1:2">
      <c r="A379" s="4">
        <v>42002</v>
      </c>
      <c r="B379" s="20">
        <v>18.07</v>
      </c>
    </row>
    <row r="380" spans="1:2">
      <c r="A380" s="4">
        <v>42003</v>
      </c>
      <c r="B380" s="20">
        <v>18.399999999999999</v>
      </c>
    </row>
    <row r="381" spans="1:2">
      <c r="A381" s="4">
        <v>42004</v>
      </c>
      <c r="B381" s="20">
        <v>17.959999</v>
      </c>
    </row>
    <row r="382" spans="1:2">
      <c r="A382" s="4">
        <v>42006</v>
      </c>
      <c r="B382" s="20">
        <v>18.370000999999998</v>
      </c>
    </row>
    <row r="383" spans="1:2">
      <c r="A383" s="4">
        <v>42009</v>
      </c>
      <c r="B383" s="20">
        <v>17.41</v>
      </c>
    </row>
    <row r="384" spans="1:2">
      <c r="A384" s="4">
        <v>42010</v>
      </c>
      <c r="B384" s="20">
        <v>17.530000999999999</v>
      </c>
    </row>
    <row r="385" spans="1:2">
      <c r="A385" s="4">
        <v>42011</v>
      </c>
      <c r="B385" s="20">
        <v>17.370000999999998</v>
      </c>
    </row>
    <row r="386" spans="1:2">
      <c r="A386" s="4">
        <v>42012</v>
      </c>
      <c r="B386" s="20">
        <v>18.420000000000002</v>
      </c>
    </row>
    <row r="387" spans="1:2">
      <c r="A387" s="4">
        <v>42013</v>
      </c>
      <c r="B387" s="20">
        <v>18.239999999999998</v>
      </c>
    </row>
    <row r="388" spans="1:2">
      <c r="A388" s="4">
        <v>42016</v>
      </c>
      <c r="B388" s="20">
        <v>17.66</v>
      </c>
    </row>
    <row r="389" spans="1:2">
      <c r="A389" s="4">
        <v>42017</v>
      </c>
      <c r="B389" s="20">
        <v>17.68</v>
      </c>
    </row>
    <row r="390" spans="1:2">
      <c r="A390" s="4">
        <v>42018</v>
      </c>
      <c r="B390" s="20">
        <v>18.399999999999999</v>
      </c>
    </row>
    <row r="391" spans="1:2">
      <c r="A391" s="4">
        <v>42019</v>
      </c>
      <c r="B391" s="20">
        <v>17.719999000000001</v>
      </c>
    </row>
    <row r="392" spans="1:2">
      <c r="A392" s="4">
        <v>42020</v>
      </c>
      <c r="B392" s="20">
        <v>17.969999000000001</v>
      </c>
    </row>
    <row r="393" spans="1:2">
      <c r="A393" s="4">
        <v>42024</v>
      </c>
      <c r="B393" s="20">
        <v>16.41</v>
      </c>
    </row>
    <row r="394" spans="1:2">
      <c r="A394" s="4">
        <v>42025</v>
      </c>
      <c r="B394" s="20">
        <v>16.510000000000002</v>
      </c>
    </row>
    <row r="395" spans="1:2">
      <c r="A395" s="4">
        <v>42026</v>
      </c>
      <c r="B395" s="20">
        <v>17.459999</v>
      </c>
    </row>
    <row r="396" spans="1:2">
      <c r="A396" s="4">
        <v>42027</v>
      </c>
      <c r="B396" s="20">
        <v>17.190000999999999</v>
      </c>
    </row>
    <row r="397" spans="1:2">
      <c r="A397" s="4">
        <v>42030</v>
      </c>
      <c r="B397" s="20">
        <v>16.25</v>
      </c>
    </row>
    <row r="398" spans="1:2">
      <c r="A398" s="4">
        <v>42031</v>
      </c>
      <c r="B398" s="20">
        <v>16.209999</v>
      </c>
    </row>
    <row r="399" spans="1:2">
      <c r="A399" s="4">
        <v>42032</v>
      </c>
      <c r="B399" s="20">
        <v>15.41</v>
      </c>
    </row>
    <row r="400" spans="1:2">
      <c r="A400" s="4">
        <v>42033</v>
      </c>
      <c r="B400" s="20">
        <v>15.44</v>
      </c>
    </row>
    <row r="401" spans="1:2">
      <c r="A401" s="4">
        <v>42034</v>
      </c>
      <c r="B401" s="20">
        <v>14.89</v>
      </c>
    </row>
    <row r="402" spans="1:2">
      <c r="A402" s="4">
        <v>42037</v>
      </c>
      <c r="B402" s="20">
        <v>14.91</v>
      </c>
    </row>
    <row r="403" spans="1:2">
      <c r="A403" s="4">
        <v>42038</v>
      </c>
      <c r="B403" s="20">
        <v>15.63</v>
      </c>
    </row>
    <row r="404" spans="1:2">
      <c r="A404" s="4">
        <v>42039</v>
      </c>
      <c r="B404" s="20">
        <v>15.42</v>
      </c>
    </row>
    <row r="405" spans="1:2">
      <c r="A405" s="4">
        <v>42040</v>
      </c>
      <c r="B405" s="20">
        <v>16.239999999999998</v>
      </c>
    </row>
    <row r="406" spans="1:2">
      <c r="A406" s="4">
        <v>42041</v>
      </c>
      <c r="B406" s="20">
        <v>16.120000999999998</v>
      </c>
    </row>
    <row r="407" spans="1:2">
      <c r="A407" s="4">
        <v>42044</v>
      </c>
      <c r="B407" s="20">
        <v>15.87</v>
      </c>
    </row>
    <row r="408" spans="1:2">
      <c r="A408" s="4">
        <v>42045</v>
      </c>
      <c r="B408" s="20">
        <v>15.73</v>
      </c>
    </row>
    <row r="409" spans="1:2">
      <c r="A409" s="4">
        <v>42046</v>
      </c>
      <c r="B409" s="20">
        <v>16</v>
      </c>
    </row>
    <row r="410" spans="1:2">
      <c r="A410" s="4">
        <v>42047</v>
      </c>
      <c r="B410" s="20">
        <v>16.41</v>
      </c>
    </row>
    <row r="411" spans="1:2">
      <c r="A411" s="4">
        <v>42048</v>
      </c>
      <c r="B411" s="20">
        <v>17</v>
      </c>
    </row>
    <row r="412" spans="1:2">
      <c r="A412" s="4">
        <v>42052</v>
      </c>
      <c r="B412" s="20">
        <v>16.649999999999999</v>
      </c>
    </row>
    <row r="413" spans="1:2">
      <c r="A413" s="4">
        <v>42053</v>
      </c>
      <c r="B413" s="20">
        <v>16.850000000000001</v>
      </c>
    </row>
    <row r="414" spans="1:2">
      <c r="A414" s="4">
        <v>42054</v>
      </c>
      <c r="B414" s="20">
        <v>16.870000999999998</v>
      </c>
    </row>
    <row r="415" spans="1:2">
      <c r="A415" s="4">
        <v>42055</v>
      </c>
      <c r="B415" s="20">
        <v>17.010000000000002</v>
      </c>
    </row>
    <row r="416" spans="1:2">
      <c r="A416" s="4">
        <v>42058</v>
      </c>
      <c r="B416" s="20">
        <v>16.25</v>
      </c>
    </row>
    <row r="417" spans="1:2">
      <c r="A417" s="4">
        <v>42059</v>
      </c>
      <c r="B417" s="20">
        <v>16.350000000000001</v>
      </c>
    </row>
    <row r="418" spans="1:2">
      <c r="A418" s="4">
        <v>42060</v>
      </c>
      <c r="B418" s="20">
        <v>16.370000999999998</v>
      </c>
    </row>
    <row r="419" spans="1:2">
      <c r="A419" s="4">
        <v>42061</v>
      </c>
      <c r="B419" s="20">
        <v>16.540001</v>
      </c>
    </row>
    <row r="420" spans="1:2">
      <c r="A420" s="4">
        <v>42062</v>
      </c>
      <c r="B420" s="20">
        <v>16.450001</v>
      </c>
    </row>
    <row r="421" spans="1:2">
      <c r="A421" s="4">
        <v>42065</v>
      </c>
      <c r="B421" s="20">
        <v>16.02</v>
      </c>
    </row>
    <row r="422" spans="1:2">
      <c r="A422" s="4">
        <v>42066</v>
      </c>
      <c r="B422" s="20">
        <v>15.95</v>
      </c>
    </row>
    <row r="423" spans="1:2">
      <c r="A423" s="4">
        <v>42067</v>
      </c>
      <c r="B423" s="20">
        <v>15.76</v>
      </c>
    </row>
    <row r="424" spans="1:2">
      <c r="A424" s="4">
        <v>42068</v>
      </c>
      <c r="B424" s="20">
        <v>15.48</v>
      </c>
    </row>
    <row r="425" spans="1:2">
      <c r="A425" s="4">
        <v>42069</v>
      </c>
      <c r="B425" s="20">
        <v>15.13</v>
      </c>
    </row>
    <row r="426" spans="1:2">
      <c r="A426" s="4">
        <v>42072</v>
      </c>
      <c r="B426" s="20">
        <v>14.68</v>
      </c>
    </row>
    <row r="427" spans="1:2">
      <c r="A427" s="4">
        <v>42073</v>
      </c>
      <c r="B427" s="20">
        <v>14.12</v>
      </c>
    </row>
    <row r="428" spans="1:2">
      <c r="A428" s="4">
        <v>42074</v>
      </c>
      <c r="B428" s="20">
        <v>14.5</v>
      </c>
    </row>
    <row r="429" spans="1:2">
      <c r="A429" s="4">
        <v>42075</v>
      </c>
      <c r="B429" s="20">
        <v>14.53</v>
      </c>
    </row>
    <row r="430" spans="1:2">
      <c r="A430" s="4">
        <v>42076</v>
      </c>
      <c r="B430" s="20">
        <v>14.68</v>
      </c>
    </row>
    <row r="431" spans="1:2">
      <c r="A431" s="4">
        <v>42079</v>
      </c>
      <c r="B431" s="20">
        <v>14.21</v>
      </c>
    </row>
    <row r="432" spans="1:2">
      <c r="A432" s="4">
        <v>42080</v>
      </c>
      <c r="B432" s="20">
        <v>14.49</v>
      </c>
    </row>
    <row r="433" spans="1:2">
      <c r="A433" s="4">
        <v>42081</v>
      </c>
      <c r="B433" s="20">
        <v>14.49</v>
      </c>
    </row>
    <row r="434" spans="1:2">
      <c r="A434" s="4">
        <v>42082</v>
      </c>
      <c r="B434" s="20">
        <v>14.46</v>
      </c>
    </row>
    <row r="435" spans="1:2">
      <c r="A435" s="4">
        <v>42083</v>
      </c>
      <c r="B435" s="20">
        <v>14.63</v>
      </c>
    </row>
    <row r="436" spans="1:2">
      <c r="A436" s="4">
        <v>42086</v>
      </c>
      <c r="B436" s="20">
        <v>14.74</v>
      </c>
    </row>
    <row r="437" spans="1:2">
      <c r="A437" s="4">
        <v>42087</v>
      </c>
      <c r="B437" s="20">
        <v>15.27</v>
      </c>
    </row>
    <row r="438" spans="1:2">
      <c r="A438" s="4">
        <v>42088</v>
      </c>
      <c r="B438" s="20">
        <v>15.27</v>
      </c>
    </row>
    <row r="439" spans="1:2">
      <c r="A439" s="4">
        <v>42089</v>
      </c>
      <c r="B439" s="20">
        <v>15.19</v>
      </c>
    </row>
    <row r="440" spans="1:2">
      <c r="A440" s="4">
        <v>42090</v>
      </c>
      <c r="B440" s="20">
        <v>15.45</v>
      </c>
    </row>
    <row r="441" spans="1:2">
      <c r="A441" s="4">
        <v>42093</v>
      </c>
      <c r="B441" s="20">
        <v>15.3</v>
      </c>
    </row>
    <row r="442" spans="1:2">
      <c r="A442" s="4">
        <v>42094</v>
      </c>
      <c r="B442" s="20">
        <v>15.17</v>
      </c>
    </row>
    <row r="443" spans="1:2">
      <c r="A443" s="4">
        <v>42095</v>
      </c>
      <c r="B443" s="20">
        <v>15.77</v>
      </c>
    </row>
    <row r="444" spans="1:2">
      <c r="A444" s="4">
        <v>42096</v>
      </c>
      <c r="B444" s="20">
        <v>16.239999999999998</v>
      </c>
    </row>
    <row r="445" spans="1:2">
      <c r="A445" s="4">
        <v>42100</v>
      </c>
      <c r="B445" s="20">
        <v>17.18</v>
      </c>
    </row>
    <row r="446" spans="1:2">
      <c r="A446" s="4">
        <v>42101</v>
      </c>
      <c r="B446" s="20">
        <v>17.02</v>
      </c>
    </row>
    <row r="447" spans="1:2">
      <c r="A447" s="4">
        <v>42102</v>
      </c>
      <c r="B447" s="20">
        <v>17.48</v>
      </c>
    </row>
    <row r="448" spans="1:2">
      <c r="A448" s="4">
        <v>42103</v>
      </c>
      <c r="B448" s="20">
        <v>17.989999999999998</v>
      </c>
    </row>
    <row r="449" spans="1:2">
      <c r="A449" s="4">
        <v>42104</v>
      </c>
      <c r="B449" s="20">
        <v>17.84</v>
      </c>
    </row>
    <row r="450" spans="1:2">
      <c r="A450" s="4">
        <v>42107</v>
      </c>
      <c r="B450" s="20">
        <v>17.84</v>
      </c>
    </row>
    <row r="451" spans="1:2">
      <c r="A451" s="4">
        <v>42108</v>
      </c>
      <c r="B451" s="20">
        <v>17.91</v>
      </c>
    </row>
    <row r="452" spans="1:2">
      <c r="A452" s="4">
        <v>42109</v>
      </c>
      <c r="B452" s="20">
        <v>20.399999999999999</v>
      </c>
    </row>
    <row r="453" spans="1:2">
      <c r="A453" s="4">
        <v>42110</v>
      </c>
      <c r="B453" s="20">
        <v>20.9</v>
      </c>
    </row>
    <row r="454" spans="1:2">
      <c r="A454" s="4">
        <v>42111</v>
      </c>
      <c r="B454" s="20">
        <v>20.59</v>
      </c>
    </row>
    <row r="455" spans="1:2">
      <c r="A455" s="4">
        <v>42114</v>
      </c>
      <c r="B455" s="20">
        <v>20.540001</v>
      </c>
    </row>
    <row r="456" spans="1:2">
      <c r="A456" s="4">
        <v>42115</v>
      </c>
      <c r="B456" s="20">
        <v>20.440000999999999</v>
      </c>
    </row>
    <row r="457" spans="1:2">
      <c r="A457" s="4">
        <v>42116</v>
      </c>
      <c r="B457" s="20">
        <v>20.700001</v>
      </c>
    </row>
    <row r="458" spans="1:2">
      <c r="A458" s="4">
        <v>42117</v>
      </c>
      <c r="B458" s="20">
        <v>20.75</v>
      </c>
    </row>
    <row r="459" spans="1:2">
      <c r="A459" s="4">
        <v>42118</v>
      </c>
      <c r="B459" s="20">
        <v>20.67</v>
      </c>
    </row>
    <row r="460" spans="1:2">
      <c r="A460" s="4">
        <v>42121</v>
      </c>
      <c r="B460" s="20">
        <v>20.27</v>
      </c>
    </row>
    <row r="461" spans="1:2">
      <c r="A461" s="4">
        <v>42122</v>
      </c>
      <c r="B461" s="20">
        <v>19.200001</v>
      </c>
    </row>
    <row r="462" spans="1:2">
      <c r="A462" s="4">
        <v>42123</v>
      </c>
      <c r="B462" s="20">
        <v>19.68</v>
      </c>
    </row>
    <row r="463" spans="1:2">
      <c r="A463" s="4">
        <v>42124</v>
      </c>
      <c r="B463" s="20">
        <v>19.239999999999998</v>
      </c>
    </row>
    <row r="464" spans="1:2">
      <c r="A464" s="4">
        <v>42125</v>
      </c>
      <c r="B464" s="20">
        <v>19.57</v>
      </c>
    </row>
    <row r="465" spans="1:2">
      <c r="A465" s="4">
        <v>42128</v>
      </c>
      <c r="B465" s="20">
        <v>19.190000999999999</v>
      </c>
    </row>
    <row r="466" spans="1:2">
      <c r="A466" s="4">
        <v>42129</v>
      </c>
      <c r="B466" s="20">
        <v>19.420000000000002</v>
      </c>
    </row>
    <row r="467" spans="1:2">
      <c r="A467" s="4">
        <v>42130</v>
      </c>
      <c r="B467" s="20">
        <v>19.600000000000001</v>
      </c>
    </row>
    <row r="468" spans="1:2">
      <c r="A468" s="4">
        <v>42131</v>
      </c>
      <c r="B468" s="20">
        <v>19.149999999999999</v>
      </c>
    </row>
    <row r="469" spans="1:2">
      <c r="A469" s="4">
        <v>42132</v>
      </c>
      <c r="B469" s="20">
        <v>19.639999</v>
      </c>
    </row>
    <row r="470" spans="1:2">
      <c r="A470" s="4">
        <v>42135</v>
      </c>
      <c r="B470" s="20">
        <v>19.309999000000001</v>
      </c>
    </row>
    <row r="471" spans="1:2">
      <c r="A471" s="4">
        <v>42136</v>
      </c>
      <c r="B471" s="20">
        <v>19.200001</v>
      </c>
    </row>
    <row r="472" spans="1:2">
      <c r="A472" s="4">
        <v>42137</v>
      </c>
      <c r="B472" s="20">
        <v>19.43</v>
      </c>
    </row>
    <row r="473" spans="1:2">
      <c r="A473" s="4">
        <v>42138</v>
      </c>
      <c r="B473" s="20">
        <v>19.489999999999998</v>
      </c>
    </row>
    <row r="474" spans="1:2">
      <c r="A474" s="4">
        <v>42139</v>
      </c>
      <c r="B474" s="20">
        <v>19.010000000000002</v>
      </c>
    </row>
    <row r="475" spans="1:2">
      <c r="A475" s="4">
        <v>42142</v>
      </c>
      <c r="B475" s="20">
        <v>19.350000000000001</v>
      </c>
    </row>
    <row r="476" spans="1:2">
      <c r="A476" s="4">
        <v>42143</v>
      </c>
      <c r="B476" s="20">
        <v>18.75</v>
      </c>
    </row>
    <row r="477" spans="1:2">
      <c r="A477" s="4">
        <v>42144</v>
      </c>
      <c r="B477" s="20">
        <v>18.59</v>
      </c>
    </row>
    <row r="478" spans="1:2">
      <c r="A478" s="4">
        <v>42145</v>
      </c>
      <c r="B478" s="20">
        <v>18.610001</v>
      </c>
    </row>
    <row r="479" spans="1:2">
      <c r="A479" s="4">
        <v>42146</v>
      </c>
      <c r="B479" s="20">
        <v>18.5</v>
      </c>
    </row>
    <row r="480" spans="1:2">
      <c r="A480" s="4">
        <v>42150</v>
      </c>
      <c r="B480" s="20">
        <v>18.170000000000002</v>
      </c>
    </row>
    <row r="481" spans="1:2">
      <c r="A481" s="4">
        <v>42151</v>
      </c>
      <c r="B481" s="20">
        <v>17.93</v>
      </c>
    </row>
    <row r="482" spans="1:2">
      <c r="A482" s="4">
        <v>42152</v>
      </c>
      <c r="B482" s="20">
        <v>18.329999999999998</v>
      </c>
    </row>
    <row r="483" spans="1:2">
      <c r="A483" s="4">
        <v>42153</v>
      </c>
      <c r="B483" s="20">
        <v>18.030000999999999</v>
      </c>
    </row>
    <row r="484" spans="1:2">
      <c r="A484" s="4">
        <v>42156</v>
      </c>
      <c r="B484" s="20">
        <v>18.07</v>
      </c>
    </row>
    <row r="485" spans="1:2">
      <c r="A485" s="4">
        <v>42157</v>
      </c>
      <c r="B485" s="20">
        <v>18.93</v>
      </c>
    </row>
    <row r="486" spans="1:2">
      <c r="A486" s="4">
        <v>42158</v>
      </c>
      <c r="B486" s="20">
        <v>18.170000000000002</v>
      </c>
    </row>
    <row r="487" spans="1:2">
      <c r="A487" s="4">
        <v>42159</v>
      </c>
      <c r="B487" s="20">
        <v>17.57</v>
      </c>
    </row>
    <row r="488" spans="1:2">
      <c r="A488" s="4">
        <v>42160</v>
      </c>
      <c r="B488" s="20">
        <v>17.559999000000001</v>
      </c>
    </row>
    <row r="489" spans="1:2">
      <c r="A489" s="4">
        <v>42163</v>
      </c>
      <c r="B489" s="20">
        <v>17.239999999999998</v>
      </c>
    </row>
    <row r="490" spans="1:2">
      <c r="A490" s="4">
        <v>42164</v>
      </c>
      <c r="B490" s="20">
        <v>17.360001</v>
      </c>
    </row>
    <row r="491" spans="1:2">
      <c r="A491" s="4">
        <v>42165</v>
      </c>
      <c r="B491" s="20">
        <v>17.399999999999999</v>
      </c>
    </row>
    <row r="492" spans="1:2">
      <c r="A492" s="4">
        <v>42166</v>
      </c>
      <c r="B492" s="20">
        <v>17.440000999999999</v>
      </c>
    </row>
    <row r="493" spans="1:2">
      <c r="A493" s="4">
        <v>42167</v>
      </c>
      <c r="B493" s="20">
        <v>17.629999000000002</v>
      </c>
    </row>
    <row r="494" spans="1:2">
      <c r="A494" s="4">
        <v>42170</v>
      </c>
      <c r="B494" s="20">
        <v>17.25</v>
      </c>
    </row>
    <row r="495" spans="1:2">
      <c r="A495" s="4">
        <v>42171</v>
      </c>
      <c r="B495" s="20">
        <v>17.190000999999999</v>
      </c>
    </row>
    <row r="496" spans="1:2">
      <c r="A496" s="4">
        <v>42172</v>
      </c>
      <c r="B496" s="20">
        <v>17.139999</v>
      </c>
    </row>
    <row r="497" spans="1:2">
      <c r="A497" s="4">
        <v>42173</v>
      </c>
      <c r="B497" s="20">
        <v>16.93</v>
      </c>
    </row>
    <row r="498" spans="1:2">
      <c r="A498" s="4">
        <v>42174</v>
      </c>
      <c r="B498" s="20">
        <v>16.77</v>
      </c>
    </row>
    <row r="499" spans="1:2">
      <c r="A499" s="4">
        <v>42177</v>
      </c>
      <c r="B499" s="20">
        <v>16.260000000000002</v>
      </c>
    </row>
    <row r="500" spans="1:2">
      <c r="A500" s="4">
        <v>42178</v>
      </c>
      <c r="B500" s="20">
        <v>15.93</v>
      </c>
    </row>
    <row r="501" spans="1:2">
      <c r="A501" s="4">
        <v>42179</v>
      </c>
      <c r="B501" s="20">
        <v>15.95</v>
      </c>
    </row>
    <row r="502" spans="1:2">
      <c r="A502" s="4">
        <v>42180</v>
      </c>
      <c r="B502" s="20">
        <v>15.9</v>
      </c>
    </row>
    <row r="503" spans="1:2">
      <c r="A503" s="4">
        <v>42181</v>
      </c>
      <c r="B503" s="20">
        <v>15.81</v>
      </c>
    </row>
    <row r="504" spans="1:2">
      <c r="A504" s="4">
        <v>42184</v>
      </c>
      <c r="B504" s="20">
        <v>14.84</v>
      </c>
    </row>
    <row r="505" spans="1:2">
      <c r="A505" s="4">
        <v>42185</v>
      </c>
      <c r="B505" s="20">
        <v>15.22</v>
      </c>
    </row>
    <row r="506" spans="1:2">
      <c r="A506" s="4">
        <v>42186</v>
      </c>
      <c r="B506" s="20">
        <v>15.03</v>
      </c>
    </row>
    <row r="507" spans="1:2">
      <c r="A507" s="4">
        <v>42187</v>
      </c>
      <c r="B507" s="20">
        <v>15.38</v>
      </c>
    </row>
    <row r="508" spans="1:2">
      <c r="A508" s="4">
        <v>42191</v>
      </c>
      <c r="B508" s="20">
        <v>14.91</v>
      </c>
    </row>
    <row r="509" spans="1:2">
      <c r="A509" s="4">
        <v>42192</v>
      </c>
      <c r="B509" s="20">
        <v>14.93</v>
      </c>
    </row>
    <row r="510" spans="1:2">
      <c r="A510" s="4">
        <v>42193</v>
      </c>
      <c r="B510" s="20">
        <v>14.47</v>
      </c>
    </row>
    <row r="511" spans="1:2">
      <c r="A511" s="4">
        <v>42194</v>
      </c>
      <c r="B511" s="20">
        <v>14.81</v>
      </c>
    </row>
    <row r="512" spans="1:2">
      <c r="A512" s="4">
        <v>42195</v>
      </c>
      <c r="B512" s="20">
        <v>14.85</v>
      </c>
    </row>
    <row r="513" spans="1:2">
      <c r="A513" s="4">
        <v>42198</v>
      </c>
      <c r="B513" s="20">
        <v>15.33</v>
      </c>
    </row>
    <row r="514" spans="1:2">
      <c r="A514" s="4">
        <v>42199</v>
      </c>
      <c r="B514" s="20">
        <v>15.47</v>
      </c>
    </row>
    <row r="515" spans="1:2">
      <c r="A515" s="4">
        <v>42200</v>
      </c>
      <c r="B515" s="20">
        <v>15.19</v>
      </c>
    </row>
    <row r="516" spans="1:2">
      <c r="A516" s="4">
        <v>42201</v>
      </c>
      <c r="B516" s="20">
        <v>15.45</v>
      </c>
    </row>
    <row r="517" spans="1:2">
      <c r="A517" s="4">
        <v>42202</v>
      </c>
      <c r="B517" s="20">
        <v>15.78</v>
      </c>
    </row>
    <row r="518" spans="1:2">
      <c r="A518" s="4">
        <v>42205</v>
      </c>
      <c r="B518" s="20">
        <v>15.48</v>
      </c>
    </row>
    <row r="519" spans="1:2">
      <c r="A519" s="4">
        <v>42206</v>
      </c>
      <c r="B519" s="20">
        <v>15.49</v>
      </c>
    </row>
    <row r="520" spans="1:2">
      <c r="A520" s="4">
        <v>42207</v>
      </c>
      <c r="B520" s="20">
        <v>15.15</v>
      </c>
    </row>
    <row r="521" spans="1:2">
      <c r="A521" s="4">
        <v>42208</v>
      </c>
      <c r="B521" s="20">
        <v>15.26</v>
      </c>
    </row>
    <row r="522" spans="1:2">
      <c r="A522" s="4">
        <v>42209</v>
      </c>
      <c r="B522" s="20">
        <v>14.84</v>
      </c>
    </row>
    <row r="523" spans="1:2">
      <c r="A523" s="4">
        <v>42212</v>
      </c>
      <c r="B523" s="20">
        <v>14.53</v>
      </c>
    </row>
    <row r="524" spans="1:2">
      <c r="A524" s="4">
        <v>42213</v>
      </c>
      <c r="B524" s="20">
        <v>14.89</v>
      </c>
    </row>
    <row r="525" spans="1:2">
      <c r="A525" s="4">
        <v>42214</v>
      </c>
      <c r="B525" s="20">
        <v>15.41</v>
      </c>
    </row>
    <row r="526" spans="1:2">
      <c r="A526" s="4">
        <v>42215</v>
      </c>
      <c r="B526" s="20">
        <v>14.38</v>
      </c>
    </row>
    <row r="527" spans="1:2">
      <c r="A527" s="4">
        <v>42216</v>
      </c>
      <c r="B527" s="20">
        <v>13.91</v>
      </c>
    </row>
    <row r="528" spans="1:2">
      <c r="A528" s="4">
        <v>42219</v>
      </c>
      <c r="B528" s="20">
        <v>13.65</v>
      </c>
    </row>
    <row r="529" spans="1:2">
      <c r="A529" s="4">
        <v>42220</v>
      </c>
      <c r="B529" s="20">
        <v>13.76</v>
      </c>
    </row>
    <row r="530" spans="1:2">
      <c r="A530" s="4">
        <v>42221</v>
      </c>
      <c r="B530" s="20">
        <v>13.75</v>
      </c>
    </row>
    <row r="531" spans="1:2">
      <c r="A531" s="4">
        <v>42222</v>
      </c>
      <c r="B531" s="20">
        <v>13.31</v>
      </c>
    </row>
    <row r="532" spans="1:2">
      <c r="A532" s="4">
        <v>42223</v>
      </c>
      <c r="B532" s="20">
        <v>13.33</v>
      </c>
    </row>
    <row r="533" spans="1:2">
      <c r="A533" s="4">
        <v>42226</v>
      </c>
      <c r="B533" s="20">
        <v>13.65</v>
      </c>
    </row>
    <row r="534" spans="1:2">
      <c r="A534" s="4">
        <v>42227</v>
      </c>
      <c r="B534" s="20">
        <v>13.21</v>
      </c>
    </row>
    <row r="535" spans="1:2">
      <c r="A535" s="4">
        <v>42228</v>
      </c>
      <c r="B535" s="20">
        <v>13.06</v>
      </c>
    </row>
    <row r="536" spans="1:2">
      <c r="A536" s="4">
        <v>42229</v>
      </c>
      <c r="B536" s="20">
        <v>12.77</v>
      </c>
    </row>
    <row r="537" spans="1:2">
      <c r="A537" s="4">
        <v>42230</v>
      </c>
      <c r="B537" s="20">
        <v>12.82</v>
      </c>
    </row>
    <row r="538" spans="1:2">
      <c r="A538" s="4">
        <v>42233</v>
      </c>
      <c r="B538" s="20">
        <v>12.49</v>
      </c>
    </row>
    <row r="539" spans="1:2">
      <c r="A539" s="4">
        <v>42234</v>
      </c>
      <c r="B539" s="20">
        <v>12.46</v>
      </c>
    </row>
    <row r="540" spans="1:2">
      <c r="A540" s="4">
        <v>42235</v>
      </c>
      <c r="B540" s="20">
        <v>11.91</v>
      </c>
    </row>
    <row r="541" spans="1:2">
      <c r="A541" s="4">
        <v>42236</v>
      </c>
      <c r="B541" s="20">
        <v>11.46</v>
      </c>
    </row>
    <row r="542" spans="1:2">
      <c r="A542" s="4">
        <v>42237</v>
      </c>
      <c r="B542" s="20">
        <v>11.01</v>
      </c>
    </row>
    <row r="543" spans="1:2">
      <c r="A543" s="4">
        <v>42240</v>
      </c>
      <c r="B543" s="20">
        <v>10.18</v>
      </c>
    </row>
    <row r="544" spans="1:2">
      <c r="A544" s="4">
        <v>42241</v>
      </c>
      <c r="B544" s="20">
        <v>10.57</v>
      </c>
    </row>
    <row r="545" spans="1:2">
      <c r="A545" s="4">
        <v>42242</v>
      </c>
      <c r="B545" s="20">
        <v>10.84</v>
      </c>
    </row>
    <row r="546" spans="1:2">
      <c r="A546" s="4">
        <v>42243</v>
      </c>
      <c r="B546" s="20">
        <v>12.08</v>
      </c>
    </row>
    <row r="547" spans="1:2">
      <c r="A547" s="4">
        <v>42244</v>
      </c>
      <c r="B547" s="20">
        <v>12.35</v>
      </c>
    </row>
    <row r="548" spans="1:2">
      <c r="A548" s="4">
        <v>42247</v>
      </c>
      <c r="B548" s="20">
        <v>12.2</v>
      </c>
    </row>
    <row r="549" spans="1:2">
      <c r="A549" s="4">
        <v>42248</v>
      </c>
      <c r="B549" s="20">
        <v>11.71</v>
      </c>
    </row>
    <row r="550" spans="1:2">
      <c r="A550" s="4">
        <v>42249</v>
      </c>
      <c r="B550" s="20">
        <v>11.73</v>
      </c>
    </row>
    <row r="551" spans="1:2">
      <c r="A551" s="4">
        <v>42250</v>
      </c>
      <c r="B551" s="20">
        <v>11.74</v>
      </c>
    </row>
    <row r="552" spans="1:2">
      <c r="A552" s="4">
        <v>42251</v>
      </c>
      <c r="B552" s="20">
        <v>11.5</v>
      </c>
    </row>
    <row r="553" spans="1:2">
      <c r="A553" s="4">
        <v>42255</v>
      </c>
      <c r="B553" s="20">
        <v>11.51</v>
      </c>
    </row>
    <row r="554" spans="1:2">
      <c r="A554" s="4">
        <v>42256</v>
      </c>
      <c r="B554" s="20">
        <v>11.33</v>
      </c>
    </row>
    <row r="555" spans="1:2">
      <c r="A555" s="4">
        <v>42257</v>
      </c>
      <c r="B555" s="20">
        <v>11.45</v>
      </c>
    </row>
    <row r="556" spans="1:2">
      <c r="A556" s="4">
        <v>42258</v>
      </c>
      <c r="B556" s="20">
        <v>11.27</v>
      </c>
    </row>
    <row r="557" spans="1:2">
      <c r="A557" s="4">
        <v>42261</v>
      </c>
      <c r="B557" s="20">
        <v>12.05</v>
      </c>
    </row>
    <row r="558" spans="1:2">
      <c r="A558" s="4">
        <v>42262</v>
      </c>
      <c r="B558" s="20">
        <v>12.24</v>
      </c>
    </row>
    <row r="559" spans="1:2">
      <c r="A559" s="4">
        <v>42263</v>
      </c>
      <c r="B559" s="20">
        <v>13.32</v>
      </c>
    </row>
    <row r="560" spans="1:2">
      <c r="A560" s="4">
        <v>42264</v>
      </c>
      <c r="B560" s="20">
        <v>13.1</v>
      </c>
    </row>
    <row r="561" spans="1:2">
      <c r="A561" s="4">
        <v>42265</v>
      </c>
      <c r="B561" s="20">
        <v>12.49</v>
      </c>
    </row>
    <row r="562" spans="1:2">
      <c r="A562" s="4">
        <v>42268</v>
      </c>
      <c r="B562" s="20">
        <v>12.2</v>
      </c>
    </row>
    <row r="563" spans="1:2">
      <c r="A563" s="4">
        <v>42269</v>
      </c>
      <c r="B563" s="20">
        <v>11.57</v>
      </c>
    </row>
    <row r="564" spans="1:2">
      <c r="A564" s="4">
        <v>42270</v>
      </c>
      <c r="B564" s="20">
        <v>11.16</v>
      </c>
    </row>
    <row r="565" spans="1:2">
      <c r="A565" s="4">
        <v>42271</v>
      </c>
      <c r="B565" s="20">
        <v>10.85</v>
      </c>
    </row>
    <row r="566" spans="1:2">
      <c r="A566" s="4">
        <v>42272</v>
      </c>
      <c r="B566" s="20">
        <v>10.69</v>
      </c>
    </row>
    <row r="567" spans="1:2">
      <c r="A567" s="4">
        <v>42275</v>
      </c>
      <c r="B567" s="20">
        <v>10.3</v>
      </c>
    </row>
    <row r="568" spans="1:2">
      <c r="A568" s="4">
        <v>42276</v>
      </c>
      <c r="B568" s="20">
        <v>10.77</v>
      </c>
    </row>
    <row r="569" spans="1:2">
      <c r="A569" s="4">
        <v>42277</v>
      </c>
      <c r="B569" s="20">
        <v>10.73</v>
      </c>
    </row>
    <row r="570" spans="1:2">
      <c r="A570" s="4">
        <v>42278</v>
      </c>
      <c r="B570" s="20">
        <v>10.73</v>
      </c>
    </row>
    <row r="571" spans="1:2">
      <c r="A571" s="4">
        <v>42279</v>
      </c>
      <c r="B571" s="20">
        <v>11.34</v>
      </c>
    </row>
    <row r="572" spans="1:2">
      <c r="A572" s="4">
        <v>42282</v>
      </c>
      <c r="B572" s="20">
        <v>12.24</v>
      </c>
    </row>
    <row r="573" spans="1:2">
      <c r="A573" s="4">
        <v>42283</v>
      </c>
      <c r="B573" s="20">
        <v>11.98</v>
      </c>
    </row>
    <row r="574" spans="1:2">
      <c r="A574" s="4">
        <v>42284</v>
      </c>
      <c r="B574" s="20">
        <v>11.83</v>
      </c>
    </row>
    <row r="575" spans="1:2">
      <c r="A575" s="4">
        <v>42285</v>
      </c>
      <c r="B575" s="20">
        <v>12</v>
      </c>
    </row>
    <row r="576" spans="1:2">
      <c r="A576" s="4">
        <v>42286</v>
      </c>
      <c r="B576" s="20">
        <v>12.37</v>
      </c>
    </row>
    <row r="577" spans="1:2">
      <c r="A577" s="4">
        <v>42289</v>
      </c>
      <c r="B577" s="20">
        <v>12.19</v>
      </c>
    </row>
    <row r="578" spans="1:2">
      <c r="A578" s="4">
        <v>42290</v>
      </c>
      <c r="B578" s="20">
        <v>12.76</v>
      </c>
    </row>
    <row r="579" spans="1:2">
      <c r="A579" s="4">
        <v>42291</v>
      </c>
      <c r="B579" s="20">
        <v>13.33</v>
      </c>
    </row>
    <row r="580" spans="1:2">
      <c r="A580" s="4">
        <v>42292</v>
      </c>
      <c r="B580" s="20">
        <v>13.6</v>
      </c>
    </row>
    <row r="581" spans="1:2">
      <c r="A581" s="4">
        <v>42293</v>
      </c>
      <c r="B581" s="20">
        <v>13.6</v>
      </c>
    </row>
    <row r="582" spans="1:2">
      <c r="A582" s="4">
        <v>42296</v>
      </c>
      <c r="B582" s="20">
        <v>13.53</v>
      </c>
    </row>
    <row r="583" spans="1:2">
      <c r="A583" s="4">
        <v>42297</v>
      </c>
      <c r="B583" s="20">
        <v>13.35</v>
      </c>
    </row>
    <row r="584" spans="1:2">
      <c r="A584" s="4">
        <v>42298</v>
      </c>
      <c r="B584" s="20">
        <v>13.04</v>
      </c>
    </row>
    <row r="585" spans="1:2">
      <c r="A585" s="4">
        <v>42299</v>
      </c>
      <c r="B585" s="20">
        <v>12.86</v>
      </c>
    </row>
    <row r="586" spans="1:2">
      <c r="A586" s="4">
        <v>42300</v>
      </c>
      <c r="B586" s="20">
        <v>13.22</v>
      </c>
    </row>
    <row r="587" spans="1:2">
      <c r="A587" s="4">
        <v>42303</v>
      </c>
      <c r="B587" s="20">
        <v>14.05</v>
      </c>
    </row>
    <row r="588" spans="1:2">
      <c r="A588" s="4">
        <v>42304</v>
      </c>
      <c r="B588" s="20">
        <v>14.99</v>
      </c>
    </row>
    <row r="589" spans="1:2">
      <c r="A589" s="4">
        <v>42305</v>
      </c>
      <c r="B589" s="20">
        <v>15.71</v>
      </c>
    </row>
    <row r="590" spans="1:2">
      <c r="A590" s="4">
        <v>42306</v>
      </c>
      <c r="B590" s="20">
        <v>15.62</v>
      </c>
    </row>
    <row r="591" spans="1:2">
      <c r="A591" s="4">
        <v>42307</v>
      </c>
      <c r="B591" s="20">
        <v>16.100000000000001</v>
      </c>
    </row>
    <row r="592" spans="1:2">
      <c r="A592" s="4">
        <v>42310</v>
      </c>
      <c r="B592" s="20">
        <v>16.389999</v>
      </c>
    </row>
    <row r="593" spans="1:2">
      <c r="A593" s="4">
        <v>42311</v>
      </c>
      <c r="B593" s="20">
        <v>16.360001</v>
      </c>
    </row>
    <row r="594" spans="1:2">
      <c r="A594" s="4">
        <v>42312</v>
      </c>
      <c r="B594" s="20">
        <v>16</v>
      </c>
    </row>
    <row r="595" spans="1:2">
      <c r="A595" s="4">
        <v>42313</v>
      </c>
      <c r="B595" s="20">
        <v>15.74</v>
      </c>
    </row>
    <row r="596" spans="1:2">
      <c r="A596" s="4">
        <v>42314</v>
      </c>
      <c r="B596" s="20">
        <v>15.83</v>
      </c>
    </row>
    <row r="597" spans="1:2">
      <c r="A597" s="4">
        <v>42317</v>
      </c>
      <c r="B597" s="20">
        <v>16.07</v>
      </c>
    </row>
    <row r="598" spans="1:2">
      <c r="A598" s="4">
        <v>42318</v>
      </c>
      <c r="B598" s="20">
        <v>15.92</v>
      </c>
    </row>
    <row r="599" spans="1:2">
      <c r="A599" s="4">
        <v>42319</v>
      </c>
      <c r="B599" s="20">
        <v>15.93</v>
      </c>
    </row>
    <row r="600" spans="1:2">
      <c r="A600" s="4">
        <v>42320</v>
      </c>
      <c r="B600" s="20">
        <v>15.23</v>
      </c>
    </row>
    <row r="601" spans="1:2">
      <c r="A601" s="4">
        <v>42321</v>
      </c>
      <c r="B601" s="20">
        <v>15.17</v>
      </c>
    </row>
    <row r="602" spans="1:2">
      <c r="A602" s="4">
        <v>42324</v>
      </c>
      <c r="B602" s="20">
        <v>15.34</v>
      </c>
    </row>
    <row r="603" spans="1:2">
      <c r="A603" s="4">
        <v>42325</v>
      </c>
      <c r="B603" s="20">
        <v>16.27</v>
      </c>
    </row>
    <row r="604" spans="1:2">
      <c r="A604" s="4">
        <v>42326</v>
      </c>
      <c r="B604" s="20">
        <v>17.16</v>
      </c>
    </row>
    <row r="605" spans="1:2">
      <c r="A605" s="4">
        <v>42327</v>
      </c>
      <c r="B605" s="20">
        <v>17.07</v>
      </c>
    </row>
    <row r="606" spans="1:2">
      <c r="A606" s="4">
        <v>42328</v>
      </c>
      <c r="B606" s="20">
        <v>17.510000000000002</v>
      </c>
    </row>
    <row r="607" spans="1:2">
      <c r="A607" s="4">
        <v>42331</v>
      </c>
      <c r="B607" s="20">
        <v>17.049999</v>
      </c>
    </row>
    <row r="608" spans="1:2">
      <c r="A608" s="4">
        <v>42332</v>
      </c>
      <c r="B608" s="20">
        <v>17.09</v>
      </c>
    </row>
    <row r="609" spans="1:2">
      <c r="A609" s="4">
        <v>42333</v>
      </c>
      <c r="B609" s="20">
        <v>17.02</v>
      </c>
    </row>
    <row r="610" spans="1:2">
      <c r="A610" s="4">
        <v>42335</v>
      </c>
      <c r="B610" s="20">
        <v>16.57</v>
      </c>
    </row>
    <row r="611" spans="1:2">
      <c r="A611" s="4">
        <v>42338</v>
      </c>
      <c r="B611" s="20">
        <v>16.629999000000002</v>
      </c>
    </row>
    <row r="612" spans="1:2">
      <c r="A612" s="4">
        <v>42339</v>
      </c>
      <c r="B612" s="20">
        <v>15.89</v>
      </c>
    </row>
    <row r="613" spans="1:2">
      <c r="A613" s="4">
        <v>42340</v>
      </c>
      <c r="B613" s="20">
        <v>16.370000999999998</v>
      </c>
    </row>
    <row r="614" spans="1:2">
      <c r="A614" s="4">
        <v>42341</v>
      </c>
      <c r="B614" s="20">
        <v>16.07</v>
      </c>
    </row>
    <row r="615" spans="1:2">
      <c r="A615" s="4">
        <v>42342</v>
      </c>
      <c r="B615" s="20">
        <v>15.79</v>
      </c>
    </row>
    <row r="616" spans="1:2">
      <c r="A616" s="4">
        <v>42345</v>
      </c>
      <c r="B616" s="20">
        <v>15.3</v>
      </c>
    </row>
    <row r="617" spans="1:2">
      <c r="A617" s="4">
        <v>42346</v>
      </c>
      <c r="B617" s="20">
        <v>15.06</v>
      </c>
    </row>
    <row r="618" spans="1:2">
      <c r="A618" s="4">
        <v>42347</v>
      </c>
      <c r="B618" s="20">
        <v>14.9</v>
      </c>
    </row>
    <row r="619" spans="1:2">
      <c r="A619" s="4">
        <v>42348</v>
      </c>
      <c r="B619" s="20">
        <v>15.29</v>
      </c>
    </row>
    <row r="620" spans="1:2">
      <c r="A620" s="4">
        <v>42349</v>
      </c>
      <c r="B620" s="20">
        <v>14.4</v>
      </c>
    </row>
    <row r="621" spans="1:2">
      <c r="A621" s="4">
        <v>42352</v>
      </c>
      <c r="B621" s="20">
        <v>14.46</v>
      </c>
    </row>
    <row r="622" spans="1:2">
      <c r="A622" s="4">
        <v>42353</v>
      </c>
      <c r="B622" s="20">
        <v>15.12</v>
      </c>
    </row>
    <row r="623" spans="1:2">
      <c r="A623" s="4">
        <v>42354</v>
      </c>
      <c r="B623" s="20">
        <v>15.19</v>
      </c>
    </row>
    <row r="624" spans="1:2">
      <c r="A624" s="4">
        <v>42355</v>
      </c>
      <c r="B624" s="20">
        <v>15.37</v>
      </c>
    </row>
    <row r="625" spans="1:2">
      <c r="A625" s="4">
        <v>42356</v>
      </c>
      <c r="B625" s="20">
        <v>15.32</v>
      </c>
    </row>
    <row r="626" spans="1:2">
      <c r="A626" s="4">
        <v>42359</v>
      </c>
      <c r="B626" s="20">
        <v>15.64</v>
      </c>
    </row>
    <row r="627" spans="1:2">
      <c r="A627" s="4">
        <v>42360</v>
      </c>
      <c r="B627" s="20">
        <v>15.8</v>
      </c>
    </row>
    <row r="628" spans="1:2">
      <c r="A628" s="4">
        <v>42361</v>
      </c>
      <c r="B628" s="20">
        <v>16.030000999999999</v>
      </c>
    </row>
    <row r="629" spans="1:2">
      <c r="A629" s="4">
        <v>42362</v>
      </c>
      <c r="B629" s="20">
        <v>16.100000000000001</v>
      </c>
    </row>
    <row r="630" spans="1:2">
      <c r="A630" s="4">
        <v>42366</v>
      </c>
      <c r="B630" s="20">
        <v>15.63</v>
      </c>
    </row>
    <row r="631" spans="1:2">
      <c r="A631" s="4">
        <v>42367</v>
      </c>
      <c r="B631" s="20">
        <v>15.82</v>
      </c>
    </row>
    <row r="632" spans="1:2">
      <c r="A632" s="4">
        <v>42368</v>
      </c>
      <c r="B632" s="20">
        <v>15.43</v>
      </c>
    </row>
    <row r="633" spans="1:2">
      <c r="A633" s="4">
        <v>42369</v>
      </c>
      <c r="B633" s="20">
        <v>15.72</v>
      </c>
    </row>
    <row r="634" spans="1:2">
      <c r="A634" s="4">
        <v>42373</v>
      </c>
      <c r="B634" s="20">
        <v>15.22</v>
      </c>
    </row>
    <row r="635" spans="1:2">
      <c r="A635" s="4">
        <v>42374</v>
      </c>
      <c r="B635" s="20">
        <v>15.41</v>
      </c>
    </row>
    <row r="636" spans="1:2">
      <c r="A636" s="4">
        <v>42375</v>
      </c>
      <c r="B636" s="20">
        <v>14.97</v>
      </c>
    </row>
    <row r="637" spans="1:2">
      <c r="A637" s="4">
        <v>42376</v>
      </c>
      <c r="B637" s="20">
        <v>13.96</v>
      </c>
    </row>
    <row r="638" spans="1:2">
      <c r="A638" s="4">
        <v>42377</v>
      </c>
      <c r="B638" s="20">
        <v>13.42</v>
      </c>
    </row>
    <row r="639" spans="1:2">
      <c r="A639" s="4">
        <v>42380</v>
      </c>
      <c r="B639" s="20">
        <v>12.86</v>
      </c>
    </row>
    <row r="640" spans="1:2">
      <c r="A640" s="4">
        <v>42381</v>
      </c>
      <c r="B640" s="20">
        <v>13.09</v>
      </c>
    </row>
    <row r="641" spans="1:2">
      <c r="A641" s="4">
        <v>42382</v>
      </c>
      <c r="B641" s="20">
        <v>12.98</v>
      </c>
    </row>
    <row r="642" spans="1:2">
      <c r="A642" s="4">
        <v>42383</v>
      </c>
      <c r="B642" s="20">
        <v>13.18</v>
      </c>
    </row>
    <row r="643" spans="1:2">
      <c r="A643" s="4">
        <v>42384</v>
      </c>
      <c r="B643" s="20">
        <v>12.22</v>
      </c>
    </row>
    <row r="644" spans="1:2">
      <c r="A644" s="4">
        <v>42388</v>
      </c>
      <c r="B644" s="20">
        <v>11.93</v>
      </c>
    </row>
    <row r="645" spans="1:2">
      <c r="A645" s="4">
        <v>42389</v>
      </c>
      <c r="B645" s="20">
        <v>11.8</v>
      </c>
    </row>
    <row r="646" spans="1:2">
      <c r="A646" s="4">
        <v>42390</v>
      </c>
      <c r="B646" s="20">
        <v>12.18</v>
      </c>
    </row>
    <row r="647" spans="1:2">
      <c r="A647" s="4">
        <v>42391</v>
      </c>
      <c r="B647" s="20">
        <v>13.13</v>
      </c>
    </row>
    <row r="648" spans="1:2">
      <c r="A648" s="4">
        <v>42394</v>
      </c>
      <c r="B648" s="20">
        <v>12.57</v>
      </c>
    </row>
    <row r="649" spans="1:2">
      <c r="A649" s="4">
        <v>42395</v>
      </c>
      <c r="B649" s="20">
        <v>13.26</v>
      </c>
    </row>
    <row r="650" spans="1:2">
      <c r="A650" s="4">
        <v>42396</v>
      </c>
      <c r="B650" s="20">
        <v>13.22</v>
      </c>
    </row>
    <row r="651" spans="1:2">
      <c r="A651" s="4">
        <v>42397</v>
      </c>
      <c r="B651" s="20">
        <v>13.13</v>
      </c>
    </row>
    <row r="652" spans="1:2">
      <c r="A652" s="4">
        <v>42398</v>
      </c>
      <c r="B652" s="20">
        <v>13.42</v>
      </c>
    </row>
    <row r="653" spans="1:2">
      <c r="A653" s="4">
        <v>42401</v>
      </c>
      <c r="B653" s="20">
        <v>13.6</v>
      </c>
    </row>
    <row r="654" spans="1:2">
      <c r="A654" s="4">
        <v>42402</v>
      </c>
      <c r="B654" s="20">
        <v>12.78</v>
      </c>
    </row>
    <row r="655" spans="1:2">
      <c r="A655" s="4">
        <v>42403</v>
      </c>
      <c r="B655" s="20">
        <v>13.23</v>
      </c>
    </row>
    <row r="656" spans="1:2">
      <c r="A656" s="4">
        <v>42404</v>
      </c>
      <c r="B656" s="20">
        <v>13.55</v>
      </c>
    </row>
    <row r="657" spans="1:2">
      <c r="A657" s="4">
        <v>42405</v>
      </c>
      <c r="B657" s="20">
        <v>12.88</v>
      </c>
    </row>
    <row r="658" spans="1:2">
      <c r="A658" s="4">
        <v>42408</v>
      </c>
      <c r="B658" s="20">
        <v>12.77</v>
      </c>
    </row>
    <row r="659" spans="1:2">
      <c r="A659" s="4">
        <v>42409</v>
      </c>
      <c r="B659" s="20">
        <v>12.5</v>
      </c>
    </row>
    <row r="660" spans="1:2">
      <c r="A660" s="4">
        <v>42410</v>
      </c>
      <c r="B660" s="20">
        <v>12.78</v>
      </c>
    </row>
    <row r="661" spans="1:2">
      <c r="A661" s="4">
        <v>42411</v>
      </c>
      <c r="B661" s="20">
        <v>12.61</v>
      </c>
    </row>
    <row r="662" spans="1:2">
      <c r="A662" s="4">
        <v>42412</v>
      </c>
      <c r="B662" s="20">
        <v>12.95</v>
      </c>
    </row>
    <row r="663" spans="1:2">
      <c r="A663" s="4">
        <v>42416</v>
      </c>
      <c r="B663" s="20">
        <v>13.57</v>
      </c>
    </row>
    <row r="664" spans="1:2">
      <c r="A664" s="4">
        <v>42417</v>
      </c>
      <c r="B664" s="20">
        <v>13.64</v>
      </c>
    </row>
    <row r="665" spans="1:2">
      <c r="A665" s="4">
        <v>42418</v>
      </c>
      <c r="B665" s="20">
        <v>13.08</v>
      </c>
    </row>
    <row r="666" spans="1:2">
      <c r="A666" s="4">
        <v>42419</v>
      </c>
      <c r="B666" s="20">
        <v>12.67</v>
      </c>
    </row>
    <row r="667" spans="1:2">
      <c r="A667" s="4">
        <v>42422</v>
      </c>
      <c r="B667" s="20">
        <v>13.33</v>
      </c>
    </row>
    <row r="668" spans="1:2">
      <c r="A668" s="4">
        <v>42423</v>
      </c>
      <c r="B668" s="20">
        <v>12.91</v>
      </c>
    </row>
    <row r="669" spans="1:2">
      <c r="A669" s="4">
        <v>42424</v>
      </c>
      <c r="B669" s="20">
        <v>13.17</v>
      </c>
    </row>
    <row r="670" spans="1:2">
      <c r="A670" s="4">
        <v>42425</v>
      </c>
      <c r="B670" s="20">
        <v>12.88</v>
      </c>
    </row>
    <row r="671" spans="1:2">
      <c r="A671" s="4">
        <v>42426</v>
      </c>
      <c r="B671" s="20">
        <v>12.98</v>
      </c>
    </row>
    <row r="672" spans="1:2">
      <c r="A672" s="4">
        <v>42429</v>
      </c>
      <c r="B672" s="20">
        <v>12.92</v>
      </c>
    </row>
    <row r="673" spans="1:2">
      <c r="A673" s="4">
        <v>42430</v>
      </c>
      <c r="B673" s="20">
        <v>13.58</v>
      </c>
    </row>
    <row r="674" spans="1:2">
      <c r="A674" s="4">
        <v>42431</v>
      </c>
      <c r="B674" s="20">
        <v>14.18</v>
      </c>
    </row>
    <row r="675" spans="1:2">
      <c r="A675" s="4">
        <v>42432</v>
      </c>
      <c r="B675" s="20">
        <v>13.74</v>
      </c>
    </row>
    <row r="676" spans="1:2">
      <c r="A676" s="4">
        <v>42433</v>
      </c>
      <c r="B676" s="20">
        <v>14.48</v>
      </c>
    </row>
    <row r="677" spans="1:2">
      <c r="A677" s="4">
        <v>42436</v>
      </c>
      <c r="B677" s="20">
        <v>14.54</v>
      </c>
    </row>
    <row r="678" spans="1:2">
      <c r="A678" s="4">
        <v>42437</v>
      </c>
      <c r="B678" s="20">
        <v>13.72</v>
      </c>
    </row>
    <row r="679" spans="1:2">
      <c r="A679" s="4">
        <v>42438</v>
      </c>
      <c r="B679" s="20">
        <v>13.88</v>
      </c>
    </row>
    <row r="680" spans="1:2">
      <c r="A680" s="4">
        <v>42439</v>
      </c>
      <c r="B680" s="20">
        <v>13.63</v>
      </c>
    </row>
    <row r="681" spans="1:2">
      <c r="A681" s="4">
        <v>42440</v>
      </c>
      <c r="B681" s="20">
        <v>14.26</v>
      </c>
    </row>
    <row r="682" spans="1:2">
      <c r="A682" s="4">
        <v>42443</v>
      </c>
      <c r="B682" s="20">
        <v>14.74</v>
      </c>
    </row>
    <row r="683" spans="1:2">
      <c r="A683" s="4">
        <v>42444</v>
      </c>
      <c r="B683" s="20">
        <v>14.05</v>
      </c>
    </row>
    <row r="684" spans="1:2">
      <c r="A684" s="4">
        <v>42445</v>
      </c>
      <c r="B684" s="20">
        <v>15.06</v>
      </c>
    </row>
    <row r="685" spans="1:2">
      <c r="A685" s="4">
        <v>42446</v>
      </c>
      <c r="B685" s="20">
        <v>15.41</v>
      </c>
    </row>
    <row r="686" spans="1:2">
      <c r="A686" s="4">
        <v>42447</v>
      </c>
      <c r="B686" s="20">
        <v>15.19</v>
      </c>
    </row>
    <row r="687" spans="1:2">
      <c r="A687" s="4">
        <v>42450</v>
      </c>
      <c r="B687" s="20">
        <v>15.02</v>
      </c>
    </row>
    <row r="688" spans="1:2">
      <c r="A688" s="4">
        <v>42451</v>
      </c>
      <c r="B688" s="20">
        <v>15.27</v>
      </c>
    </row>
    <row r="689" spans="1:2">
      <c r="A689" s="4">
        <v>42452</v>
      </c>
      <c r="B689" s="20">
        <v>14.98</v>
      </c>
    </row>
    <row r="690" spans="1:2">
      <c r="A690" s="4">
        <v>42453</v>
      </c>
      <c r="B690" s="20">
        <v>15.08</v>
      </c>
    </row>
    <row r="691" spans="1:2">
      <c r="A691" s="4">
        <v>42457</v>
      </c>
      <c r="B691" s="20">
        <v>14.91</v>
      </c>
    </row>
    <row r="692" spans="1:2">
      <c r="A692" s="4">
        <v>42458</v>
      </c>
      <c r="B692" s="20">
        <v>15.29</v>
      </c>
    </row>
    <row r="693" spans="1:2">
      <c r="A693" s="4">
        <v>42459</v>
      </c>
      <c r="B693" s="20">
        <v>15.4</v>
      </c>
    </row>
    <row r="694" spans="1:2">
      <c r="A694" s="4">
        <v>42460</v>
      </c>
      <c r="B694" s="20">
        <v>15.32</v>
      </c>
    </row>
    <row r="695" spans="1:2">
      <c r="A695" s="4">
        <v>42461</v>
      </c>
      <c r="B695" s="20">
        <v>15.38</v>
      </c>
    </row>
    <row r="696" spans="1:2">
      <c r="A696" s="4">
        <v>42464</v>
      </c>
      <c r="B696" s="20">
        <v>15.06</v>
      </c>
    </row>
    <row r="697" spans="1:2">
      <c r="A697" s="4">
        <v>42465</v>
      </c>
      <c r="B697" s="20">
        <v>15.08</v>
      </c>
    </row>
    <row r="698" spans="1:2">
      <c r="A698" s="4">
        <v>42466</v>
      </c>
      <c r="B698" s="20">
        <v>15.45</v>
      </c>
    </row>
    <row r="699" spans="1:2">
      <c r="A699" s="4">
        <v>42467</v>
      </c>
      <c r="B699" s="20">
        <v>15.21</v>
      </c>
    </row>
    <row r="700" spans="1:2">
      <c r="A700" s="4">
        <v>42468</v>
      </c>
      <c r="B700" s="20">
        <v>15.05</v>
      </c>
    </row>
    <row r="701" spans="1:2">
      <c r="A701" s="4">
        <v>42471</v>
      </c>
      <c r="B701" s="20">
        <v>15.68</v>
      </c>
    </row>
    <row r="702" spans="1:2">
      <c r="A702" s="4">
        <v>42472</v>
      </c>
      <c r="B702" s="20">
        <v>16.760000000000002</v>
      </c>
    </row>
    <row r="703" spans="1:2">
      <c r="A703" s="4">
        <v>42473</v>
      </c>
      <c r="B703" s="20">
        <v>16.75</v>
      </c>
    </row>
    <row r="704" spans="1:2">
      <c r="A704" s="4">
        <v>42474</v>
      </c>
      <c r="B704" s="20">
        <v>16.84</v>
      </c>
    </row>
    <row r="705" spans="1:2">
      <c r="A705" s="4">
        <v>42475</v>
      </c>
      <c r="B705" s="20">
        <v>16.59</v>
      </c>
    </row>
    <row r="706" spans="1:2">
      <c r="A706" s="4">
        <v>42478</v>
      </c>
      <c r="B706" s="20">
        <v>17.170000000000002</v>
      </c>
    </row>
    <row r="707" spans="1:2">
      <c r="A707" s="4">
        <v>42479</v>
      </c>
      <c r="B707" s="20">
        <v>17.510000000000002</v>
      </c>
    </row>
    <row r="708" spans="1:2">
      <c r="A708" s="4">
        <v>42480</v>
      </c>
      <c r="B708" s="20">
        <v>18.209999</v>
      </c>
    </row>
    <row r="709" spans="1:2">
      <c r="A709" s="4">
        <v>42481</v>
      </c>
      <c r="B709" s="20">
        <v>18.129999000000002</v>
      </c>
    </row>
    <row r="710" spans="1:2">
      <c r="A710" s="4">
        <v>42482</v>
      </c>
      <c r="B710" s="20">
        <v>18.079999999999998</v>
      </c>
    </row>
    <row r="711" spans="1:2">
      <c r="A711" s="4">
        <v>42485</v>
      </c>
      <c r="B711" s="20">
        <v>17.860001</v>
      </c>
    </row>
    <row r="712" spans="1:2">
      <c r="A712" s="4">
        <v>42486</v>
      </c>
      <c r="B712" s="20">
        <v>18.110001</v>
      </c>
    </row>
    <row r="713" spans="1:2">
      <c r="A713" s="4">
        <v>42487</v>
      </c>
      <c r="B713" s="20">
        <v>18.530000999999999</v>
      </c>
    </row>
    <row r="714" spans="1:2">
      <c r="A714" s="4">
        <v>42488</v>
      </c>
      <c r="B714" s="20">
        <v>19.870000999999998</v>
      </c>
    </row>
    <row r="715" spans="1:2">
      <c r="A715" s="4">
        <v>42489</v>
      </c>
      <c r="B715" s="20">
        <v>20.469999000000001</v>
      </c>
    </row>
    <row r="716" spans="1:2">
      <c r="A716" s="4">
        <v>42492</v>
      </c>
      <c r="B716" s="20">
        <v>20.68</v>
      </c>
    </row>
    <row r="717" spans="1:2">
      <c r="A717" s="4">
        <v>42493</v>
      </c>
      <c r="B717" s="20">
        <v>20.18</v>
      </c>
    </row>
    <row r="718" spans="1:2">
      <c r="A718" s="4">
        <v>42494</v>
      </c>
      <c r="B718" s="20">
        <v>19.969999000000001</v>
      </c>
    </row>
    <row r="719" spans="1:2">
      <c r="A719" s="4">
        <v>42495</v>
      </c>
      <c r="B719" s="20">
        <v>19.969999000000001</v>
      </c>
    </row>
    <row r="720" spans="1:2">
      <c r="A720" s="4">
        <v>42496</v>
      </c>
      <c r="B720" s="20">
        <v>19.879999000000002</v>
      </c>
    </row>
    <row r="721" spans="1:2">
      <c r="A721" s="4">
        <v>42499</v>
      </c>
      <c r="B721" s="20">
        <v>19.239999999999998</v>
      </c>
    </row>
    <row r="722" spans="1:2">
      <c r="A722" s="4">
        <v>42500</v>
      </c>
      <c r="B722" s="20">
        <v>19.59</v>
      </c>
    </row>
    <row r="723" spans="1:2">
      <c r="A723" s="4">
        <v>42501</v>
      </c>
      <c r="B723" s="20">
        <v>19.690000999999999</v>
      </c>
    </row>
    <row r="724" spans="1:2">
      <c r="A724" s="4">
        <v>42502</v>
      </c>
      <c r="B724" s="20">
        <v>19.579999999999998</v>
      </c>
    </row>
    <row r="725" spans="1:2">
      <c r="A725" s="4">
        <v>42503</v>
      </c>
      <c r="B725" s="20">
        <v>19.52</v>
      </c>
    </row>
    <row r="726" spans="1:2">
      <c r="A726" s="4">
        <v>42506</v>
      </c>
      <c r="B726" s="20">
        <v>19.809999000000001</v>
      </c>
    </row>
    <row r="727" spans="1:2">
      <c r="A727" s="4">
        <v>42507</v>
      </c>
      <c r="B727" s="20">
        <v>19.690000999999999</v>
      </c>
    </row>
    <row r="728" spans="1:2">
      <c r="A728" s="4">
        <v>42508</v>
      </c>
      <c r="B728" s="20">
        <v>19.120000999999998</v>
      </c>
    </row>
    <row r="729" spans="1:2">
      <c r="A729" s="4">
        <v>42509</v>
      </c>
      <c r="B729" s="20">
        <v>18.989999999999998</v>
      </c>
    </row>
    <row r="730" spans="1:2">
      <c r="A730" s="4">
        <v>42510</v>
      </c>
      <c r="B730" s="20">
        <v>19.219999000000001</v>
      </c>
    </row>
    <row r="731" spans="1:2">
      <c r="A731" s="4">
        <v>42513</v>
      </c>
      <c r="B731" s="20">
        <v>19.16</v>
      </c>
    </row>
    <row r="732" spans="1:2">
      <c r="A732" s="4">
        <v>42514</v>
      </c>
      <c r="B732" s="20">
        <v>19.48</v>
      </c>
    </row>
    <row r="733" spans="1:2">
      <c r="A733" s="4">
        <v>42515</v>
      </c>
      <c r="B733" s="20">
        <v>19.77</v>
      </c>
    </row>
    <row r="734" spans="1:2">
      <c r="A734" s="4">
        <v>42516</v>
      </c>
      <c r="B734" s="20">
        <v>19.850000000000001</v>
      </c>
    </row>
    <row r="735" spans="1:2">
      <c r="A735" s="4">
        <v>42517</v>
      </c>
      <c r="B735" s="20">
        <v>19.91</v>
      </c>
    </row>
    <row r="736" spans="1:2">
      <c r="A736" s="4">
        <v>42521</v>
      </c>
      <c r="B736" s="20">
        <v>20.6</v>
      </c>
    </row>
    <row r="737" spans="1:2">
      <c r="A737" s="4">
        <v>42522</v>
      </c>
      <c r="B737" s="20">
        <v>20.559999000000001</v>
      </c>
    </row>
    <row r="738" spans="1:2">
      <c r="A738" s="4">
        <v>42523</v>
      </c>
      <c r="B738" s="20">
        <v>20.629999000000002</v>
      </c>
    </row>
    <row r="739" spans="1:2">
      <c r="A739" s="4">
        <v>42524</v>
      </c>
      <c r="B739" s="20">
        <v>20.889999</v>
      </c>
    </row>
    <row r="740" spans="1:2">
      <c r="A740" s="4">
        <v>42527</v>
      </c>
      <c r="B740" s="20">
        <v>21.459999</v>
      </c>
    </row>
    <row r="741" spans="1:2">
      <c r="A741" s="4">
        <v>42528</v>
      </c>
      <c r="B741" s="20">
        <v>21.93</v>
      </c>
    </row>
    <row r="742" spans="1:2">
      <c r="A742" s="4">
        <v>42529</v>
      </c>
      <c r="B742" s="20">
        <v>23.08</v>
      </c>
    </row>
    <row r="743" spans="1:2">
      <c r="A743" s="4">
        <v>42530</v>
      </c>
      <c r="B743" s="20">
        <v>23.08</v>
      </c>
    </row>
    <row r="744" spans="1:2">
      <c r="A744" s="4">
        <v>42531</v>
      </c>
      <c r="B744" s="20">
        <v>21.84</v>
      </c>
    </row>
    <row r="745" spans="1:2">
      <c r="A745" s="4">
        <v>42534</v>
      </c>
      <c r="B745" s="20">
        <v>21.48</v>
      </c>
    </row>
    <row r="746" spans="1:2">
      <c r="A746" s="4">
        <v>42535</v>
      </c>
      <c r="B746" s="20">
        <v>21.110001</v>
      </c>
    </row>
    <row r="747" spans="1:2">
      <c r="A747" s="4">
        <v>42536</v>
      </c>
      <c r="B747" s="20">
        <v>21.18</v>
      </c>
    </row>
    <row r="748" spans="1:2">
      <c r="A748" s="4">
        <v>42537</v>
      </c>
      <c r="B748" s="20">
        <v>21.09</v>
      </c>
    </row>
    <row r="749" spans="1:2">
      <c r="A749" s="4">
        <v>42538</v>
      </c>
      <c r="B749" s="20">
        <v>21.43</v>
      </c>
    </row>
    <row r="750" spans="1:2">
      <c r="A750" s="4">
        <v>42541</v>
      </c>
      <c r="B750" s="20">
        <v>21.809999000000001</v>
      </c>
    </row>
    <row r="751" spans="1:2">
      <c r="A751" s="4">
        <v>42542</v>
      </c>
      <c r="B751" s="20">
        <v>21.540001</v>
      </c>
    </row>
    <row r="752" spans="1:2">
      <c r="A752" s="4">
        <v>42543</v>
      </c>
      <c r="B752" s="20">
        <v>21.799999</v>
      </c>
    </row>
    <row r="753" spans="1:2">
      <c r="A753" s="4">
        <v>42544</v>
      </c>
      <c r="B753" s="20">
        <v>22.08</v>
      </c>
    </row>
    <row r="754" spans="1:2">
      <c r="A754" s="4">
        <v>42545</v>
      </c>
      <c r="B754" s="20">
        <v>21.389999</v>
      </c>
    </row>
    <row r="755" spans="1:2">
      <c r="A755" s="4">
        <v>42548</v>
      </c>
      <c r="B755" s="20">
        <v>19.899999999999999</v>
      </c>
    </row>
    <row r="756" spans="1:2">
      <c r="A756" s="4">
        <v>42549</v>
      </c>
      <c r="B756" s="20">
        <v>20.93</v>
      </c>
    </row>
    <row r="757" spans="1:2">
      <c r="A757" s="4">
        <v>42550</v>
      </c>
      <c r="B757" s="20">
        <v>21.469999000000001</v>
      </c>
    </row>
    <row r="758" spans="1:2">
      <c r="A758" s="4">
        <v>42551</v>
      </c>
      <c r="B758" s="20">
        <v>21.85</v>
      </c>
    </row>
    <row r="759" spans="1:2">
      <c r="A759" s="4">
        <v>42552</v>
      </c>
      <c r="B759" s="20">
        <v>21.73</v>
      </c>
    </row>
    <row r="760" spans="1:2">
      <c r="A760" s="4">
        <v>42556</v>
      </c>
      <c r="B760" s="20">
        <v>21.65</v>
      </c>
    </row>
    <row r="761" spans="1:2">
      <c r="A761" s="4">
        <v>42557</v>
      </c>
      <c r="B761" s="20">
        <v>21.559999000000001</v>
      </c>
    </row>
    <row r="762" spans="1:2">
      <c r="A762" s="4">
        <v>42558</v>
      </c>
      <c r="B762" s="20">
        <v>21.68</v>
      </c>
    </row>
    <row r="763" spans="1:2">
      <c r="A763" s="4">
        <v>42559</v>
      </c>
      <c r="B763" s="20">
        <v>22.08</v>
      </c>
    </row>
    <row r="764" spans="1:2">
      <c r="A764" s="4">
        <v>42562</v>
      </c>
      <c r="B764" s="20">
        <v>22.07</v>
      </c>
    </row>
    <row r="765" spans="1:2">
      <c r="A765" s="4">
        <v>42563</v>
      </c>
      <c r="B765" s="20">
        <v>22.77</v>
      </c>
    </row>
    <row r="766" spans="1:2">
      <c r="A766" s="4">
        <v>42564</v>
      </c>
      <c r="B766" s="20">
        <v>22</v>
      </c>
    </row>
    <row r="767" spans="1:2">
      <c r="A767" s="4">
        <v>42565</v>
      </c>
      <c r="B767" s="20">
        <v>21.969999000000001</v>
      </c>
    </row>
    <row r="768" spans="1:2">
      <c r="A768" s="4">
        <v>42566</v>
      </c>
      <c r="B768" s="20">
        <v>21.43</v>
      </c>
    </row>
    <row r="769" spans="1:2">
      <c r="A769" s="4">
        <v>42569</v>
      </c>
      <c r="B769" s="20">
        <v>21.5</v>
      </c>
    </row>
    <row r="770" spans="1:2">
      <c r="A770" s="4">
        <v>42570</v>
      </c>
      <c r="B770" s="20">
        <v>21.049999</v>
      </c>
    </row>
    <row r="771" spans="1:2">
      <c r="A771" s="4">
        <v>42571</v>
      </c>
      <c r="B771" s="20">
        <v>21.389999</v>
      </c>
    </row>
    <row r="772" spans="1:2">
      <c r="A772" s="4">
        <v>42572</v>
      </c>
      <c r="B772" s="20">
        <v>21.26</v>
      </c>
    </row>
    <row r="773" spans="1:2">
      <c r="A773" s="4">
        <v>42573</v>
      </c>
      <c r="B773" s="20">
        <v>21.23</v>
      </c>
    </row>
    <row r="774" spans="1:2">
      <c r="A774" s="4">
        <v>42576</v>
      </c>
      <c r="B774" s="20">
        <v>21.02</v>
      </c>
    </row>
    <row r="775" spans="1:2">
      <c r="A775" s="4">
        <v>42577</v>
      </c>
      <c r="B775" s="20">
        <v>21.129999000000002</v>
      </c>
    </row>
    <row r="776" spans="1:2">
      <c r="A776" s="4">
        <v>42578</v>
      </c>
      <c r="B776" s="20">
        <v>21.709999</v>
      </c>
    </row>
    <row r="777" spans="1:2">
      <c r="A777" s="4">
        <v>42579</v>
      </c>
      <c r="B777" s="20">
        <v>22.33</v>
      </c>
    </row>
    <row r="778" spans="1:2">
      <c r="A778" s="4">
        <v>42580</v>
      </c>
      <c r="B778" s="20">
        <v>21.65</v>
      </c>
    </row>
    <row r="779" spans="1:2">
      <c r="A779" s="4">
        <v>42583</v>
      </c>
      <c r="B779" s="20">
        <v>21.26</v>
      </c>
    </row>
    <row r="780" spans="1:2">
      <c r="A780" s="4">
        <v>42584</v>
      </c>
      <c r="B780" s="20">
        <v>21.139999</v>
      </c>
    </row>
    <row r="781" spans="1:2">
      <c r="A781" s="4">
        <v>42585</v>
      </c>
      <c r="B781" s="20">
        <v>21.049999</v>
      </c>
    </row>
    <row r="782" spans="1:2">
      <c r="A782" s="4">
        <v>42586</v>
      </c>
      <c r="B782" s="20">
        <v>21.459999</v>
      </c>
    </row>
    <row r="783" spans="1:2">
      <c r="A783" s="4">
        <v>42587</v>
      </c>
      <c r="B783" s="20">
        <v>21.77</v>
      </c>
    </row>
    <row r="784" spans="1:2">
      <c r="A784" s="4">
        <v>42590</v>
      </c>
      <c r="B784" s="20">
        <v>21.889999</v>
      </c>
    </row>
    <row r="785" spans="1:2">
      <c r="A785" s="4">
        <v>42591</v>
      </c>
      <c r="B785" s="20">
        <v>22.389999</v>
      </c>
    </row>
    <row r="786" spans="1:2">
      <c r="A786" s="4">
        <v>42592</v>
      </c>
      <c r="B786" s="20">
        <v>22.360001</v>
      </c>
    </row>
    <row r="787" spans="1:2">
      <c r="A787" s="4">
        <v>42593</v>
      </c>
      <c r="B787" s="20">
        <v>23.24</v>
      </c>
    </row>
    <row r="788" spans="1:2">
      <c r="A788" s="4">
        <v>42594</v>
      </c>
      <c r="B788" s="20">
        <v>23.209999</v>
      </c>
    </row>
    <row r="789" spans="1:2">
      <c r="A789" s="4">
        <v>42597</v>
      </c>
      <c r="B789" s="20">
        <v>23.41</v>
      </c>
    </row>
    <row r="790" spans="1:2">
      <c r="A790" s="4">
        <v>42598</v>
      </c>
      <c r="B790" s="20">
        <v>23.35</v>
      </c>
    </row>
    <row r="791" spans="1:2">
      <c r="A791" s="4">
        <v>42599</v>
      </c>
      <c r="B791" s="20">
        <v>22.870000999999998</v>
      </c>
    </row>
    <row r="792" spans="1:2">
      <c r="A792" s="4">
        <v>42600</v>
      </c>
      <c r="B792" s="20">
        <v>22.77</v>
      </c>
    </row>
    <row r="793" spans="1:2">
      <c r="A793" s="4">
        <v>42601</v>
      </c>
      <c r="B793" s="20">
        <v>22.48</v>
      </c>
    </row>
    <row r="794" spans="1:2">
      <c r="A794" s="4">
        <v>42604</v>
      </c>
      <c r="B794" s="20">
        <v>22.129999000000002</v>
      </c>
    </row>
    <row r="795" spans="1:2">
      <c r="A795" s="4">
        <v>42605</v>
      </c>
      <c r="B795" s="20">
        <v>22.440000999999999</v>
      </c>
    </row>
    <row r="796" spans="1:2">
      <c r="A796" s="4">
        <v>42606</v>
      </c>
      <c r="B796" s="20">
        <v>22.370000999999998</v>
      </c>
    </row>
    <row r="797" spans="1:2">
      <c r="A797" s="4">
        <v>42607</v>
      </c>
      <c r="B797" s="20">
        <v>22.139999</v>
      </c>
    </row>
    <row r="798" spans="1:2">
      <c r="A798" s="4">
        <v>42608</v>
      </c>
      <c r="B798" s="20">
        <v>22.139999</v>
      </c>
    </row>
    <row r="799" spans="1:2">
      <c r="A799" s="4">
        <v>42611</v>
      </c>
      <c r="B799" s="20">
        <v>22.219999000000001</v>
      </c>
    </row>
    <row r="800" spans="1:2">
      <c r="A800" s="4">
        <v>42612</v>
      </c>
      <c r="B800" s="20">
        <v>22.110001</v>
      </c>
    </row>
    <row r="801" spans="1:2">
      <c r="A801" s="4">
        <v>42613</v>
      </c>
      <c r="B801" s="20">
        <v>22.040001</v>
      </c>
    </row>
    <row r="802" spans="1:2">
      <c r="A802" s="4">
        <v>42614</v>
      </c>
      <c r="B802" s="20">
        <v>22.190000999999999</v>
      </c>
    </row>
    <row r="803" spans="1:2">
      <c r="A803" s="4">
        <v>42615</v>
      </c>
      <c r="B803" s="20">
        <v>22.389999</v>
      </c>
    </row>
    <row r="804" spans="1:2">
      <c r="A804" s="4">
        <v>42619</v>
      </c>
      <c r="B804" s="20">
        <v>22.059999000000001</v>
      </c>
    </row>
    <row r="805" spans="1:2">
      <c r="A805" s="4">
        <v>42620</v>
      </c>
      <c r="B805" s="20">
        <v>22.01</v>
      </c>
    </row>
    <row r="806" spans="1:2">
      <c r="A806" s="4">
        <v>42621</v>
      </c>
      <c r="B806" s="20">
        <v>21.85</v>
      </c>
    </row>
    <row r="807" spans="1:2">
      <c r="A807" s="4">
        <v>42622</v>
      </c>
      <c r="B807" s="20">
        <v>20.309999000000001</v>
      </c>
    </row>
    <row r="808" spans="1:2">
      <c r="A808" s="4">
        <v>42625</v>
      </c>
      <c r="B808" s="20">
        <v>20.83</v>
      </c>
    </row>
    <row r="809" spans="1:2">
      <c r="A809" s="4">
        <v>42626</v>
      </c>
      <c r="B809" s="20">
        <v>20.379999000000002</v>
      </c>
    </row>
    <row r="810" spans="1:2">
      <c r="A810" s="4">
        <v>42627</v>
      </c>
      <c r="B810" s="20">
        <v>20.32</v>
      </c>
    </row>
    <row r="811" spans="1:2">
      <c r="A811" s="4">
        <v>42628</v>
      </c>
      <c r="B811" s="20">
        <v>20.5</v>
      </c>
    </row>
    <row r="812" spans="1:2">
      <c r="A812" s="4">
        <v>42629</v>
      </c>
      <c r="B812" s="20">
        <v>20.639999</v>
      </c>
    </row>
    <row r="813" spans="1:2">
      <c r="A813" s="4">
        <v>42632</v>
      </c>
      <c r="B813" s="20">
        <v>20.77</v>
      </c>
    </row>
    <row r="814" spans="1:2">
      <c r="A814" s="4">
        <v>42633</v>
      </c>
      <c r="B814" s="20">
        <v>20.700001</v>
      </c>
    </row>
    <row r="815" spans="1:2">
      <c r="A815" s="4">
        <v>42634</v>
      </c>
      <c r="B815" s="20">
        <v>21.540001</v>
      </c>
    </row>
    <row r="816" spans="1:2">
      <c r="A816" s="4">
        <v>42635</v>
      </c>
      <c r="B816" s="20">
        <v>22.07</v>
      </c>
    </row>
    <row r="817" spans="1:2">
      <c r="A817" s="4">
        <v>42636</v>
      </c>
      <c r="B817" s="20">
        <v>21.57</v>
      </c>
    </row>
    <row r="818" spans="1:2">
      <c r="A818" s="4">
        <v>42639</v>
      </c>
      <c r="B818" s="20">
        <v>21.360001</v>
      </c>
    </row>
    <row r="819" spans="1:2">
      <c r="A819" s="4">
        <v>42640</v>
      </c>
      <c r="B819" s="20">
        <v>21.309999000000001</v>
      </c>
    </row>
    <row r="820" spans="1:2">
      <c r="A820" s="4">
        <v>42641</v>
      </c>
      <c r="B820" s="20">
        <v>21.450001</v>
      </c>
    </row>
    <row r="821" spans="1:2">
      <c r="A821" s="4">
        <v>42642</v>
      </c>
      <c r="B821" s="20">
        <v>21.440000999999999</v>
      </c>
    </row>
    <row r="822" spans="1:2">
      <c r="A822" s="4">
        <v>42643</v>
      </c>
      <c r="B822" s="20">
        <v>21.049999</v>
      </c>
    </row>
    <row r="823" spans="1:2">
      <c r="A823" s="4">
        <v>42646</v>
      </c>
      <c r="B823" s="20">
        <v>21.73</v>
      </c>
    </row>
    <row r="824" spans="1:2">
      <c r="A824" s="4">
        <v>42647</v>
      </c>
      <c r="B824" s="20">
        <v>21.440000999999999</v>
      </c>
    </row>
    <row r="825" spans="1:2">
      <c r="A825" s="4">
        <v>42648</v>
      </c>
      <c r="B825" s="20">
        <v>21.98</v>
      </c>
    </row>
    <row r="826" spans="1:2">
      <c r="A826" s="4">
        <v>42649</v>
      </c>
      <c r="B826" s="20">
        <v>22.129999000000002</v>
      </c>
    </row>
    <row r="827" spans="1:2">
      <c r="A827" s="4">
        <v>42650</v>
      </c>
      <c r="B827" s="20">
        <v>22</v>
      </c>
    </row>
    <row r="828" spans="1:2">
      <c r="A828" s="4">
        <v>42653</v>
      </c>
      <c r="B828" s="20">
        <v>21.76</v>
      </c>
    </row>
    <row r="829" spans="1:2">
      <c r="A829" s="4">
        <v>42654</v>
      </c>
      <c r="B829" s="20">
        <v>21.4</v>
      </c>
    </row>
    <row r="830" spans="1:2">
      <c r="A830" s="4">
        <v>42655</v>
      </c>
      <c r="B830" s="20">
        <v>20.16</v>
      </c>
    </row>
    <row r="831" spans="1:2">
      <c r="A831" s="4">
        <v>42656</v>
      </c>
      <c r="B831" s="20">
        <v>19.079999999999998</v>
      </c>
    </row>
    <row r="832" spans="1:2">
      <c r="A832" s="4">
        <v>42657</v>
      </c>
      <c r="B832" s="20">
        <v>18.93</v>
      </c>
    </row>
    <row r="833" spans="1:2">
      <c r="A833" s="4">
        <v>42660</v>
      </c>
      <c r="B833" s="20">
        <v>19.040001</v>
      </c>
    </row>
    <row r="834" spans="1:2">
      <c r="A834" s="4">
        <v>42661</v>
      </c>
      <c r="B834" s="20">
        <v>19.739999999999998</v>
      </c>
    </row>
    <row r="835" spans="1:2">
      <c r="A835" s="4">
        <v>42662</v>
      </c>
      <c r="B835" s="20">
        <v>19.850000000000001</v>
      </c>
    </row>
    <row r="836" spans="1:2">
      <c r="A836" s="4">
        <v>42663</v>
      </c>
      <c r="B836" s="20">
        <v>19.700001</v>
      </c>
    </row>
    <row r="837" spans="1:2">
      <c r="A837" s="4">
        <v>42664</v>
      </c>
      <c r="B837" s="20">
        <v>19.5</v>
      </c>
    </row>
    <row r="838" spans="1:2">
      <c r="A838" s="4">
        <v>42667</v>
      </c>
      <c r="B838" s="20">
        <v>19.639999</v>
      </c>
    </row>
    <row r="839" spans="1:2">
      <c r="A839" s="4">
        <v>42668</v>
      </c>
      <c r="B839" s="20">
        <v>19.620000999999998</v>
      </c>
    </row>
    <row r="840" spans="1:2">
      <c r="A840" s="4">
        <v>42669</v>
      </c>
      <c r="B840" s="20">
        <v>18.950001</v>
      </c>
    </row>
    <row r="841" spans="1:2">
      <c r="A841" s="4">
        <v>42670</v>
      </c>
      <c r="B841" s="20">
        <v>19.920000000000002</v>
      </c>
    </row>
    <row r="842" spans="1:2">
      <c r="A842" s="4">
        <v>42671</v>
      </c>
      <c r="B842" s="20">
        <v>20.059999000000001</v>
      </c>
    </row>
    <row r="843" spans="1:2">
      <c r="A843" s="4">
        <v>42674</v>
      </c>
      <c r="B843" s="20">
        <v>19.690000999999999</v>
      </c>
    </row>
    <row r="844" spans="1:2">
      <c r="A844" s="4">
        <v>42675</v>
      </c>
      <c r="B844" s="20">
        <v>19.52</v>
      </c>
    </row>
    <row r="845" spans="1:2">
      <c r="A845" s="4">
        <v>42676</v>
      </c>
      <c r="B845" s="20">
        <v>18.690000999999999</v>
      </c>
    </row>
    <row r="846" spans="1:2">
      <c r="A846" s="4">
        <v>42677</v>
      </c>
      <c r="B846" s="20">
        <v>18.5</v>
      </c>
    </row>
    <row r="847" spans="1:2">
      <c r="A847" s="4">
        <v>42678</v>
      </c>
      <c r="B847" s="20">
        <v>18.32</v>
      </c>
    </row>
    <row r="848" spans="1:2">
      <c r="A848" s="4">
        <v>42681</v>
      </c>
      <c r="B848" s="20">
        <v>18.649999999999999</v>
      </c>
    </row>
    <row r="849" spans="1:2">
      <c r="A849" s="4">
        <v>42682</v>
      </c>
      <c r="B849" s="20">
        <v>18.739999999999998</v>
      </c>
    </row>
    <row r="850" spans="1:2">
      <c r="A850" s="4">
        <v>42683</v>
      </c>
      <c r="B850" s="20">
        <v>20.030000999999999</v>
      </c>
    </row>
    <row r="851" spans="1:2">
      <c r="A851" s="4">
        <v>42684</v>
      </c>
      <c r="B851" s="20">
        <v>19.200001</v>
      </c>
    </row>
    <row r="852" spans="1:2">
      <c r="A852" s="4">
        <v>42685</v>
      </c>
      <c r="B852" s="20">
        <v>18.709999</v>
      </c>
    </row>
    <row r="853" spans="1:2">
      <c r="A853" s="4">
        <v>42688</v>
      </c>
      <c r="B853" s="20">
        <v>17.809999000000001</v>
      </c>
    </row>
    <row r="854" spans="1:2">
      <c r="A854" s="4">
        <v>42689</v>
      </c>
      <c r="B854" s="20">
        <v>18.27</v>
      </c>
    </row>
    <row r="855" spans="1:2">
      <c r="A855" s="4">
        <v>42690</v>
      </c>
      <c r="B855" s="20">
        <v>17.610001</v>
      </c>
    </row>
    <row r="856" spans="1:2">
      <c r="A856" s="4">
        <v>42691</v>
      </c>
      <c r="B856" s="20">
        <v>17.959999</v>
      </c>
    </row>
    <row r="857" spans="1:2">
      <c r="A857" s="4">
        <v>42692</v>
      </c>
      <c r="B857" s="20">
        <v>18.469999000000001</v>
      </c>
    </row>
    <row r="858" spans="1:2">
      <c r="A858" s="4">
        <v>42695</v>
      </c>
      <c r="B858" s="20">
        <v>18.600000000000001</v>
      </c>
    </row>
    <row r="859" spans="1:2">
      <c r="A859" s="4">
        <v>42696</v>
      </c>
      <c r="B859" s="20">
        <v>18.950001</v>
      </c>
    </row>
    <row r="860" spans="1:2">
      <c r="A860" s="4">
        <v>42697</v>
      </c>
      <c r="B860" s="20">
        <v>19.030000999999999</v>
      </c>
    </row>
    <row r="861" spans="1:2">
      <c r="A861" s="4">
        <v>42699</v>
      </c>
      <c r="B861" s="20">
        <v>18.629999000000002</v>
      </c>
    </row>
    <row r="862" spans="1:2">
      <c r="A862" s="4">
        <v>42702</v>
      </c>
      <c r="B862" s="20">
        <v>18.48</v>
      </c>
    </row>
    <row r="863" spans="1:2">
      <c r="A863" s="4">
        <v>42703</v>
      </c>
      <c r="B863" s="20">
        <v>18.459999</v>
      </c>
    </row>
    <row r="864" spans="1:2">
      <c r="A864" s="4">
        <v>42704</v>
      </c>
      <c r="B864" s="20">
        <v>19.010000000000002</v>
      </c>
    </row>
    <row r="865" spans="1:2">
      <c r="A865" s="4">
        <v>42705</v>
      </c>
      <c r="B865" s="20">
        <v>18.610001</v>
      </c>
    </row>
    <row r="866" spans="1:2">
      <c r="A866" s="4">
        <v>42706</v>
      </c>
      <c r="B866" s="20">
        <v>18.420000000000002</v>
      </c>
    </row>
    <row r="867" spans="1:2">
      <c r="A867" s="4">
        <v>42709</v>
      </c>
      <c r="B867" s="20">
        <v>19.219999000000001</v>
      </c>
    </row>
    <row r="868" spans="1:2">
      <c r="A868" s="4">
        <v>42710</v>
      </c>
      <c r="B868" s="20">
        <v>19.239999999999998</v>
      </c>
    </row>
    <row r="869" spans="1:2">
      <c r="A869" s="4">
        <v>42711</v>
      </c>
      <c r="B869" s="20">
        <v>19.68</v>
      </c>
    </row>
    <row r="870" spans="1:2">
      <c r="A870" s="4">
        <v>42712</v>
      </c>
      <c r="B870" s="20">
        <v>19.950001</v>
      </c>
    </row>
    <row r="871" spans="1:2">
      <c r="A871" s="4">
        <v>42713</v>
      </c>
      <c r="B871" s="20">
        <v>19.860001</v>
      </c>
    </row>
    <row r="872" spans="1:2">
      <c r="A872" s="4">
        <v>42716</v>
      </c>
      <c r="B872" s="20">
        <v>20.290001</v>
      </c>
    </row>
    <row r="873" spans="1:2">
      <c r="A873" s="4">
        <v>42717</v>
      </c>
      <c r="B873" s="20">
        <v>21.059999000000001</v>
      </c>
    </row>
    <row r="874" spans="1:2">
      <c r="A874" s="4">
        <v>42718</v>
      </c>
      <c r="B874" s="20">
        <v>20.780000999999999</v>
      </c>
    </row>
    <row r="875" spans="1:2">
      <c r="A875" s="4">
        <v>42719</v>
      </c>
      <c r="B875" s="20">
        <v>20.58</v>
      </c>
    </row>
    <row r="876" spans="1:2">
      <c r="A876" s="4">
        <v>42720</v>
      </c>
      <c r="B876" s="20">
        <v>20.25</v>
      </c>
    </row>
    <row r="877" spans="1:2">
      <c r="A877" s="4">
        <v>42723</v>
      </c>
      <c r="B877" s="20">
        <v>19.959999</v>
      </c>
    </row>
    <row r="878" spans="1:2">
      <c r="A878" s="4">
        <v>42724</v>
      </c>
      <c r="B878" s="20">
        <v>20.889999</v>
      </c>
    </row>
    <row r="879" spans="1:2">
      <c r="A879" s="4">
        <v>42725</v>
      </c>
      <c r="B879" s="20">
        <v>20.290001</v>
      </c>
    </row>
    <row r="880" spans="1:2">
      <c r="A880" s="4">
        <v>42726</v>
      </c>
      <c r="B880" s="20">
        <v>20.5</v>
      </c>
    </row>
    <row r="881" spans="1:2">
      <c r="A881" s="4">
        <v>42727</v>
      </c>
      <c r="B881" s="20">
        <v>20.389999</v>
      </c>
    </row>
    <row r="882" spans="1:2">
      <c r="A882" s="4">
        <v>42731</v>
      </c>
      <c r="B882" s="20">
        <v>20.370000999999998</v>
      </c>
    </row>
    <row r="883" spans="1:2">
      <c r="A883" s="4">
        <v>42732</v>
      </c>
      <c r="B883" s="20">
        <v>20.23</v>
      </c>
    </row>
    <row r="884" spans="1:2">
      <c r="A884" s="4">
        <v>42733</v>
      </c>
      <c r="B884" s="20">
        <v>20.350000000000001</v>
      </c>
    </row>
    <row r="885" spans="1:2">
      <c r="A885" s="4">
        <v>42734</v>
      </c>
      <c r="B885" s="20">
        <v>20.129999000000002</v>
      </c>
    </row>
    <row r="886" spans="1:2">
      <c r="A886" s="4">
        <v>42738</v>
      </c>
      <c r="B886" s="20">
        <v>20.43</v>
      </c>
    </row>
    <row r="887" spans="1:2">
      <c r="A887" s="4">
        <v>42739</v>
      </c>
      <c r="B887" s="20">
        <v>20.440000999999999</v>
      </c>
    </row>
    <row r="888" spans="1:2">
      <c r="A888" s="4">
        <v>42740</v>
      </c>
      <c r="B888" s="20">
        <v>21.879999000000002</v>
      </c>
    </row>
    <row r="889" spans="1:2">
      <c r="A889" s="4">
        <v>42741</v>
      </c>
      <c r="B889" s="20">
        <v>21.84</v>
      </c>
    </row>
    <row r="890" spans="1:2">
      <c r="A890" s="4">
        <v>42744</v>
      </c>
      <c r="B890" s="20">
        <v>21.950001</v>
      </c>
    </row>
    <row r="891" spans="1:2">
      <c r="A891" s="4">
        <v>42745</v>
      </c>
      <c r="B891" s="20">
        <v>21.57</v>
      </c>
    </row>
    <row r="892" spans="1:2">
      <c r="A892" s="4">
        <v>42746</v>
      </c>
      <c r="B892" s="20">
        <v>21.49</v>
      </c>
    </row>
    <row r="893" spans="1:2">
      <c r="A893" s="4">
        <v>42747</v>
      </c>
      <c r="B893" s="20">
        <v>21.309999000000001</v>
      </c>
    </row>
    <row r="894" spans="1:2">
      <c r="A894" s="4">
        <v>42748</v>
      </c>
      <c r="B894" s="20">
        <v>21.5</v>
      </c>
    </row>
    <row r="895" spans="1:2">
      <c r="A895" s="4">
        <v>42752</v>
      </c>
      <c r="B895" s="20">
        <v>21.92</v>
      </c>
    </row>
    <row r="896" spans="1:2">
      <c r="A896" s="4">
        <v>42753</v>
      </c>
      <c r="B896" s="20">
        <v>21.959999</v>
      </c>
    </row>
    <row r="897" spans="1:2">
      <c r="A897" s="4">
        <v>42754</v>
      </c>
      <c r="B897" s="20">
        <v>22.030000999999999</v>
      </c>
    </row>
    <row r="898" spans="1:2">
      <c r="A898" s="4">
        <v>42755</v>
      </c>
      <c r="B898" s="20">
        <v>21.870000999999998</v>
      </c>
    </row>
    <row r="899" spans="1:2">
      <c r="A899" s="4">
        <v>42758</v>
      </c>
      <c r="B899" s="20">
        <v>22.09</v>
      </c>
    </row>
    <row r="900" spans="1:2">
      <c r="A900" s="4">
        <v>42759</v>
      </c>
      <c r="B900" s="20">
        <v>23.190000999999999</v>
      </c>
    </row>
    <row r="901" spans="1:2">
      <c r="A901" s="4">
        <v>42760</v>
      </c>
      <c r="B901" s="20">
        <v>23.700001</v>
      </c>
    </row>
    <row r="902" spans="1:2">
      <c r="A902" s="4">
        <v>42761</v>
      </c>
      <c r="B902" s="20">
        <v>23.280000999999999</v>
      </c>
    </row>
    <row r="903" spans="1:2">
      <c r="A903" s="4">
        <v>42762</v>
      </c>
      <c r="B903" s="20">
        <v>23.629999000000002</v>
      </c>
    </row>
    <row r="904" spans="1:2">
      <c r="A904" s="4">
        <v>42765</v>
      </c>
      <c r="B904" s="20">
        <v>23.1</v>
      </c>
    </row>
    <row r="905" spans="1:2">
      <c r="A905" s="4">
        <v>42766</v>
      </c>
      <c r="B905" s="20">
        <v>23.139999</v>
      </c>
    </row>
    <row r="906" spans="1:2">
      <c r="A906" s="4">
        <v>42767</v>
      </c>
      <c r="B906" s="20">
        <v>23.360001</v>
      </c>
    </row>
    <row r="907" spans="1:2">
      <c r="A907" s="4">
        <v>42768</v>
      </c>
      <c r="B907" s="20">
        <v>23.33</v>
      </c>
    </row>
    <row r="908" spans="1:2">
      <c r="A908" s="4">
        <v>42769</v>
      </c>
      <c r="B908" s="20">
        <v>23.08</v>
      </c>
    </row>
    <row r="909" spans="1:2">
      <c r="A909" s="4">
        <v>42772</v>
      </c>
      <c r="B909" s="20">
        <v>23.01</v>
      </c>
    </row>
    <row r="910" spans="1:2">
      <c r="A910" s="4">
        <v>42773</v>
      </c>
      <c r="B910" s="20">
        <v>23.15</v>
      </c>
    </row>
    <row r="911" spans="1:2">
      <c r="A911" s="4">
        <v>42774</v>
      </c>
      <c r="B911" s="20">
        <v>23.049999</v>
      </c>
    </row>
    <row r="912" spans="1:2">
      <c r="A912" s="4">
        <v>42775</v>
      </c>
      <c r="B912" s="20">
        <v>22.959999</v>
      </c>
    </row>
    <row r="913" spans="1:2">
      <c r="A913" s="4">
        <v>42776</v>
      </c>
      <c r="B913" s="20">
        <v>23.120000999999998</v>
      </c>
    </row>
    <row r="914" spans="1:2">
      <c r="A914" s="4">
        <v>42779</v>
      </c>
      <c r="B914" s="20">
        <v>22.969999000000001</v>
      </c>
    </row>
    <row r="915" spans="1:2">
      <c r="A915" s="4">
        <v>42780</v>
      </c>
      <c r="B915" s="20">
        <v>22.690000999999999</v>
      </c>
    </row>
    <row r="916" spans="1:2">
      <c r="A916" s="4">
        <v>42781</v>
      </c>
      <c r="B916" s="20">
        <v>23.139999</v>
      </c>
    </row>
    <row r="917" spans="1:2">
      <c r="A917" s="4">
        <v>42782</v>
      </c>
      <c r="B917" s="20">
        <v>24.49</v>
      </c>
    </row>
    <row r="918" spans="1:2">
      <c r="A918" s="4">
        <v>42783</v>
      </c>
      <c r="B918" s="20">
        <v>24.66</v>
      </c>
    </row>
    <row r="919" spans="1:2">
      <c r="A919" s="4">
        <v>42787</v>
      </c>
      <c r="B919" s="20">
        <v>24.34</v>
      </c>
    </row>
    <row r="920" spans="1:2">
      <c r="A920" s="4">
        <v>42788</v>
      </c>
      <c r="B920" s="20">
        <v>24.17</v>
      </c>
    </row>
    <row r="921" spans="1:2">
      <c r="A921" s="4">
        <v>42789</v>
      </c>
      <c r="B921" s="20">
        <v>23.74</v>
      </c>
    </row>
    <row r="922" spans="1:2">
      <c r="A922" s="4">
        <v>42790</v>
      </c>
      <c r="B922" s="20">
        <v>23.58</v>
      </c>
    </row>
    <row r="923" spans="1:2">
      <c r="A923" s="4">
        <v>42793</v>
      </c>
      <c r="B923" s="20">
        <v>23.18</v>
      </c>
    </row>
    <row r="924" spans="1:2">
      <c r="A924" s="4">
        <v>42794</v>
      </c>
      <c r="B924" s="20">
        <v>22.5</v>
      </c>
    </row>
    <row r="925" spans="1:2">
      <c r="A925" s="4">
        <v>42795</v>
      </c>
      <c r="B925" s="20">
        <v>23.35</v>
      </c>
    </row>
    <row r="926" spans="1:2">
      <c r="A926" s="4">
        <v>42796</v>
      </c>
      <c r="B926" s="20">
        <v>23.23</v>
      </c>
    </row>
    <row r="927" spans="1:2">
      <c r="A927" s="4">
        <v>42797</v>
      </c>
      <c r="B927" s="20">
        <v>23.57</v>
      </c>
    </row>
    <row r="928" spans="1:2">
      <c r="A928" s="4">
        <v>42800</v>
      </c>
      <c r="B928" s="20">
        <v>23.57</v>
      </c>
    </row>
    <row r="929" spans="1:2">
      <c r="A929" s="4">
        <v>42801</v>
      </c>
      <c r="B929" s="20">
        <v>23.49</v>
      </c>
    </row>
    <row r="930" spans="1:2">
      <c r="A930" s="4">
        <v>42802</v>
      </c>
      <c r="B930" s="20">
        <v>23.43</v>
      </c>
    </row>
    <row r="931" spans="1:2">
      <c r="A931" s="4">
        <v>42803</v>
      </c>
      <c r="B931" s="20">
        <v>22.85</v>
      </c>
    </row>
    <row r="932" spans="1:2">
      <c r="A932" s="4">
        <v>42804</v>
      </c>
      <c r="B932" s="20">
        <v>23.030000999999999</v>
      </c>
    </row>
    <row r="933" spans="1:2">
      <c r="A933" s="4">
        <v>42807</v>
      </c>
      <c r="B933" s="20">
        <v>23.24</v>
      </c>
    </row>
    <row r="934" spans="1:2">
      <c r="A934" s="4">
        <v>42808</v>
      </c>
      <c r="B934" s="20">
        <v>22.799999</v>
      </c>
    </row>
    <row r="935" spans="1:2">
      <c r="A935" s="4">
        <v>42809</v>
      </c>
      <c r="B935" s="20">
        <v>22.940000999999999</v>
      </c>
    </row>
    <row r="936" spans="1:2">
      <c r="A936" s="4">
        <v>42810</v>
      </c>
      <c r="B936" s="20">
        <v>23.74</v>
      </c>
    </row>
    <row r="937" spans="1:2">
      <c r="A937" s="4">
        <v>42811</v>
      </c>
      <c r="B937" s="20">
        <v>23.620000999999998</v>
      </c>
    </row>
    <row r="938" spans="1:2">
      <c r="A938" s="4">
        <v>42814</v>
      </c>
      <c r="B938" s="20">
        <v>23.48</v>
      </c>
    </row>
    <row r="939" spans="1:2">
      <c r="A939" s="4">
        <v>42815</v>
      </c>
      <c r="B939" s="20">
        <v>22.18</v>
      </c>
    </row>
    <row r="940" spans="1:2">
      <c r="A940" s="4">
        <v>42816</v>
      </c>
      <c r="B940" s="20">
        <v>22.42</v>
      </c>
    </row>
    <row r="941" spans="1:2">
      <c r="A941" s="4">
        <v>42817</v>
      </c>
      <c r="B941" s="20">
        <v>22.24</v>
      </c>
    </row>
    <row r="942" spans="1:2">
      <c r="A942" s="4">
        <v>42818</v>
      </c>
      <c r="B942" s="20">
        <v>22.41</v>
      </c>
    </row>
    <row r="943" spans="1:2">
      <c r="A943" s="4">
        <v>42821</v>
      </c>
      <c r="B943" s="20">
        <v>22.17</v>
      </c>
    </row>
    <row r="944" spans="1:2">
      <c r="A944" s="4">
        <v>42822</v>
      </c>
      <c r="B944" s="20">
        <v>22.43</v>
      </c>
    </row>
    <row r="945" spans="1:2">
      <c r="A945" s="4">
        <v>42823</v>
      </c>
      <c r="B945" s="20">
        <v>22.24</v>
      </c>
    </row>
    <row r="946" spans="1:2">
      <c r="A946" s="4">
        <v>42824</v>
      </c>
      <c r="B946" s="20">
        <v>22.059999000000001</v>
      </c>
    </row>
    <row r="947" spans="1:2">
      <c r="A947" s="4">
        <v>42825</v>
      </c>
      <c r="B947" s="20">
        <v>21.93</v>
      </c>
    </row>
    <row r="948" spans="1:2">
      <c r="A948" s="4">
        <v>42828</v>
      </c>
      <c r="B948" s="20">
        <v>22.129999000000002</v>
      </c>
    </row>
    <row r="949" spans="1:2">
      <c r="A949" s="4">
        <v>42829</v>
      </c>
      <c r="B949" s="20">
        <v>22.139999</v>
      </c>
    </row>
    <row r="950" spans="1:2">
      <c r="A950" s="4">
        <v>42830</v>
      </c>
      <c r="B950" s="20">
        <v>22.610001</v>
      </c>
    </row>
    <row r="951" spans="1:2">
      <c r="A951" s="4">
        <v>42831</v>
      </c>
      <c r="B951" s="20">
        <v>22.9</v>
      </c>
    </row>
    <row r="952" spans="1:2">
      <c r="A952" s="4">
        <v>42832</v>
      </c>
      <c r="B952" s="20">
        <v>21.82</v>
      </c>
    </row>
    <row r="953" spans="1:2">
      <c r="A953" s="4">
        <v>42835</v>
      </c>
      <c r="B953" s="20">
        <v>21.67</v>
      </c>
    </row>
    <row r="954" spans="1:2">
      <c r="A954" s="4">
        <v>42836</v>
      </c>
      <c r="B954" s="20">
        <v>22.33</v>
      </c>
    </row>
    <row r="955" spans="1:2">
      <c r="A955" s="4">
        <v>42837</v>
      </c>
      <c r="B955" s="20">
        <v>22.780000999999999</v>
      </c>
    </row>
    <row r="956" spans="1:2">
      <c r="A956" s="4">
        <v>42838</v>
      </c>
      <c r="B956" s="20">
        <v>22.75</v>
      </c>
    </row>
    <row r="957" spans="1:2">
      <c r="A957" s="4">
        <v>42842</v>
      </c>
      <c r="B957" s="20">
        <v>24.27</v>
      </c>
    </row>
    <row r="958" spans="1:2">
      <c r="A958" s="4">
        <v>42843</v>
      </c>
      <c r="B958" s="20">
        <v>24.01</v>
      </c>
    </row>
    <row r="959" spans="1:2">
      <c r="A959" s="4">
        <v>42844</v>
      </c>
      <c r="B959" s="20">
        <v>23.32</v>
      </c>
    </row>
    <row r="960" spans="1:2">
      <c r="A960" s="4">
        <v>42845</v>
      </c>
      <c r="B960" s="20">
        <v>23.309999000000001</v>
      </c>
    </row>
    <row r="961" spans="1:2">
      <c r="A961" s="4">
        <v>42846</v>
      </c>
      <c r="B961" s="20">
        <v>23.08</v>
      </c>
    </row>
    <row r="962" spans="1:2">
      <c r="A962" s="4">
        <v>42849</v>
      </c>
      <c r="B962" s="20">
        <v>23.379999000000002</v>
      </c>
    </row>
    <row r="963" spans="1:2">
      <c r="A963" s="4">
        <v>42850</v>
      </c>
      <c r="B963" s="20">
        <v>23.92</v>
      </c>
    </row>
    <row r="964" spans="1:2">
      <c r="A964" s="4">
        <v>42851</v>
      </c>
      <c r="B964" s="20">
        <v>24.860001</v>
      </c>
    </row>
    <row r="965" spans="1:2">
      <c r="A965" s="4">
        <v>42852</v>
      </c>
      <c r="B965" s="20">
        <v>27.4</v>
      </c>
    </row>
    <row r="966" spans="1:2">
      <c r="A966" s="4">
        <v>42853</v>
      </c>
      <c r="B966" s="20">
        <v>27.26</v>
      </c>
    </row>
    <row r="967" spans="1:2">
      <c r="A967" s="4">
        <v>42856</v>
      </c>
      <c r="B967" s="20">
        <v>27.76</v>
      </c>
    </row>
    <row r="968" spans="1:2">
      <c r="A968" s="4">
        <v>42857</v>
      </c>
      <c r="B968" s="20">
        <v>26.790001</v>
      </c>
    </row>
    <row r="969" spans="1:2">
      <c r="A969" s="4">
        <v>42858</v>
      </c>
      <c r="B969" s="20">
        <v>27.209999</v>
      </c>
    </row>
    <row r="970" spans="1:2">
      <c r="A970" s="4">
        <v>42859</v>
      </c>
      <c r="B970" s="20">
        <v>26.84</v>
      </c>
    </row>
    <row r="971" spans="1:2">
      <c r="A971" s="4">
        <v>42860</v>
      </c>
      <c r="B971" s="20">
        <v>27.440000999999999</v>
      </c>
    </row>
    <row r="972" spans="1:2">
      <c r="A972" s="4">
        <v>42863</v>
      </c>
      <c r="B972" s="20">
        <v>27.66</v>
      </c>
    </row>
    <row r="973" spans="1:2">
      <c r="A973" s="4">
        <v>42864</v>
      </c>
      <c r="B973" s="20">
        <v>27.379999000000002</v>
      </c>
    </row>
    <row r="974" spans="1:2">
      <c r="A974" s="4">
        <v>42865</v>
      </c>
      <c r="B974" s="20">
        <v>27.51</v>
      </c>
    </row>
    <row r="975" spans="1:2">
      <c r="A975" s="4">
        <v>42866</v>
      </c>
      <c r="B975" s="20">
        <v>27.65</v>
      </c>
    </row>
    <row r="976" spans="1:2">
      <c r="A976" s="4">
        <v>42867</v>
      </c>
      <c r="B976" s="20">
        <v>28.059999000000001</v>
      </c>
    </row>
    <row r="977" spans="1:2">
      <c r="A977" s="4">
        <v>42870</v>
      </c>
      <c r="B977" s="20">
        <v>28.9</v>
      </c>
    </row>
    <row r="978" spans="1:2">
      <c r="A978" s="4">
        <v>42871</v>
      </c>
      <c r="B978" s="20">
        <v>28.99</v>
      </c>
    </row>
    <row r="979" spans="1:2">
      <c r="A979" s="4">
        <v>42872</v>
      </c>
      <c r="B979" s="20">
        <v>27.58</v>
      </c>
    </row>
    <row r="980" spans="1:2">
      <c r="A980" s="4">
        <v>42873</v>
      </c>
      <c r="B980" s="20">
        <v>27.77</v>
      </c>
    </row>
    <row r="981" spans="1:2">
      <c r="A981" s="4">
        <v>42874</v>
      </c>
      <c r="B981" s="20">
        <v>28.51</v>
      </c>
    </row>
    <row r="982" spans="1:2">
      <c r="A982" s="4">
        <v>42877</v>
      </c>
      <c r="B982" s="20">
        <v>28.629999000000002</v>
      </c>
    </row>
    <row r="983" spans="1:2">
      <c r="A983" s="4">
        <v>42878</v>
      </c>
      <c r="B983" s="20">
        <v>28.469999000000001</v>
      </c>
    </row>
    <row r="984" spans="1:2">
      <c r="A984" s="4">
        <v>42879</v>
      </c>
      <c r="B984" s="20">
        <v>28.469999000000001</v>
      </c>
    </row>
    <row r="985" spans="1:2">
      <c r="A985" s="4">
        <v>42880</v>
      </c>
      <c r="B985" s="20">
        <v>27.82</v>
      </c>
    </row>
    <row r="986" spans="1:2">
      <c r="A986" s="4">
        <v>42881</v>
      </c>
      <c r="B986" s="20">
        <v>27.66</v>
      </c>
    </row>
    <row r="987" spans="1:2">
      <c r="A987" s="4">
        <v>42885</v>
      </c>
      <c r="B987" s="20">
        <v>27.190000999999999</v>
      </c>
    </row>
    <row r="988" spans="1:2">
      <c r="A988" s="4">
        <v>42886</v>
      </c>
      <c r="B988" s="20">
        <v>26.48</v>
      </c>
    </row>
    <row r="989" spans="1:2">
      <c r="A989" s="4">
        <v>42887</v>
      </c>
      <c r="B989" s="20">
        <v>27.09</v>
      </c>
    </row>
    <row r="990" spans="1:2">
      <c r="A990" s="4">
        <v>42888</v>
      </c>
      <c r="B990" s="20">
        <v>26.32</v>
      </c>
    </row>
    <row r="991" spans="1:2">
      <c r="A991" s="4">
        <v>42891</v>
      </c>
      <c r="B991" s="20">
        <v>27.17</v>
      </c>
    </row>
    <row r="992" spans="1:2">
      <c r="A992" s="4">
        <v>42892</v>
      </c>
      <c r="B992" s="20">
        <v>26.860001</v>
      </c>
    </row>
    <row r="993" spans="1:2">
      <c r="A993" s="4">
        <v>42893</v>
      </c>
      <c r="B993" s="20">
        <v>26.74</v>
      </c>
    </row>
    <row r="994" spans="1:2">
      <c r="A994" s="4">
        <v>42894</v>
      </c>
      <c r="B994" s="20">
        <v>26.75</v>
      </c>
    </row>
    <row r="995" spans="1:2">
      <c r="A995" s="4">
        <v>42895</v>
      </c>
      <c r="B995" s="20">
        <v>26.25</v>
      </c>
    </row>
    <row r="996" spans="1:2">
      <c r="A996" s="4">
        <v>42898</v>
      </c>
      <c r="B996" s="20">
        <v>25.940000999999999</v>
      </c>
    </row>
    <row r="997" spans="1:2">
      <c r="A997" s="4">
        <v>42899</v>
      </c>
      <c r="B997" s="20">
        <v>26.280000999999999</v>
      </c>
    </row>
    <row r="998" spans="1:2">
      <c r="A998" s="4">
        <v>42900</v>
      </c>
      <c r="B998" s="20">
        <v>25.74</v>
      </c>
    </row>
    <row r="999" spans="1:2">
      <c r="A999" s="4">
        <v>42901</v>
      </c>
      <c r="B999" s="20">
        <v>25.77</v>
      </c>
    </row>
    <row r="1000" spans="1:2">
      <c r="A1000" s="4">
        <v>42902</v>
      </c>
      <c r="B1000" s="20">
        <v>25.57</v>
      </c>
    </row>
    <row r="1001" spans="1:2">
      <c r="A1001" s="4">
        <v>42905</v>
      </c>
      <c r="B1001" s="20">
        <v>26.6</v>
      </c>
    </row>
    <row r="1002" spans="1:2">
      <c r="A1002" s="4">
        <v>42906</v>
      </c>
      <c r="B1002" s="20">
        <v>26.25</v>
      </c>
    </row>
    <row r="1003" spans="1:2">
      <c r="A1003" s="4">
        <v>42907</v>
      </c>
      <c r="B1003" s="20">
        <v>26.780000999999999</v>
      </c>
    </row>
    <row r="1004" spans="1:2">
      <c r="A1004" s="4">
        <v>42908</v>
      </c>
      <c r="B1004" s="20">
        <v>26.93</v>
      </c>
    </row>
    <row r="1005" spans="1:2">
      <c r="A1005" s="4">
        <v>42909</v>
      </c>
      <c r="B1005" s="20">
        <v>27.549999</v>
      </c>
    </row>
    <row r="1006" spans="1:2">
      <c r="A1006" s="4">
        <v>42912</v>
      </c>
      <c r="B1006" s="20">
        <v>27.17</v>
      </c>
    </row>
    <row r="1007" spans="1:2">
      <c r="A1007" s="4">
        <v>42913</v>
      </c>
      <c r="B1007" s="20">
        <v>26.879999000000002</v>
      </c>
    </row>
    <row r="1008" spans="1:2">
      <c r="A1008" s="4">
        <v>42914</v>
      </c>
      <c r="B1008" s="20">
        <v>27.620000999999998</v>
      </c>
    </row>
    <row r="1009" spans="1:2">
      <c r="A1009" s="4">
        <v>42915</v>
      </c>
      <c r="B1009" s="20">
        <v>26.629999000000002</v>
      </c>
    </row>
    <row r="1010" spans="1:2">
      <c r="A1010" s="4">
        <v>42916</v>
      </c>
      <c r="B1010" s="20">
        <v>26.24</v>
      </c>
    </row>
    <row r="1011" spans="1:2">
      <c r="A1011" s="4">
        <v>42919</v>
      </c>
      <c r="B1011" s="20">
        <v>26.129999000000002</v>
      </c>
    </row>
    <row r="1012" spans="1:2">
      <c r="A1012" s="4">
        <v>42921</v>
      </c>
      <c r="B1012" s="20">
        <v>25.969999000000001</v>
      </c>
    </row>
    <row r="1013" spans="1:2">
      <c r="A1013" s="4">
        <v>42922</v>
      </c>
      <c r="B1013" s="20">
        <v>26.040001</v>
      </c>
    </row>
    <row r="1014" spans="1:2">
      <c r="A1014" s="4">
        <v>42923</v>
      </c>
      <c r="B1014" s="20">
        <v>26.25</v>
      </c>
    </row>
    <row r="1015" spans="1:2">
      <c r="A1015" s="4">
        <v>42926</v>
      </c>
      <c r="B1015" s="20">
        <v>26.51</v>
      </c>
    </row>
    <row r="1016" spans="1:2">
      <c r="A1016" s="4">
        <v>42927</v>
      </c>
      <c r="B1016" s="20">
        <v>26.5</v>
      </c>
    </row>
    <row r="1017" spans="1:2">
      <c r="A1017" s="4">
        <v>42928</v>
      </c>
      <c r="B1017" s="20">
        <v>27.33</v>
      </c>
    </row>
    <row r="1018" spans="1:2">
      <c r="A1018" s="4">
        <v>42929</v>
      </c>
      <c r="B1018" s="20">
        <v>31.68</v>
      </c>
    </row>
    <row r="1019" spans="1:2">
      <c r="A1019" s="4">
        <v>42930</v>
      </c>
      <c r="B1019" s="20">
        <v>31.620000999999998</v>
      </c>
    </row>
    <row r="1020" spans="1:2">
      <c r="A1020" s="4">
        <v>42933</v>
      </c>
      <c r="B1020" s="20">
        <v>31.34</v>
      </c>
    </row>
    <row r="1021" spans="1:2">
      <c r="A1021" s="4">
        <v>42934</v>
      </c>
      <c r="B1021" s="20">
        <v>31.549999</v>
      </c>
    </row>
    <row r="1022" spans="1:2">
      <c r="A1022" s="4">
        <v>42935</v>
      </c>
      <c r="B1022" s="20">
        <v>31.1</v>
      </c>
    </row>
    <row r="1023" spans="1:2">
      <c r="A1023" s="4">
        <v>42936</v>
      </c>
      <c r="B1023" s="20">
        <v>31.360001</v>
      </c>
    </row>
    <row r="1024" spans="1:2">
      <c r="A1024" s="4">
        <v>42937</v>
      </c>
      <c r="B1024" s="20">
        <v>31.41</v>
      </c>
    </row>
    <row r="1025" spans="1:2">
      <c r="A1025" s="4">
        <v>42940</v>
      </c>
      <c r="B1025" s="20">
        <v>31.84</v>
      </c>
    </row>
    <row r="1026" spans="1:2">
      <c r="A1026" s="4">
        <v>42941</v>
      </c>
      <c r="B1026" s="20">
        <v>31.74</v>
      </c>
    </row>
    <row r="1027" spans="1:2">
      <c r="A1027" s="4">
        <v>42942</v>
      </c>
      <c r="B1027" s="20">
        <v>31.84</v>
      </c>
    </row>
    <row r="1028" spans="1:2">
      <c r="A1028" s="4">
        <v>42943</v>
      </c>
      <c r="B1028" s="20">
        <v>30.76</v>
      </c>
    </row>
    <row r="1029" spans="1:2">
      <c r="A1029" s="4">
        <v>42944</v>
      </c>
      <c r="B1029" s="20">
        <v>29.530000999999999</v>
      </c>
    </row>
    <row r="1030" spans="1:2">
      <c r="A1030" s="4">
        <v>42947</v>
      </c>
      <c r="B1030" s="20">
        <v>28.98</v>
      </c>
    </row>
    <row r="1031" spans="1:2">
      <c r="A1031" s="4">
        <v>42948</v>
      </c>
      <c r="B1031" s="20">
        <v>28.98</v>
      </c>
    </row>
    <row r="1032" spans="1:2">
      <c r="A1032" s="4">
        <v>42949</v>
      </c>
      <c r="B1032" s="20">
        <v>28.360001</v>
      </c>
    </row>
    <row r="1033" spans="1:2">
      <c r="A1033" s="4">
        <v>42950</v>
      </c>
      <c r="B1033" s="20">
        <v>29.16</v>
      </c>
    </row>
    <row r="1034" spans="1:2">
      <c r="A1034" s="4">
        <v>42951</v>
      </c>
      <c r="B1034" s="20">
        <v>29.610001</v>
      </c>
    </row>
    <row r="1035" spans="1:2">
      <c r="A1035" s="4">
        <v>42954</v>
      </c>
      <c r="B1035" s="20">
        <v>29.959999</v>
      </c>
    </row>
    <row r="1036" spans="1:2">
      <c r="A1036" s="4">
        <v>42955</v>
      </c>
      <c r="B1036" s="20">
        <v>29.84</v>
      </c>
    </row>
    <row r="1037" spans="1:2">
      <c r="A1037" s="4">
        <v>42956</v>
      </c>
      <c r="B1037" s="20">
        <v>30.690000999999999</v>
      </c>
    </row>
    <row r="1038" spans="1:2">
      <c r="A1038" s="4">
        <v>42957</v>
      </c>
      <c r="B1038" s="20">
        <v>29.280000999999999</v>
      </c>
    </row>
    <row r="1039" spans="1:2">
      <c r="A1039" s="4">
        <v>42958</v>
      </c>
      <c r="B1039" s="20">
        <v>29.049999</v>
      </c>
    </row>
    <row r="1040" spans="1:2">
      <c r="A1040" s="4">
        <v>42961</v>
      </c>
      <c r="B1040" s="20">
        <v>29.73</v>
      </c>
    </row>
    <row r="1041" spans="1:2">
      <c r="A1041" s="4">
        <v>42962</v>
      </c>
      <c r="B1041" s="20">
        <v>30.25</v>
      </c>
    </row>
    <row r="1042" spans="1:2">
      <c r="A1042" s="4">
        <v>42963</v>
      </c>
      <c r="B1042" s="20">
        <v>30.950001</v>
      </c>
    </row>
    <row r="1043" spans="1:2">
      <c r="A1043" s="4">
        <v>42964</v>
      </c>
      <c r="B1043" s="20">
        <v>30.34</v>
      </c>
    </row>
    <row r="1044" spans="1:2">
      <c r="A1044" s="4">
        <v>42965</v>
      </c>
      <c r="B1044" s="20">
        <v>29.809999000000001</v>
      </c>
    </row>
    <row r="1045" spans="1:2">
      <c r="A1045" s="4">
        <v>42968</v>
      </c>
      <c r="B1045" s="20">
        <v>29.719999000000001</v>
      </c>
    </row>
    <row r="1046" spans="1:2">
      <c r="A1046" s="4">
        <v>42969</v>
      </c>
      <c r="B1046" s="20">
        <v>30.08</v>
      </c>
    </row>
    <row r="1047" spans="1:2">
      <c r="A1047" s="4">
        <v>42970</v>
      </c>
      <c r="B1047" s="20">
        <v>29.940000999999999</v>
      </c>
    </row>
    <row r="1048" spans="1:2">
      <c r="A1048" s="4">
        <v>42971</v>
      </c>
      <c r="B1048" s="20">
        <v>29.879999000000002</v>
      </c>
    </row>
    <row r="1049" spans="1:2">
      <c r="A1049" s="4">
        <v>42972</v>
      </c>
      <c r="B1049" s="20">
        <v>29.75</v>
      </c>
    </row>
    <row r="1050" spans="1:2">
      <c r="A1050" s="4">
        <v>42975</v>
      </c>
      <c r="B1050" s="20">
        <v>29.469999000000001</v>
      </c>
    </row>
    <row r="1051" spans="1:2">
      <c r="A1051" s="4">
        <v>42976</v>
      </c>
      <c r="B1051" s="20">
        <v>29.49</v>
      </c>
    </row>
    <row r="1052" spans="1:2">
      <c r="A1052" s="4">
        <v>42977</v>
      </c>
      <c r="B1052" s="20">
        <v>29.85</v>
      </c>
    </row>
    <row r="1053" spans="1:2">
      <c r="A1053" s="4">
        <v>42978</v>
      </c>
      <c r="B1053" s="20">
        <v>30.01</v>
      </c>
    </row>
    <row r="1054" spans="1:2">
      <c r="A1054" s="4">
        <v>42979</v>
      </c>
      <c r="B1054" s="20">
        <v>32.209999000000003</v>
      </c>
    </row>
    <row r="1055" spans="1:2">
      <c r="A1055" s="4">
        <v>42983</v>
      </c>
      <c r="B1055" s="20">
        <v>32.349997999999999</v>
      </c>
    </row>
    <row r="1056" spans="1:2">
      <c r="A1056" s="4">
        <v>42984</v>
      </c>
      <c r="B1056" s="20">
        <v>32.099997999999999</v>
      </c>
    </row>
    <row r="1057" spans="1:2">
      <c r="A1057" s="4">
        <v>42985</v>
      </c>
      <c r="B1057" s="20">
        <v>33.009998000000003</v>
      </c>
    </row>
    <row r="1058" spans="1:2">
      <c r="A1058" s="4">
        <v>42986</v>
      </c>
      <c r="B1058" s="20">
        <v>31.870000999999998</v>
      </c>
    </row>
    <row r="1059" spans="1:2">
      <c r="A1059" s="4">
        <v>42989</v>
      </c>
      <c r="B1059" s="20">
        <v>33.110000999999997</v>
      </c>
    </row>
    <row r="1060" spans="1:2">
      <c r="A1060" s="4">
        <v>42990</v>
      </c>
      <c r="B1060" s="20">
        <v>33.080002</v>
      </c>
    </row>
    <row r="1061" spans="1:2">
      <c r="A1061" s="4">
        <v>42991</v>
      </c>
      <c r="B1061" s="20">
        <v>32.439999</v>
      </c>
    </row>
    <row r="1062" spans="1:2">
      <c r="A1062" s="4">
        <v>42992</v>
      </c>
      <c r="B1062" s="20">
        <v>32.200001</v>
      </c>
    </row>
    <row r="1063" spans="1:2">
      <c r="A1063" s="4">
        <v>42993</v>
      </c>
      <c r="B1063" s="20">
        <v>32.639999000000003</v>
      </c>
    </row>
    <row r="1064" spans="1:2">
      <c r="A1064" s="4">
        <v>42996</v>
      </c>
      <c r="B1064" s="20">
        <v>32.32</v>
      </c>
    </row>
    <row r="1065" spans="1:2">
      <c r="A1065" s="4">
        <v>42997</v>
      </c>
      <c r="B1065" s="20">
        <v>32.240001999999997</v>
      </c>
    </row>
    <row r="1066" spans="1:2">
      <c r="A1066" s="4">
        <v>42998</v>
      </c>
      <c r="B1066" s="20">
        <v>32.029998999999997</v>
      </c>
    </row>
    <row r="1067" spans="1:2">
      <c r="A1067" s="4">
        <v>42999</v>
      </c>
      <c r="B1067" s="20">
        <v>32.630001</v>
      </c>
    </row>
    <row r="1068" spans="1:2">
      <c r="A1068" s="4">
        <v>43000</v>
      </c>
      <c r="B1068" s="20">
        <v>33.200001</v>
      </c>
    </row>
    <row r="1069" spans="1:2">
      <c r="A1069" s="4">
        <v>43003</v>
      </c>
      <c r="B1069" s="20">
        <v>32.490001999999997</v>
      </c>
    </row>
    <row r="1070" spans="1:2">
      <c r="A1070" s="4">
        <v>43004</v>
      </c>
      <c r="B1070" s="20">
        <v>31.709999</v>
      </c>
    </row>
    <row r="1071" spans="1:2">
      <c r="A1071" s="4">
        <v>43005</v>
      </c>
      <c r="B1071" s="20">
        <v>32.340000000000003</v>
      </c>
    </row>
    <row r="1072" spans="1:2">
      <c r="A1072" s="4">
        <v>43006</v>
      </c>
      <c r="B1072" s="20">
        <v>32.369999</v>
      </c>
    </row>
    <row r="1073" spans="1:2">
      <c r="A1073" s="4">
        <v>43007</v>
      </c>
      <c r="B1073" s="20">
        <v>32.950001</v>
      </c>
    </row>
    <row r="1074" spans="1:2">
      <c r="A1074" s="4">
        <v>43010</v>
      </c>
      <c r="B1074" s="20">
        <v>32.959999000000003</v>
      </c>
    </row>
    <row r="1075" spans="1:2">
      <c r="A1075" s="4">
        <v>43011</v>
      </c>
      <c r="B1075" s="20">
        <v>34.18</v>
      </c>
    </row>
    <row r="1076" spans="1:2">
      <c r="A1076" s="4">
        <v>43012</v>
      </c>
      <c r="B1076" s="20">
        <v>33.43</v>
      </c>
    </row>
    <row r="1077" spans="1:2">
      <c r="A1077" s="4">
        <v>43013</v>
      </c>
      <c r="B1077" s="20">
        <v>33.759998000000003</v>
      </c>
    </row>
    <row r="1078" spans="1:2">
      <c r="A1078" s="4">
        <v>43014</v>
      </c>
      <c r="B1078" s="20">
        <v>32.509998000000003</v>
      </c>
    </row>
    <row r="1079" spans="1:2">
      <c r="A1079" s="4">
        <v>43017</v>
      </c>
      <c r="B1079" s="20">
        <v>32.470001000000003</v>
      </c>
    </row>
    <row r="1080" spans="1:2">
      <c r="A1080" s="4">
        <v>43018</v>
      </c>
      <c r="B1080" s="20">
        <v>31.709999</v>
      </c>
    </row>
    <row r="1081" spans="1:2">
      <c r="A1081" s="4">
        <v>43019</v>
      </c>
      <c r="B1081" s="20">
        <v>31.83</v>
      </c>
    </row>
    <row r="1082" spans="1:2">
      <c r="A1082" s="4">
        <v>43020</v>
      </c>
      <c r="B1082" s="20">
        <v>32.340000000000003</v>
      </c>
    </row>
    <row r="1083" spans="1:2">
      <c r="A1083" s="4">
        <v>43021</v>
      </c>
      <c r="B1083" s="20">
        <v>32.439999</v>
      </c>
    </row>
    <row r="1084" spans="1:2">
      <c r="A1084" s="4">
        <v>43024</v>
      </c>
      <c r="B1084" s="20">
        <v>31.889999</v>
      </c>
    </row>
    <row r="1085" spans="1:2">
      <c r="A1085" s="4">
        <v>43025</v>
      </c>
      <c r="B1085" s="20">
        <v>31.75</v>
      </c>
    </row>
    <row r="1086" spans="1:2">
      <c r="A1086" s="4">
        <v>43026</v>
      </c>
      <c r="B1086" s="20">
        <v>32.32</v>
      </c>
    </row>
    <row r="1087" spans="1:2">
      <c r="A1087" s="4">
        <v>43027</v>
      </c>
      <c r="B1087" s="20">
        <v>31.639999</v>
      </c>
    </row>
    <row r="1088" spans="1:2">
      <c r="A1088" s="4">
        <v>43028</v>
      </c>
      <c r="B1088" s="20">
        <v>31.16</v>
      </c>
    </row>
    <row r="1089" spans="1:2">
      <c r="A1089" s="4">
        <v>43031</v>
      </c>
      <c r="B1089" s="20">
        <v>30.77</v>
      </c>
    </row>
    <row r="1090" spans="1:2">
      <c r="A1090" s="4">
        <v>43032</v>
      </c>
      <c r="B1090" s="20">
        <v>32.82</v>
      </c>
    </row>
    <row r="1091" spans="1:2">
      <c r="A1091" s="4">
        <v>43033</v>
      </c>
      <c r="B1091" s="20">
        <v>32.009998000000003</v>
      </c>
    </row>
    <row r="1092" spans="1:2">
      <c r="A1092" s="4">
        <v>43034</v>
      </c>
      <c r="B1092" s="20">
        <v>32.68</v>
      </c>
    </row>
    <row r="1093" spans="1:2">
      <c r="A1093" s="4">
        <v>43035</v>
      </c>
      <c r="B1093" s="20">
        <v>32.380001</v>
      </c>
    </row>
    <row r="1094" spans="1:2">
      <c r="A1094" s="4">
        <v>43038</v>
      </c>
      <c r="B1094" s="20">
        <v>33.099997999999999</v>
      </c>
    </row>
    <row r="1095" spans="1:2">
      <c r="A1095" s="4">
        <v>43039</v>
      </c>
      <c r="B1095" s="20">
        <v>33.830002</v>
      </c>
    </row>
    <row r="1096" spans="1:2">
      <c r="A1096" s="4">
        <v>43040</v>
      </c>
      <c r="B1096" s="20">
        <v>34.029998999999997</v>
      </c>
    </row>
    <row r="1097" spans="1:2">
      <c r="A1097" s="4">
        <v>43041</v>
      </c>
      <c r="B1097" s="20">
        <v>33.439999</v>
      </c>
    </row>
    <row r="1098" spans="1:2">
      <c r="A1098" s="4">
        <v>43042</v>
      </c>
      <c r="B1098" s="20">
        <v>33.009998000000003</v>
      </c>
    </row>
    <row r="1099" spans="1:2">
      <c r="A1099" s="4">
        <v>43045</v>
      </c>
      <c r="B1099" s="20">
        <v>33.549999</v>
      </c>
    </row>
    <row r="1100" spans="1:2">
      <c r="A1100" s="4">
        <v>43046</v>
      </c>
      <c r="B1100" s="20">
        <v>32.580002</v>
      </c>
    </row>
    <row r="1101" spans="1:2">
      <c r="A1101" s="4">
        <v>43047</v>
      </c>
      <c r="B1101" s="20">
        <v>32.720001000000003</v>
      </c>
    </row>
    <row r="1102" spans="1:2">
      <c r="A1102" s="4">
        <v>43048</v>
      </c>
      <c r="B1102" s="20">
        <v>31.92</v>
      </c>
    </row>
    <row r="1103" spans="1:2">
      <c r="A1103" s="4">
        <v>43049</v>
      </c>
      <c r="B1103" s="20">
        <v>30.99</v>
      </c>
    </row>
    <row r="1104" spans="1:2">
      <c r="A1104" s="4">
        <v>43052</v>
      </c>
      <c r="B1104" s="20">
        <v>31.620000999999998</v>
      </c>
    </row>
    <row r="1105" spans="1:2">
      <c r="A1105" s="4">
        <v>43053</v>
      </c>
      <c r="B1105" s="20">
        <v>31.25</v>
      </c>
    </row>
    <row r="1106" spans="1:2">
      <c r="A1106" s="4">
        <v>43054</v>
      </c>
      <c r="B1106" s="20">
        <v>31.24</v>
      </c>
    </row>
    <row r="1107" spans="1:2">
      <c r="A1107" s="4">
        <v>43055</v>
      </c>
      <c r="B1107" s="20">
        <v>32.400002000000001</v>
      </c>
    </row>
    <row r="1108" spans="1:2">
      <c r="A1108" s="4">
        <v>43056</v>
      </c>
      <c r="B1108" s="20">
        <v>33.189999</v>
      </c>
    </row>
    <row r="1109" spans="1:2">
      <c r="A1109" s="4">
        <v>43059</v>
      </c>
      <c r="B1109" s="20">
        <v>33.709999000000003</v>
      </c>
    </row>
    <row r="1110" spans="1:2">
      <c r="A1110" s="4">
        <v>43060</v>
      </c>
      <c r="B1110" s="20">
        <v>34.279998999999997</v>
      </c>
    </row>
    <row r="1111" spans="1:2">
      <c r="A1111" s="4">
        <v>43061</v>
      </c>
      <c r="B1111" s="20">
        <v>33.900002000000001</v>
      </c>
    </row>
    <row r="1112" spans="1:2">
      <c r="A1112" s="4">
        <v>43063</v>
      </c>
      <c r="B1112" s="20">
        <v>35</v>
      </c>
    </row>
    <row r="1113" spans="1:2">
      <c r="A1113" s="4">
        <v>43066</v>
      </c>
      <c r="B1113" s="20">
        <v>34.43</v>
      </c>
    </row>
    <row r="1114" spans="1:2">
      <c r="A1114" s="4">
        <v>43067</v>
      </c>
      <c r="B1114" s="20">
        <v>34.490001999999997</v>
      </c>
    </row>
    <row r="1115" spans="1:2">
      <c r="A1115" s="4">
        <v>43068</v>
      </c>
      <c r="B1115" s="20">
        <v>32.950001</v>
      </c>
    </row>
    <row r="1116" spans="1:2">
      <c r="A1116" s="4">
        <v>43069</v>
      </c>
      <c r="B1116" s="20">
        <v>33.110000999999997</v>
      </c>
    </row>
    <row r="1117" spans="1:2">
      <c r="A1117" s="4">
        <v>43070</v>
      </c>
      <c r="B1117" s="20">
        <v>32.529998999999997</v>
      </c>
    </row>
    <row r="1118" spans="1:2">
      <c r="A1118" s="4">
        <v>43073</v>
      </c>
      <c r="B1118" s="20">
        <v>32.029998999999997</v>
      </c>
    </row>
    <row r="1119" spans="1:2">
      <c r="A1119" s="4">
        <v>43074</v>
      </c>
      <c r="B1119" s="20">
        <v>32.369999</v>
      </c>
    </row>
    <row r="1120" spans="1:2">
      <c r="A1120" s="4">
        <v>43075</v>
      </c>
      <c r="B1120" s="20">
        <v>32.619999</v>
      </c>
    </row>
    <row r="1121" spans="1:2">
      <c r="A1121" s="4">
        <v>43076</v>
      </c>
      <c r="B1121" s="20">
        <v>33.020000000000003</v>
      </c>
    </row>
    <row r="1122" spans="1:2">
      <c r="A1122" s="4">
        <v>43077</v>
      </c>
      <c r="B1122" s="20">
        <v>32.889999000000003</v>
      </c>
    </row>
    <row r="1123" spans="1:2">
      <c r="A1123" s="4">
        <v>43080</v>
      </c>
      <c r="B1123" s="20">
        <v>33.290000999999997</v>
      </c>
    </row>
    <row r="1124" spans="1:2">
      <c r="A1124" s="4">
        <v>43081</v>
      </c>
      <c r="B1124" s="20">
        <v>32.889999000000003</v>
      </c>
    </row>
    <row r="1125" spans="1:2">
      <c r="A1125" s="4">
        <v>43082</v>
      </c>
      <c r="B1125" s="20">
        <v>32.720001000000003</v>
      </c>
    </row>
    <row r="1126" spans="1:2">
      <c r="A1126" s="4">
        <v>43083</v>
      </c>
      <c r="B1126" s="20">
        <v>32.049999</v>
      </c>
    </row>
    <row r="1127" spans="1:2">
      <c r="A1127" s="4">
        <v>43084</v>
      </c>
      <c r="B1127" s="20">
        <v>32.049999</v>
      </c>
    </row>
    <row r="1128" spans="1:2">
      <c r="A1128" s="4">
        <v>43087</v>
      </c>
      <c r="B1128" s="20">
        <v>32.32</v>
      </c>
    </row>
    <row r="1129" spans="1:2">
      <c r="A1129" s="4">
        <v>43088</v>
      </c>
      <c r="B1129" s="20">
        <v>32.259998000000003</v>
      </c>
    </row>
    <row r="1130" spans="1:2">
      <c r="A1130" s="4">
        <v>43089</v>
      </c>
      <c r="B1130" s="20">
        <v>32.009998000000003</v>
      </c>
    </row>
    <row r="1131" spans="1:2">
      <c r="A1131" s="4">
        <v>43090</v>
      </c>
      <c r="B1131" s="20">
        <v>31.440000999999999</v>
      </c>
    </row>
    <row r="1132" spans="1:2">
      <c r="A1132" s="4">
        <v>43091</v>
      </c>
      <c r="B1132" s="20">
        <v>31.66</v>
      </c>
    </row>
    <row r="1133" spans="1:2">
      <c r="A1133" s="4">
        <v>43095</v>
      </c>
      <c r="B1133" s="20">
        <v>32.200001</v>
      </c>
    </row>
    <row r="1134" spans="1:2">
      <c r="A1134" s="4">
        <v>43096</v>
      </c>
      <c r="B1134" s="20">
        <v>32.450001</v>
      </c>
    </row>
    <row r="1135" spans="1:2">
      <c r="A1135" s="4">
        <v>43097</v>
      </c>
      <c r="B1135" s="20">
        <v>32.560001</v>
      </c>
    </row>
    <row r="1136" spans="1:2">
      <c r="A1136" s="4">
        <v>43098</v>
      </c>
      <c r="B1136" s="20">
        <v>32.75</v>
      </c>
    </row>
    <row r="1137" spans="1:2">
      <c r="A1137" s="4">
        <v>43102</v>
      </c>
      <c r="B1137" s="20">
        <v>33.639999000000003</v>
      </c>
    </row>
    <row r="1138" spans="1:2">
      <c r="A1138" s="4">
        <v>43103</v>
      </c>
      <c r="B1138" s="20">
        <v>34.159999999999997</v>
      </c>
    </row>
    <row r="1139" spans="1:2">
      <c r="A1139" s="4">
        <v>43104</v>
      </c>
      <c r="B1139" s="20">
        <v>34.220001000000003</v>
      </c>
    </row>
    <row r="1140" spans="1:2">
      <c r="A1140" s="4">
        <v>43105</v>
      </c>
      <c r="B1140" s="20">
        <v>34.25</v>
      </c>
    </row>
    <row r="1141" spans="1:2">
      <c r="A1141" s="4">
        <v>43108</v>
      </c>
      <c r="B1141" s="20">
        <v>34.630001</v>
      </c>
    </row>
    <row r="1142" spans="1:2">
      <c r="A1142" s="4">
        <v>43109</v>
      </c>
      <c r="B1142" s="20">
        <v>34.340000000000003</v>
      </c>
    </row>
    <row r="1143" spans="1:2">
      <c r="A1143" s="4">
        <v>43110</v>
      </c>
      <c r="B1143" s="20">
        <v>34.540000999999997</v>
      </c>
    </row>
    <row r="1144" spans="1:2">
      <c r="A1144" s="4">
        <v>43111</v>
      </c>
      <c r="B1144" s="20">
        <v>34.580002</v>
      </c>
    </row>
    <row r="1145" spans="1:2">
      <c r="A1145" s="4">
        <v>43112</v>
      </c>
      <c r="B1145" s="20">
        <v>34.599997999999999</v>
      </c>
    </row>
    <row r="1146" spans="1:2">
      <c r="A1146" s="4">
        <v>43116</v>
      </c>
      <c r="B1146" s="20">
        <v>35.18</v>
      </c>
    </row>
    <row r="1147" spans="1:2">
      <c r="A1147" s="4">
        <v>43117</v>
      </c>
      <c r="B1147" s="20">
        <v>36.5</v>
      </c>
    </row>
    <row r="1148" spans="1:2">
      <c r="A1148" s="4">
        <v>43118</v>
      </c>
      <c r="B1148" s="20">
        <v>37.509998000000003</v>
      </c>
    </row>
    <row r="1149" spans="1:2">
      <c r="A1149" s="4">
        <v>43119</v>
      </c>
      <c r="B1149" s="20">
        <v>37.200001</v>
      </c>
    </row>
    <row r="1150" spans="1:2">
      <c r="A1150" s="4">
        <v>43122</v>
      </c>
      <c r="B1150" s="20">
        <v>37.970001000000003</v>
      </c>
    </row>
    <row r="1151" spans="1:2">
      <c r="A1151" s="4">
        <v>43123</v>
      </c>
      <c r="B1151" s="20">
        <v>38.029998999999997</v>
      </c>
    </row>
    <row r="1152" spans="1:2">
      <c r="A1152" s="4">
        <v>43124</v>
      </c>
      <c r="B1152" s="20">
        <v>37.869999</v>
      </c>
    </row>
    <row r="1153" spans="1:2">
      <c r="A1153" s="4">
        <v>43125</v>
      </c>
      <c r="B1153" s="20">
        <v>38.400002000000001</v>
      </c>
    </row>
    <row r="1154" spans="1:2">
      <c r="A1154" s="4">
        <v>43126</v>
      </c>
      <c r="B1154" s="20">
        <v>39.189999</v>
      </c>
    </row>
    <row r="1155" spans="1:2">
      <c r="A1155" s="4">
        <v>43129</v>
      </c>
      <c r="B1155" s="20">
        <v>38.5</v>
      </c>
    </row>
    <row r="1156" spans="1:2">
      <c r="A1156" s="4">
        <v>43130</v>
      </c>
      <c r="B1156" s="20">
        <v>38.099997999999999</v>
      </c>
    </row>
    <row r="1157" spans="1:2">
      <c r="A1157" s="4">
        <v>43131</v>
      </c>
      <c r="B1157" s="20">
        <v>38.729999999999997</v>
      </c>
    </row>
    <row r="1158" spans="1:2">
      <c r="A1158" s="4">
        <v>43132</v>
      </c>
      <c r="B1158" s="20">
        <v>39.409999999999997</v>
      </c>
    </row>
    <row r="1159" spans="1:2">
      <c r="A1159" s="4">
        <v>43133</v>
      </c>
      <c r="B1159" s="20">
        <v>37.869999</v>
      </c>
    </row>
    <row r="1160" spans="1:2">
      <c r="A1160" s="4">
        <v>43136</v>
      </c>
      <c r="B1160" s="20">
        <v>36.159999999999997</v>
      </c>
    </row>
    <row r="1161" spans="1:2">
      <c r="A1161" s="4">
        <v>43137</v>
      </c>
      <c r="B1161" s="20">
        <v>37.299999</v>
      </c>
    </row>
    <row r="1162" spans="1:2">
      <c r="A1162" s="4">
        <v>43138</v>
      </c>
      <c r="B1162" s="20">
        <v>36.979999999999997</v>
      </c>
    </row>
    <row r="1163" spans="1:2">
      <c r="A1163" s="4">
        <v>43139</v>
      </c>
      <c r="B1163" s="20">
        <v>35.200001</v>
      </c>
    </row>
    <row r="1164" spans="1:2">
      <c r="A1164" s="4">
        <v>43140</v>
      </c>
      <c r="B1164" s="20">
        <v>35.889999000000003</v>
      </c>
    </row>
    <row r="1165" spans="1:2">
      <c r="A1165" s="4">
        <v>43143</v>
      </c>
      <c r="B1165" s="20">
        <v>36.5</v>
      </c>
    </row>
    <row r="1166" spans="1:2">
      <c r="A1166" s="4">
        <v>43144</v>
      </c>
      <c r="B1166" s="20">
        <v>37.419998</v>
      </c>
    </row>
    <row r="1167" spans="1:2">
      <c r="A1167" s="4">
        <v>43145</v>
      </c>
      <c r="B1167" s="20">
        <v>38.889999000000003</v>
      </c>
    </row>
    <row r="1168" spans="1:2">
      <c r="A1168" s="4">
        <v>43146</v>
      </c>
      <c r="B1168" s="20">
        <v>41.959999000000003</v>
      </c>
    </row>
    <row r="1169" spans="1:2">
      <c r="A1169" s="4">
        <v>43147</v>
      </c>
      <c r="B1169" s="20">
        <v>42.099997999999999</v>
      </c>
    </row>
    <row r="1170" spans="1:2">
      <c r="A1170" s="4">
        <v>43151</v>
      </c>
      <c r="B1170" s="20">
        <v>43.049999</v>
      </c>
    </row>
    <row r="1171" spans="1:2">
      <c r="A1171" s="4">
        <v>43152</v>
      </c>
      <c r="B1171" s="20">
        <v>43.490001999999997</v>
      </c>
    </row>
    <row r="1172" spans="1:2">
      <c r="A1172" s="4">
        <v>43153</v>
      </c>
      <c r="B1172" s="20">
        <v>42.389999000000003</v>
      </c>
    </row>
    <row r="1173" spans="1:2">
      <c r="A1173" s="4">
        <v>43154</v>
      </c>
      <c r="B1173" s="20">
        <v>42.490001999999997</v>
      </c>
    </row>
    <row r="1174" spans="1:2">
      <c r="A1174" s="4">
        <v>43157</v>
      </c>
      <c r="B1174" s="20">
        <v>42</v>
      </c>
    </row>
    <row r="1175" spans="1:2">
      <c r="A1175" s="4">
        <v>43158</v>
      </c>
      <c r="B1175" s="20">
        <v>42.049999</v>
      </c>
    </row>
    <row r="1176" spans="1:2">
      <c r="A1176" s="4">
        <v>43159</v>
      </c>
      <c r="B1176" s="20">
        <v>41.09</v>
      </c>
    </row>
    <row r="1177" spans="1:2">
      <c r="A1177" s="4">
        <v>43160</v>
      </c>
      <c r="B1177" s="20">
        <v>40.130001</v>
      </c>
    </row>
    <row r="1178" spans="1:2">
      <c r="A1178" s="4">
        <v>43161</v>
      </c>
      <c r="B1178" s="20">
        <v>41.259998000000003</v>
      </c>
    </row>
    <row r="1179" spans="1:2">
      <c r="A1179" s="4">
        <v>43164</v>
      </c>
      <c r="B1179" s="20">
        <v>41.720001000000003</v>
      </c>
    </row>
    <row r="1180" spans="1:2">
      <c r="A1180" s="4">
        <v>43165</v>
      </c>
      <c r="B1180" s="20">
        <v>42.66</v>
      </c>
    </row>
    <row r="1181" spans="1:2">
      <c r="A1181" s="4">
        <v>43166</v>
      </c>
      <c r="B1181" s="20">
        <v>43.16</v>
      </c>
    </row>
    <row r="1182" spans="1:2">
      <c r="A1182" s="4">
        <v>43167</v>
      </c>
      <c r="B1182" s="20">
        <v>43.75</v>
      </c>
    </row>
    <row r="1183" spans="1:2">
      <c r="A1183" s="4">
        <v>43168</v>
      </c>
      <c r="B1183" s="20">
        <v>43.09</v>
      </c>
    </row>
    <row r="1184" spans="1:2">
      <c r="A1184" s="4">
        <v>43171</v>
      </c>
      <c r="B1184" s="20">
        <v>42.98</v>
      </c>
    </row>
    <row r="1185" spans="1:2">
      <c r="A1185" s="4">
        <v>43172</v>
      </c>
      <c r="B1185" s="20">
        <v>42.290000999999997</v>
      </c>
    </row>
    <row r="1186" spans="1:2">
      <c r="A1186" s="4">
        <v>43173</v>
      </c>
      <c r="B1186" s="20">
        <v>42.990001999999997</v>
      </c>
    </row>
    <row r="1187" spans="1:2">
      <c r="A1187" s="4">
        <v>43174</v>
      </c>
      <c r="B1187" s="20">
        <v>42.27</v>
      </c>
    </row>
    <row r="1188" spans="1:2">
      <c r="A1188" s="4">
        <v>43175</v>
      </c>
      <c r="B1188" s="20">
        <v>42.299999</v>
      </c>
    </row>
    <row r="1189" spans="1:2">
      <c r="A1189" s="4">
        <v>43178</v>
      </c>
      <c r="B1189" s="20">
        <v>42.209999000000003</v>
      </c>
    </row>
    <row r="1190" spans="1:2">
      <c r="A1190" s="4">
        <v>43179</v>
      </c>
      <c r="B1190" s="20">
        <v>42.779998999999997</v>
      </c>
    </row>
    <row r="1191" spans="1:2">
      <c r="A1191" s="4">
        <v>43180</v>
      </c>
      <c r="B1191" s="20">
        <v>43.209999000000003</v>
      </c>
    </row>
    <row r="1192" spans="1:2">
      <c r="A1192" s="4">
        <v>43181</v>
      </c>
      <c r="B1192" s="20">
        <v>41.84</v>
      </c>
    </row>
    <row r="1193" spans="1:2">
      <c r="A1193" s="4">
        <v>43182</v>
      </c>
      <c r="B1193" s="20">
        <v>41.150002000000001</v>
      </c>
    </row>
    <row r="1194" spans="1:2">
      <c r="A1194" s="4">
        <v>43185</v>
      </c>
      <c r="B1194" s="20">
        <v>41.48</v>
      </c>
    </row>
    <row r="1195" spans="1:2">
      <c r="A1195" s="4">
        <v>43186</v>
      </c>
      <c r="B1195" s="20">
        <v>39.729999999999997</v>
      </c>
    </row>
    <row r="1196" spans="1:2">
      <c r="A1196" s="4">
        <v>43187</v>
      </c>
      <c r="B1196" s="20">
        <v>39.25</v>
      </c>
    </row>
    <row r="1197" spans="1:2">
      <c r="A1197" s="4">
        <v>43188</v>
      </c>
      <c r="B1197" s="20">
        <v>39.450001</v>
      </c>
    </row>
    <row r="1198" spans="1:2">
      <c r="A1198" s="4">
        <v>43192</v>
      </c>
      <c r="B1198" s="20">
        <v>39.139999000000003</v>
      </c>
    </row>
    <row r="1199" spans="1:2">
      <c r="A1199" s="4">
        <v>43193</v>
      </c>
      <c r="B1199" s="20">
        <v>39.07</v>
      </c>
    </row>
    <row r="1200" spans="1:2">
      <c r="A1200" s="4">
        <v>43194</v>
      </c>
      <c r="B1200" s="20">
        <v>39.659999999999997</v>
      </c>
    </row>
    <row r="1201" spans="1:2">
      <c r="A1201" s="4">
        <v>43195</v>
      </c>
      <c r="B1201" s="20">
        <v>40.130001</v>
      </c>
    </row>
    <row r="1202" spans="1:2">
      <c r="A1202" s="4">
        <v>43196</v>
      </c>
      <c r="B1202" s="20">
        <v>39.389999000000003</v>
      </c>
    </row>
    <row r="1203" spans="1:2">
      <c r="A1203" s="4">
        <v>43199</v>
      </c>
      <c r="B1203" s="20">
        <v>34.659999999999997</v>
      </c>
    </row>
    <row r="1204" spans="1:2">
      <c r="A1204" s="4">
        <v>43200</v>
      </c>
      <c r="B1204" s="20">
        <v>33.990001999999997</v>
      </c>
    </row>
    <row r="1205" spans="1:2">
      <c r="A1205" s="4">
        <v>43201</v>
      </c>
      <c r="B1205" s="20">
        <v>35.009998000000003</v>
      </c>
    </row>
    <row r="1206" spans="1:2">
      <c r="A1206" s="4">
        <v>43202</v>
      </c>
      <c r="B1206" s="20">
        <v>33.159999999999997</v>
      </c>
    </row>
    <row r="1207" spans="1:2">
      <c r="A1207" s="4">
        <v>43203</v>
      </c>
      <c r="B1207" s="20">
        <v>32.979999999999997</v>
      </c>
    </row>
    <row r="1208" spans="1:2">
      <c r="A1208" s="4">
        <v>43206</v>
      </c>
      <c r="B1208" s="20">
        <v>33.630001</v>
      </c>
    </row>
    <row r="1209" spans="1:2">
      <c r="A1209" s="4">
        <v>43207</v>
      </c>
      <c r="B1209" s="20">
        <v>33.029998999999997</v>
      </c>
    </row>
    <row r="1210" spans="1:2">
      <c r="A1210" s="4">
        <v>43208</v>
      </c>
      <c r="B1210" s="20">
        <v>34.979999999999997</v>
      </c>
    </row>
    <row r="1211" spans="1:2">
      <c r="A1211" s="4">
        <v>43209</v>
      </c>
      <c r="B1211" s="20">
        <v>34.389999000000003</v>
      </c>
    </row>
    <row r="1212" spans="1:2">
      <c r="A1212" s="4">
        <v>43210</v>
      </c>
      <c r="B1212" s="20">
        <v>33.720001000000003</v>
      </c>
    </row>
    <row r="1213" spans="1:2">
      <c r="A1213" s="4">
        <v>43213</v>
      </c>
      <c r="B1213" s="20">
        <v>34.07</v>
      </c>
    </row>
    <row r="1214" spans="1:2">
      <c r="A1214" s="4">
        <v>43214</v>
      </c>
      <c r="B1214" s="20">
        <v>33.540000999999997</v>
      </c>
    </row>
    <row r="1215" spans="1:2">
      <c r="A1215" s="4">
        <v>43215</v>
      </c>
      <c r="B1215" s="20">
        <v>33.009998000000003</v>
      </c>
    </row>
    <row r="1216" spans="1:2">
      <c r="A1216" s="4">
        <v>43216</v>
      </c>
      <c r="B1216" s="20">
        <v>32.729999999999997</v>
      </c>
    </row>
    <row r="1217" spans="1:2">
      <c r="A1217" s="4">
        <v>43217</v>
      </c>
      <c r="B1217" s="20">
        <v>32.509998000000003</v>
      </c>
    </row>
    <row r="1218" spans="1:2">
      <c r="A1218" s="4">
        <v>43220</v>
      </c>
      <c r="B1218" s="20">
        <v>33.360000999999997</v>
      </c>
    </row>
    <row r="1219" spans="1:2">
      <c r="A1219" s="4">
        <v>43221</v>
      </c>
      <c r="B1219" s="20">
        <v>33.630001</v>
      </c>
    </row>
    <row r="1220" spans="1:2">
      <c r="A1220" s="4">
        <v>43222</v>
      </c>
      <c r="B1220" s="20">
        <v>34.25</v>
      </c>
    </row>
    <row r="1221" spans="1:2">
      <c r="A1221" s="4">
        <v>43223</v>
      </c>
      <c r="B1221" s="20">
        <v>33.950001</v>
      </c>
    </row>
    <row r="1222" spans="1:2">
      <c r="A1222" s="4">
        <v>43224</v>
      </c>
      <c r="B1222" s="20">
        <v>33.580002</v>
      </c>
    </row>
    <row r="1223" spans="1:2">
      <c r="A1223" s="4">
        <v>43227</v>
      </c>
      <c r="B1223" s="20">
        <v>34.080002</v>
      </c>
    </row>
    <row r="1224" spans="1:2">
      <c r="A1224" s="4">
        <v>43228</v>
      </c>
      <c r="B1224" s="20">
        <v>33.740001999999997</v>
      </c>
    </row>
    <row r="1225" spans="1:2">
      <c r="A1225" s="4">
        <v>43229</v>
      </c>
      <c r="B1225" s="20">
        <v>34.32</v>
      </c>
    </row>
    <row r="1226" spans="1:2">
      <c r="A1226" s="4">
        <v>43230</v>
      </c>
      <c r="B1226" s="20">
        <v>35.270000000000003</v>
      </c>
    </row>
    <row r="1227" spans="1:2">
      <c r="A1227" s="4">
        <v>43231</v>
      </c>
      <c r="B1227" s="20">
        <v>35.090000000000003</v>
      </c>
    </row>
    <row r="1228" spans="1:2">
      <c r="A1228" s="4">
        <v>43234</v>
      </c>
      <c r="B1228" s="20">
        <v>34.860000999999997</v>
      </c>
    </row>
    <row r="1229" spans="1:2">
      <c r="A1229" s="4">
        <v>43235</v>
      </c>
      <c r="B1229" s="20">
        <v>33.900002000000001</v>
      </c>
    </row>
    <row r="1230" spans="1:2">
      <c r="A1230" s="4">
        <v>43236</v>
      </c>
      <c r="B1230" s="20">
        <v>34.189999</v>
      </c>
    </row>
    <row r="1231" spans="1:2">
      <c r="A1231" s="4">
        <v>43237</v>
      </c>
      <c r="B1231" s="20">
        <v>34.07</v>
      </c>
    </row>
    <row r="1232" spans="1:2">
      <c r="A1232" s="4">
        <v>43238</v>
      </c>
      <c r="B1232" s="20">
        <v>33.990001999999997</v>
      </c>
    </row>
    <row r="1233" spans="1:2">
      <c r="A1233" s="4">
        <v>43241</v>
      </c>
      <c r="B1233" s="20">
        <v>34.630001</v>
      </c>
    </row>
    <row r="1234" spans="1:2">
      <c r="A1234" s="4">
        <v>43242</v>
      </c>
      <c r="B1234" s="20">
        <v>34.220001000000003</v>
      </c>
    </row>
    <row r="1235" spans="1:2">
      <c r="A1235" s="4">
        <v>43243</v>
      </c>
      <c r="B1235" s="20">
        <v>34.540000999999997</v>
      </c>
    </row>
    <row r="1236" spans="1:2">
      <c r="A1236" s="4">
        <v>43244</v>
      </c>
      <c r="B1236" s="20">
        <v>33.540000999999997</v>
      </c>
    </row>
    <row r="1237" spans="1:2">
      <c r="A1237" s="4">
        <v>43245</v>
      </c>
      <c r="B1237" s="20">
        <v>33.290000999999997</v>
      </c>
    </row>
    <row r="1238" spans="1:2">
      <c r="A1238" s="4">
        <v>43249</v>
      </c>
      <c r="B1238" s="20">
        <v>32.459999000000003</v>
      </c>
    </row>
    <row r="1239" spans="1:2">
      <c r="A1239" s="4">
        <v>43250</v>
      </c>
      <c r="B1239" s="20">
        <v>33.340000000000003</v>
      </c>
    </row>
    <row r="1240" spans="1:2">
      <c r="A1240" s="4">
        <v>43251</v>
      </c>
      <c r="B1240" s="20">
        <v>33.520000000000003</v>
      </c>
    </row>
    <row r="1241" spans="1:2">
      <c r="A1241" s="4">
        <v>43252</v>
      </c>
      <c r="B1241" s="20">
        <v>34.400002000000001</v>
      </c>
    </row>
    <row r="1242" spans="1:2">
      <c r="A1242" s="4">
        <v>43255</v>
      </c>
      <c r="B1242" s="20">
        <v>35.479999999999997</v>
      </c>
    </row>
    <row r="1243" spans="1:2">
      <c r="A1243" s="4">
        <v>43256</v>
      </c>
      <c r="B1243" s="20">
        <v>35.689999</v>
      </c>
    </row>
    <row r="1244" spans="1:2">
      <c r="A1244" s="4">
        <v>43257</v>
      </c>
      <c r="B1244" s="20">
        <v>35.799999</v>
      </c>
    </row>
    <row r="1245" spans="1:2">
      <c r="A1245" s="4">
        <v>43258</v>
      </c>
      <c r="B1245" s="20">
        <v>34.310001</v>
      </c>
    </row>
    <row r="1246" spans="1:2">
      <c r="A1246" s="4">
        <v>43259</v>
      </c>
      <c r="B1246" s="20">
        <v>34.560001</v>
      </c>
    </row>
    <row r="1247" spans="1:2">
      <c r="A1247" s="4">
        <v>43262</v>
      </c>
      <c r="B1247" s="20">
        <v>34.990001999999997</v>
      </c>
    </row>
    <row r="1248" spans="1:2">
      <c r="A1248" s="4">
        <v>43263</v>
      </c>
      <c r="B1248" s="20">
        <v>36.470001000000003</v>
      </c>
    </row>
    <row r="1249" spans="1:2">
      <c r="A1249" s="4">
        <v>43264</v>
      </c>
      <c r="B1249" s="20">
        <v>36.409999999999997</v>
      </c>
    </row>
    <row r="1250" spans="1:2">
      <c r="A1250" s="4">
        <v>43265</v>
      </c>
      <c r="B1250" s="20">
        <v>36.82</v>
      </c>
    </row>
    <row r="1251" spans="1:2">
      <c r="A1251" s="4">
        <v>43266</v>
      </c>
      <c r="B1251" s="20">
        <v>35.959999000000003</v>
      </c>
    </row>
    <row r="1252" spans="1:2">
      <c r="A1252" s="4">
        <v>43269</v>
      </c>
      <c r="B1252" s="20">
        <v>36.849997999999999</v>
      </c>
    </row>
    <row r="1253" spans="1:2">
      <c r="A1253" s="4">
        <v>43270</v>
      </c>
      <c r="B1253" s="20">
        <v>35.990001999999997</v>
      </c>
    </row>
    <row r="1254" spans="1:2">
      <c r="A1254" s="4">
        <v>43271</v>
      </c>
      <c r="B1254" s="20">
        <v>36.139999000000003</v>
      </c>
    </row>
    <row r="1255" spans="1:2">
      <c r="A1255" s="4">
        <v>43272</v>
      </c>
      <c r="B1255" s="20">
        <v>35.360000999999997</v>
      </c>
    </row>
    <row r="1256" spans="1:2">
      <c r="A1256" s="4">
        <v>43273</v>
      </c>
      <c r="B1256" s="20">
        <v>35.549999</v>
      </c>
    </row>
    <row r="1257" spans="1:2">
      <c r="A1257" s="4">
        <v>43276</v>
      </c>
      <c r="B1257" s="20">
        <v>34.560001</v>
      </c>
    </row>
    <row r="1258" spans="1:2">
      <c r="A1258" s="4">
        <v>43277</v>
      </c>
      <c r="B1258" s="20">
        <v>34.950001</v>
      </c>
    </row>
    <row r="1259" spans="1:2">
      <c r="A1259" s="4">
        <v>43278</v>
      </c>
      <c r="B1259" s="20">
        <v>34.549999</v>
      </c>
    </row>
    <row r="1260" spans="1:2">
      <c r="A1260" s="4">
        <v>43279</v>
      </c>
      <c r="B1260" s="20">
        <v>35.299999</v>
      </c>
    </row>
    <row r="1261" spans="1:2">
      <c r="A1261" s="4">
        <v>43280</v>
      </c>
      <c r="B1261" s="20">
        <v>35.900002000000001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596B-9D52-7B4A-956A-72683AA28A36}">
  <dimension ref="A1:Y389"/>
  <sheetViews>
    <sheetView topLeftCell="V1" zoomScaleNormal="100" workbookViewId="0">
      <selection activeCell="O64" sqref="O64"/>
    </sheetView>
  </sheetViews>
  <sheetFormatPr baseColWidth="10" defaultRowHeight="16"/>
  <cols>
    <col min="6" max="7" width="11.6640625" bestFit="1" customWidth="1"/>
    <col min="8" max="8" width="13" bestFit="1" customWidth="1"/>
    <col min="9" max="9" width="14.5" bestFit="1" customWidth="1"/>
    <col min="11" max="12" width="11.6640625" bestFit="1" customWidth="1"/>
    <col min="13" max="13" width="14.5" bestFit="1" customWidth="1"/>
    <col min="17" max="19" width="11.6640625" bestFit="1" customWidth="1"/>
    <col min="20" max="20" width="14.5" bestFit="1" customWidth="1"/>
    <col min="21" max="22" width="11.6640625" bestFit="1" customWidth="1"/>
    <col min="23" max="23" width="13" bestFit="1" customWidth="1"/>
    <col min="24" max="24" width="14.5" bestFit="1" customWidth="1"/>
  </cols>
  <sheetData>
    <row r="1" spans="1:25">
      <c r="A1" s="22" t="s">
        <v>0</v>
      </c>
      <c r="B1" s="23" t="s">
        <v>1</v>
      </c>
      <c r="C1" s="23" t="s">
        <v>3</v>
      </c>
      <c r="D1" s="22" t="s">
        <v>31</v>
      </c>
      <c r="E1" s="22"/>
      <c r="F1" s="22" t="s">
        <v>33</v>
      </c>
      <c r="G1" s="22" t="s">
        <v>36</v>
      </c>
      <c r="H1" s="22" t="s">
        <v>37</v>
      </c>
      <c r="I1" s="24" t="s">
        <v>38</v>
      </c>
      <c r="J1" s="25" t="s">
        <v>33</v>
      </c>
      <c r="K1" s="22" t="s">
        <v>36</v>
      </c>
      <c r="L1" s="22" t="s">
        <v>37</v>
      </c>
      <c r="M1" s="24" t="s">
        <v>39</v>
      </c>
      <c r="N1" s="22"/>
      <c r="O1" s="22" t="s">
        <v>32</v>
      </c>
      <c r="P1" s="22"/>
      <c r="Q1" s="22" t="s">
        <v>33</v>
      </c>
      <c r="R1" s="22" t="s">
        <v>36</v>
      </c>
      <c r="S1" s="22" t="s">
        <v>37</v>
      </c>
      <c r="T1" s="24" t="s">
        <v>38</v>
      </c>
      <c r="U1" s="22" t="s">
        <v>33</v>
      </c>
      <c r="V1" s="22" t="s">
        <v>36</v>
      </c>
      <c r="W1" s="22" t="s">
        <v>37</v>
      </c>
      <c r="X1" s="26" t="s">
        <v>39</v>
      </c>
      <c r="Y1" s="26"/>
    </row>
    <row r="2" spans="1:25">
      <c r="A2" s="27">
        <v>41456</v>
      </c>
      <c r="B2" s="28">
        <v>31.84</v>
      </c>
      <c r="C2" s="28">
        <v>23.34</v>
      </c>
      <c r="D2" s="22" t="s">
        <v>34</v>
      </c>
      <c r="E2" s="22" t="s">
        <v>35</v>
      </c>
      <c r="F2" s="37">
        <v>1</v>
      </c>
      <c r="G2" s="35">
        <f>SUM(D2:D3)</f>
        <v>4.8995037688442267E-2</v>
      </c>
      <c r="H2" s="36">
        <v>2</v>
      </c>
      <c r="I2" s="29">
        <f>G2/H2</f>
        <v>2.4497518844221133E-2</v>
      </c>
      <c r="J2" s="41">
        <v>1</v>
      </c>
      <c r="K2" s="35">
        <f>SUM(D2:D18)</f>
        <v>0.41786510220951678</v>
      </c>
      <c r="L2" s="36">
        <v>17</v>
      </c>
      <c r="M2" s="29">
        <f>K2/L2</f>
        <v>2.4580300129971575E-2</v>
      </c>
      <c r="N2" s="26"/>
      <c r="O2" s="22" t="s">
        <v>34</v>
      </c>
      <c r="P2" s="22" t="s">
        <v>35</v>
      </c>
      <c r="Q2" s="37">
        <v>1</v>
      </c>
      <c r="R2" s="35">
        <f>SUM(O2:O3)</f>
        <v>-5.8269065981148227E-2</v>
      </c>
      <c r="S2" s="36">
        <v>2</v>
      </c>
      <c r="T2" s="29">
        <f>R2/S2</f>
        <v>-2.9134532990574113E-2</v>
      </c>
      <c r="U2" s="37">
        <v>1</v>
      </c>
      <c r="V2" s="39">
        <f>SUM(O2:O3)</f>
        <v>-5.8269065981148227E-2</v>
      </c>
      <c r="W2" s="40">
        <v>2</v>
      </c>
      <c r="X2" s="17">
        <f>V2/W2</f>
        <v>-2.9134532990574113E-2</v>
      </c>
      <c r="Y2" s="26"/>
    </row>
    <row r="3" spans="1:25">
      <c r="A3" s="27">
        <v>41487</v>
      </c>
      <c r="B3" s="28">
        <v>33.400002000000001</v>
      </c>
      <c r="C3" s="28">
        <v>21.98</v>
      </c>
      <c r="D3" s="14">
        <f>B3/B2-1</f>
        <v>4.8995037688442267E-2</v>
      </c>
      <c r="E3" s="14" t="str">
        <f>IF(D3&gt;0,"+","-")</f>
        <v>+</v>
      </c>
      <c r="F3" s="37"/>
      <c r="G3" s="35"/>
      <c r="H3" s="36"/>
      <c r="I3" s="29">
        <f>I2</f>
        <v>2.4497518844221133E-2</v>
      </c>
      <c r="J3" s="41"/>
      <c r="K3" s="35"/>
      <c r="L3" s="36"/>
      <c r="M3" s="29">
        <f>$M$2</f>
        <v>2.4580300129971575E-2</v>
      </c>
      <c r="N3" s="26"/>
      <c r="O3" s="14">
        <f t="shared" ref="O3:O34" si="0">C3/C2-1</f>
        <v>-5.8269065981148227E-2</v>
      </c>
      <c r="P3" s="14" t="str">
        <f>IF(O3&gt;0,"+","-")</f>
        <v>-</v>
      </c>
      <c r="Q3" s="37"/>
      <c r="R3" s="35"/>
      <c r="S3" s="36"/>
      <c r="T3" s="29">
        <f>T2</f>
        <v>-2.9134532990574113E-2</v>
      </c>
      <c r="U3" s="37"/>
      <c r="V3" s="39"/>
      <c r="W3" s="40"/>
      <c r="X3" s="17">
        <f>X2</f>
        <v>-2.9134532990574113E-2</v>
      </c>
      <c r="Y3" s="26"/>
    </row>
    <row r="4" spans="1:25">
      <c r="A4" s="27">
        <v>41518</v>
      </c>
      <c r="B4" s="28">
        <v>33.279998999999997</v>
      </c>
      <c r="C4" s="28">
        <v>22.92</v>
      </c>
      <c r="D4" s="14">
        <f t="shared" ref="D4:D61" si="1">B4/B3-1</f>
        <v>-3.5929039764729387E-3</v>
      </c>
      <c r="E4" s="14" t="str">
        <f t="shared" ref="E4:E62" si="2">IF(D4&gt;0,"+","-")</f>
        <v>-</v>
      </c>
      <c r="F4" s="13">
        <v>2</v>
      </c>
      <c r="G4" s="14">
        <f>SUM(D4)</f>
        <v>-3.5929039764729387E-3</v>
      </c>
      <c r="H4" s="13">
        <v>1</v>
      </c>
      <c r="I4" s="29">
        <f t="shared" ref="I4:I61" si="3">G4/H4</f>
        <v>-3.5929039764729387E-3</v>
      </c>
      <c r="J4" s="41"/>
      <c r="K4" s="35"/>
      <c r="L4" s="36"/>
      <c r="M4" s="29">
        <f t="shared" ref="M4:M18" si="4">$M$2</f>
        <v>2.4580300129971575E-2</v>
      </c>
      <c r="N4" s="26"/>
      <c r="O4" s="14">
        <f t="shared" si="0"/>
        <v>4.2766151046405909E-2</v>
      </c>
      <c r="P4" s="14" t="str">
        <f t="shared" ref="P4:P61" si="5">IF(O4&gt;0,"+","-")</f>
        <v>+</v>
      </c>
      <c r="Q4" s="37">
        <v>2</v>
      </c>
      <c r="R4" s="35">
        <f>SUM(O4:O5)</f>
        <v>0.11039263446699921</v>
      </c>
      <c r="S4" s="36">
        <v>2</v>
      </c>
      <c r="T4" s="29">
        <f>R4/S4</f>
        <v>5.5196317233499603E-2</v>
      </c>
      <c r="U4" s="41">
        <v>2</v>
      </c>
      <c r="V4" s="39">
        <f>SUM(O4:O7)</f>
        <v>0.17357299563418105</v>
      </c>
      <c r="W4" s="40">
        <v>4</v>
      </c>
      <c r="X4" s="17">
        <f t="shared" ref="X4:X61" si="6">V4/W4</f>
        <v>4.3393248908545262E-2</v>
      </c>
      <c r="Y4" s="26"/>
    </row>
    <row r="5" spans="1:25">
      <c r="A5" s="27">
        <v>41548</v>
      </c>
      <c r="B5" s="28">
        <v>35.409999999999997</v>
      </c>
      <c r="C5" s="28">
        <v>24.469999000000001</v>
      </c>
      <c r="D5" s="14">
        <f t="shared" si="1"/>
        <v>6.4002435817380965E-2</v>
      </c>
      <c r="E5" s="14" t="str">
        <f t="shared" si="2"/>
        <v>+</v>
      </c>
      <c r="F5" s="36">
        <v>3</v>
      </c>
      <c r="G5" s="35">
        <f>SUM(D5:D6)</f>
        <v>0.14081692325030959</v>
      </c>
      <c r="H5" s="36">
        <v>2</v>
      </c>
      <c r="I5" s="29">
        <f>G5/H5</f>
        <v>7.0408461625154795E-2</v>
      </c>
      <c r="J5" s="41"/>
      <c r="K5" s="35"/>
      <c r="L5" s="36"/>
      <c r="M5" s="29">
        <f t="shared" si="4"/>
        <v>2.4580300129971575E-2</v>
      </c>
      <c r="N5" s="26"/>
      <c r="O5" s="14">
        <f t="shared" si="0"/>
        <v>6.7626483420593297E-2</v>
      </c>
      <c r="P5" s="14" t="str">
        <f t="shared" si="5"/>
        <v>+</v>
      </c>
      <c r="Q5" s="37"/>
      <c r="R5" s="35"/>
      <c r="S5" s="36"/>
      <c r="T5" s="29">
        <f>T4</f>
        <v>5.5196317233499603E-2</v>
      </c>
      <c r="U5" s="41"/>
      <c r="V5" s="39"/>
      <c r="W5" s="40"/>
      <c r="X5" s="17">
        <f>$X$4</f>
        <v>4.3393248908545262E-2</v>
      </c>
      <c r="Y5" s="26"/>
    </row>
    <row r="6" spans="1:25">
      <c r="A6" s="27">
        <v>41579</v>
      </c>
      <c r="B6" s="28">
        <v>38.130001</v>
      </c>
      <c r="C6" s="28">
        <v>23.84</v>
      </c>
      <c r="D6" s="14">
        <f t="shared" si="1"/>
        <v>7.6814487432928624E-2</v>
      </c>
      <c r="E6" s="14" t="str">
        <f t="shared" si="2"/>
        <v>+</v>
      </c>
      <c r="F6" s="36"/>
      <c r="G6" s="35"/>
      <c r="H6" s="36"/>
      <c r="I6" s="29">
        <f>I5</f>
        <v>7.0408461625154795E-2</v>
      </c>
      <c r="J6" s="41"/>
      <c r="K6" s="35"/>
      <c r="L6" s="36"/>
      <c r="M6" s="29">
        <f t="shared" si="4"/>
        <v>2.4580300129971575E-2</v>
      </c>
      <c r="N6" s="26"/>
      <c r="O6" s="14">
        <f t="shared" si="0"/>
        <v>-2.5745771383153815E-2</v>
      </c>
      <c r="P6" s="14" t="str">
        <f t="shared" si="5"/>
        <v>-</v>
      </c>
      <c r="Q6" s="15">
        <v>3</v>
      </c>
      <c r="R6" s="14">
        <f>O6</f>
        <v>-2.5745771383153815E-2</v>
      </c>
      <c r="S6" s="13">
        <v>1</v>
      </c>
      <c r="T6" s="29">
        <f>R6/S6</f>
        <v>-2.5745771383153815E-2</v>
      </c>
      <c r="U6" s="41"/>
      <c r="V6" s="39"/>
      <c r="W6" s="40"/>
      <c r="X6" s="17">
        <f t="shared" ref="X6:X7" si="7">$X$4</f>
        <v>4.3393248908545262E-2</v>
      </c>
      <c r="Y6" s="26"/>
    </row>
    <row r="7" spans="1:25">
      <c r="A7" s="27">
        <v>41609</v>
      </c>
      <c r="B7" s="28">
        <v>37.409999999999997</v>
      </c>
      <c r="C7" s="28">
        <v>25.959999</v>
      </c>
      <c r="D7" s="14">
        <f t="shared" si="1"/>
        <v>-1.8882795203703284E-2</v>
      </c>
      <c r="E7" s="14" t="str">
        <f t="shared" si="2"/>
        <v>-</v>
      </c>
      <c r="F7" s="13">
        <v>4</v>
      </c>
      <c r="G7" s="14">
        <f>SUM(D7)</f>
        <v>-1.8882795203703284E-2</v>
      </c>
      <c r="H7" s="13">
        <v>1</v>
      </c>
      <c r="I7" s="29">
        <f t="shared" si="3"/>
        <v>-1.8882795203703284E-2</v>
      </c>
      <c r="J7" s="41"/>
      <c r="K7" s="35"/>
      <c r="L7" s="36"/>
      <c r="M7" s="29">
        <f t="shared" si="4"/>
        <v>2.4580300129971575E-2</v>
      </c>
      <c r="N7" s="14"/>
      <c r="O7" s="14">
        <f t="shared" si="0"/>
        <v>8.8926132550335657E-2</v>
      </c>
      <c r="P7" s="14" t="str">
        <f t="shared" si="5"/>
        <v>+</v>
      </c>
      <c r="Q7" s="15">
        <v>4</v>
      </c>
      <c r="R7" s="14">
        <f t="shared" ref="R7:R8" si="8">O7</f>
        <v>8.8926132550335657E-2</v>
      </c>
      <c r="S7" s="13">
        <v>1</v>
      </c>
      <c r="T7" s="29">
        <f>R7/S7</f>
        <v>8.8926132550335657E-2</v>
      </c>
      <c r="U7" s="41"/>
      <c r="V7" s="39"/>
      <c r="W7" s="40"/>
      <c r="X7" s="17">
        <f t="shared" si="7"/>
        <v>4.3393248908545262E-2</v>
      </c>
      <c r="Y7" s="26"/>
    </row>
    <row r="8" spans="1:25">
      <c r="A8" s="27">
        <v>41640</v>
      </c>
      <c r="B8" s="28">
        <v>37.840000000000003</v>
      </c>
      <c r="C8" s="28">
        <v>24.540001</v>
      </c>
      <c r="D8" s="14">
        <f t="shared" si="1"/>
        <v>1.1494252873563315E-2</v>
      </c>
      <c r="E8" s="14" t="str">
        <f t="shared" si="2"/>
        <v>+</v>
      </c>
      <c r="F8" s="36">
        <v>5</v>
      </c>
      <c r="G8" s="35">
        <f>SUM(D8:D10)</f>
        <v>9.3870647556638653E-2</v>
      </c>
      <c r="H8" s="36">
        <v>3</v>
      </c>
      <c r="I8" s="29">
        <f t="shared" si="3"/>
        <v>3.1290215852212887E-2</v>
      </c>
      <c r="J8" s="41"/>
      <c r="K8" s="35"/>
      <c r="L8" s="36"/>
      <c r="M8" s="29">
        <f t="shared" si="4"/>
        <v>2.4580300129971575E-2</v>
      </c>
      <c r="N8" s="14"/>
      <c r="O8" s="14">
        <f t="shared" si="0"/>
        <v>-5.469946281584992E-2</v>
      </c>
      <c r="P8" s="14" t="str">
        <f t="shared" si="5"/>
        <v>-</v>
      </c>
      <c r="Q8" s="15">
        <v>5</v>
      </c>
      <c r="R8" s="14">
        <f t="shared" si="8"/>
        <v>-5.469946281584992E-2</v>
      </c>
      <c r="S8" s="13">
        <v>1</v>
      </c>
      <c r="T8" s="29">
        <f>R8/S8</f>
        <v>-5.469946281584992E-2</v>
      </c>
      <c r="U8" s="15">
        <v>3</v>
      </c>
      <c r="V8" s="17">
        <f t="shared" ref="V8" si="9">O8</f>
        <v>-5.469946281584992E-2</v>
      </c>
      <c r="W8" s="18">
        <v>1</v>
      </c>
      <c r="X8" s="17">
        <f t="shared" si="6"/>
        <v>-5.469946281584992E-2</v>
      </c>
      <c r="Y8" s="26"/>
    </row>
    <row r="9" spans="1:25">
      <c r="A9" s="27">
        <v>41671</v>
      </c>
      <c r="B9" s="28">
        <v>38.310001</v>
      </c>
      <c r="C9" s="28">
        <v>24.76</v>
      </c>
      <c r="D9" s="14">
        <f t="shared" si="1"/>
        <v>1.2420745243128861E-2</v>
      </c>
      <c r="E9" s="14" t="str">
        <f t="shared" si="2"/>
        <v>+</v>
      </c>
      <c r="F9" s="36"/>
      <c r="G9" s="35"/>
      <c r="H9" s="36"/>
      <c r="I9" s="29">
        <f>I8</f>
        <v>3.1290215852212887E-2</v>
      </c>
      <c r="J9" s="41"/>
      <c r="K9" s="35"/>
      <c r="L9" s="36"/>
      <c r="M9" s="29">
        <f t="shared" si="4"/>
        <v>2.4580300129971575E-2</v>
      </c>
      <c r="N9" s="14"/>
      <c r="O9" s="14">
        <f t="shared" si="0"/>
        <v>8.9649140601095745E-3</v>
      </c>
      <c r="P9" s="14" t="str">
        <f t="shared" si="5"/>
        <v>+</v>
      </c>
      <c r="Q9" s="37">
        <v>6</v>
      </c>
      <c r="R9" s="35">
        <f>SUM(O9:O15)</f>
        <v>0.36726735116242226</v>
      </c>
      <c r="S9" s="36">
        <v>7</v>
      </c>
      <c r="T9" s="29">
        <f>R9/S9</f>
        <v>5.246676445177461E-2</v>
      </c>
      <c r="U9" s="37">
        <v>4</v>
      </c>
      <c r="V9" s="39">
        <f>SUM(O9:O15)</f>
        <v>0.36726735116242226</v>
      </c>
      <c r="W9" s="40">
        <v>7</v>
      </c>
      <c r="X9" s="17">
        <f t="shared" si="6"/>
        <v>5.246676445177461E-2</v>
      </c>
      <c r="Y9" s="26"/>
    </row>
    <row r="10" spans="1:25">
      <c r="A10" s="27">
        <v>41699</v>
      </c>
      <c r="B10" s="28">
        <v>40.990001999999997</v>
      </c>
      <c r="C10" s="28">
        <v>25.809999000000001</v>
      </c>
      <c r="D10" s="14">
        <f t="shared" si="1"/>
        <v>6.9955649439946477E-2</v>
      </c>
      <c r="E10" s="14" t="str">
        <f t="shared" si="2"/>
        <v>+</v>
      </c>
      <c r="F10" s="36"/>
      <c r="G10" s="35"/>
      <c r="H10" s="36"/>
      <c r="I10" s="29">
        <f>I8</f>
        <v>3.1290215852212887E-2</v>
      </c>
      <c r="J10" s="41"/>
      <c r="K10" s="35"/>
      <c r="L10" s="36"/>
      <c r="M10" s="29">
        <f t="shared" si="4"/>
        <v>2.4580300129971575E-2</v>
      </c>
      <c r="N10" s="14"/>
      <c r="O10" s="14">
        <f t="shared" si="0"/>
        <v>4.240706785137327E-2</v>
      </c>
      <c r="P10" s="14" t="str">
        <f t="shared" si="5"/>
        <v>+</v>
      </c>
      <c r="Q10" s="37"/>
      <c r="R10" s="35"/>
      <c r="S10" s="36"/>
      <c r="T10" s="29">
        <f t="shared" ref="T10:T15" si="10">$T$9</f>
        <v>5.246676445177461E-2</v>
      </c>
      <c r="U10" s="37"/>
      <c r="V10" s="39"/>
      <c r="W10" s="40"/>
      <c r="X10" s="17">
        <f>$X$9</f>
        <v>5.246676445177461E-2</v>
      </c>
      <c r="Y10" s="26"/>
    </row>
    <row r="11" spans="1:25">
      <c r="A11" s="27">
        <v>41730</v>
      </c>
      <c r="B11" s="28">
        <v>40.400002000000001</v>
      </c>
      <c r="C11" s="28">
        <v>26.690000999999999</v>
      </c>
      <c r="D11" s="14">
        <f t="shared" si="1"/>
        <v>-1.4393753871980719E-2</v>
      </c>
      <c r="E11" s="14" t="str">
        <f t="shared" si="2"/>
        <v>-</v>
      </c>
      <c r="F11" s="13">
        <v>6</v>
      </c>
      <c r="G11" s="14">
        <f>SUM(D11)</f>
        <v>-1.4393753871980719E-2</v>
      </c>
      <c r="H11" s="13">
        <v>1</v>
      </c>
      <c r="I11" s="29">
        <f t="shared" si="3"/>
        <v>-1.4393753871980719E-2</v>
      </c>
      <c r="J11" s="41"/>
      <c r="K11" s="35"/>
      <c r="L11" s="36"/>
      <c r="M11" s="29">
        <f t="shared" si="4"/>
        <v>2.4580300129971575E-2</v>
      </c>
      <c r="N11" s="14"/>
      <c r="O11" s="14">
        <f t="shared" si="0"/>
        <v>3.409539070497436E-2</v>
      </c>
      <c r="P11" s="14" t="str">
        <f t="shared" si="5"/>
        <v>+</v>
      </c>
      <c r="Q11" s="37"/>
      <c r="R11" s="35"/>
      <c r="S11" s="36"/>
      <c r="T11" s="29">
        <f t="shared" si="10"/>
        <v>5.246676445177461E-2</v>
      </c>
      <c r="U11" s="37"/>
      <c r="V11" s="39"/>
      <c r="W11" s="40"/>
      <c r="X11" s="17">
        <f t="shared" ref="X11:X15" si="11">$X$9</f>
        <v>5.246676445177461E-2</v>
      </c>
      <c r="Y11" s="26"/>
    </row>
    <row r="12" spans="1:25">
      <c r="A12" s="27">
        <v>41760</v>
      </c>
      <c r="B12" s="28">
        <v>40.939999</v>
      </c>
      <c r="C12" s="28">
        <v>27.32</v>
      </c>
      <c r="D12" s="14">
        <f t="shared" si="1"/>
        <v>1.3366261714541583E-2</v>
      </c>
      <c r="E12" s="14" t="str">
        <f t="shared" si="2"/>
        <v>+</v>
      </c>
      <c r="F12" s="36">
        <v>7</v>
      </c>
      <c r="G12" s="35">
        <f>SUM(D12:D18)</f>
        <v>0.17105194676628321</v>
      </c>
      <c r="H12" s="36">
        <v>7</v>
      </c>
      <c r="I12" s="29">
        <f t="shared" si="3"/>
        <v>2.4435992395183317E-2</v>
      </c>
      <c r="J12" s="41"/>
      <c r="K12" s="35"/>
      <c r="L12" s="36"/>
      <c r="M12" s="29">
        <f t="shared" si="4"/>
        <v>2.4580300129971575E-2</v>
      </c>
      <c r="N12" s="14"/>
      <c r="O12" s="14">
        <f t="shared" si="0"/>
        <v>2.3604307845473738E-2</v>
      </c>
      <c r="P12" s="14" t="str">
        <f t="shared" si="5"/>
        <v>+</v>
      </c>
      <c r="Q12" s="37"/>
      <c r="R12" s="35"/>
      <c r="S12" s="36"/>
      <c r="T12" s="29">
        <f t="shared" si="10"/>
        <v>5.246676445177461E-2</v>
      </c>
      <c r="U12" s="37"/>
      <c r="V12" s="39"/>
      <c r="W12" s="40"/>
      <c r="X12" s="17">
        <f t="shared" si="11"/>
        <v>5.246676445177461E-2</v>
      </c>
      <c r="Y12" s="26"/>
    </row>
    <row r="13" spans="1:25">
      <c r="A13" s="27">
        <v>41791</v>
      </c>
      <c r="B13" s="28">
        <v>41.700001</v>
      </c>
      <c r="C13" s="28">
        <v>30.9</v>
      </c>
      <c r="D13" s="14">
        <f t="shared" si="1"/>
        <v>1.8563801137366998E-2</v>
      </c>
      <c r="E13" s="14" t="str">
        <f t="shared" si="2"/>
        <v>+</v>
      </c>
      <c r="F13" s="36"/>
      <c r="G13" s="35"/>
      <c r="H13" s="36"/>
      <c r="I13" s="29">
        <f>$I$12</f>
        <v>2.4435992395183317E-2</v>
      </c>
      <c r="J13" s="41"/>
      <c r="K13" s="35"/>
      <c r="L13" s="36"/>
      <c r="M13" s="29">
        <f t="shared" si="4"/>
        <v>2.4580300129971575E-2</v>
      </c>
      <c r="N13" s="14"/>
      <c r="O13" s="14">
        <f t="shared" si="0"/>
        <v>0.13103953147877001</v>
      </c>
      <c r="P13" s="14" t="str">
        <f t="shared" si="5"/>
        <v>+</v>
      </c>
      <c r="Q13" s="37"/>
      <c r="R13" s="35"/>
      <c r="S13" s="36"/>
      <c r="T13" s="29">
        <f t="shared" si="10"/>
        <v>5.246676445177461E-2</v>
      </c>
      <c r="U13" s="37"/>
      <c r="V13" s="39"/>
      <c r="W13" s="40"/>
      <c r="X13" s="17">
        <f t="shared" si="11"/>
        <v>5.246676445177461E-2</v>
      </c>
      <c r="Y13" s="26"/>
    </row>
    <row r="14" spans="1:25">
      <c r="A14" s="27">
        <v>41821</v>
      </c>
      <c r="B14" s="28">
        <v>43.16</v>
      </c>
      <c r="C14" s="28">
        <v>33.889999000000003</v>
      </c>
      <c r="D14" s="14">
        <f t="shared" si="1"/>
        <v>3.5011965587242955E-2</v>
      </c>
      <c r="E14" s="14" t="str">
        <f t="shared" si="2"/>
        <v>+</v>
      </c>
      <c r="F14" s="36"/>
      <c r="G14" s="35"/>
      <c r="H14" s="36"/>
      <c r="I14" s="29">
        <f t="shared" ref="I14:I18" si="12">$I$12</f>
        <v>2.4435992395183317E-2</v>
      </c>
      <c r="J14" s="41"/>
      <c r="K14" s="35"/>
      <c r="L14" s="36"/>
      <c r="M14" s="29">
        <f t="shared" si="4"/>
        <v>2.4580300129971575E-2</v>
      </c>
      <c r="N14" s="14"/>
      <c r="O14" s="14">
        <f t="shared" si="0"/>
        <v>9.6763721682848081E-2</v>
      </c>
      <c r="P14" s="14" t="str">
        <f t="shared" si="5"/>
        <v>+</v>
      </c>
      <c r="Q14" s="37"/>
      <c r="R14" s="35"/>
      <c r="S14" s="36"/>
      <c r="T14" s="29">
        <f t="shared" si="10"/>
        <v>5.246676445177461E-2</v>
      </c>
      <c r="U14" s="37"/>
      <c r="V14" s="39"/>
      <c r="W14" s="40"/>
      <c r="X14" s="17">
        <f t="shared" si="11"/>
        <v>5.246676445177461E-2</v>
      </c>
      <c r="Y14" s="26"/>
    </row>
    <row r="15" spans="1:25">
      <c r="A15" s="27">
        <v>41852</v>
      </c>
      <c r="B15" s="28">
        <v>45.43</v>
      </c>
      <c r="C15" s="28">
        <v>34.919998</v>
      </c>
      <c r="D15" s="14">
        <f t="shared" si="1"/>
        <v>5.2594995366079811E-2</v>
      </c>
      <c r="E15" s="14" t="str">
        <f t="shared" si="2"/>
        <v>+</v>
      </c>
      <c r="F15" s="36"/>
      <c r="G15" s="35"/>
      <c r="H15" s="36"/>
      <c r="I15" s="29">
        <f t="shared" si="12"/>
        <v>2.4435992395183317E-2</v>
      </c>
      <c r="J15" s="41"/>
      <c r="K15" s="35"/>
      <c r="L15" s="36"/>
      <c r="M15" s="29">
        <f t="shared" si="4"/>
        <v>2.4580300129971575E-2</v>
      </c>
      <c r="N15" s="14"/>
      <c r="O15" s="14">
        <f t="shared" si="0"/>
        <v>3.0392417538873229E-2</v>
      </c>
      <c r="P15" s="14" t="str">
        <f t="shared" si="5"/>
        <v>+</v>
      </c>
      <c r="Q15" s="37"/>
      <c r="R15" s="35"/>
      <c r="S15" s="36"/>
      <c r="T15" s="29">
        <f t="shared" si="10"/>
        <v>5.246676445177461E-2</v>
      </c>
      <c r="U15" s="37"/>
      <c r="V15" s="39"/>
      <c r="W15" s="40"/>
      <c r="X15" s="17">
        <f t="shared" si="11"/>
        <v>5.246676445177461E-2</v>
      </c>
      <c r="Y15" s="26"/>
    </row>
    <row r="16" spans="1:25">
      <c r="A16" s="27">
        <v>41883</v>
      </c>
      <c r="B16" s="28">
        <v>46.360000999999997</v>
      </c>
      <c r="C16" s="28">
        <v>34.82</v>
      </c>
      <c r="D16" s="14">
        <f t="shared" si="1"/>
        <v>2.0471076381245901E-2</v>
      </c>
      <c r="E16" s="14" t="str">
        <f t="shared" si="2"/>
        <v>+</v>
      </c>
      <c r="F16" s="36"/>
      <c r="G16" s="35"/>
      <c r="H16" s="36"/>
      <c r="I16" s="29">
        <f t="shared" si="12"/>
        <v>2.4435992395183317E-2</v>
      </c>
      <c r="J16" s="41"/>
      <c r="K16" s="35"/>
      <c r="L16" s="36"/>
      <c r="M16" s="29">
        <f t="shared" si="4"/>
        <v>2.4580300129971575E-2</v>
      </c>
      <c r="N16" s="14"/>
      <c r="O16" s="14">
        <f t="shared" si="0"/>
        <v>-2.8636313209410291E-3</v>
      </c>
      <c r="P16" s="14" t="str">
        <f t="shared" si="5"/>
        <v>-</v>
      </c>
      <c r="Q16" s="37">
        <v>7</v>
      </c>
      <c r="R16" s="35">
        <f>SUM(O16:O17)</f>
        <v>-2.6126181579413044E-2</v>
      </c>
      <c r="S16" s="36">
        <v>2</v>
      </c>
      <c r="T16" s="29">
        <f>R16/S16</f>
        <v>-1.3063090789706522E-2</v>
      </c>
      <c r="U16" s="37">
        <v>5</v>
      </c>
      <c r="V16" s="39">
        <f>SUM(O16:O17)</f>
        <v>-2.6126181579413044E-2</v>
      </c>
      <c r="W16" s="40">
        <v>2</v>
      </c>
      <c r="X16" s="17">
        <f t="shared" si="6"/>
        <v>-1.3063090789706522E-2</v>
      </c>
      <c r="Y16" s="26"/>
    </row>
    <row r="17" spans="1:25">
      <c r="A17" s="27">
        <v>41913</v>
      </c>
      <c r="B17" s="28">
        <v>46.950001</v>
      </c>
      <c r="C17" s="28">
        <v>34.009998000000003</v>
      </c>
      <c r="D17" s="14">
        <f t="shared" si="1"/>
        <v>1.2726488077513309E-2</v>
      </c>
      <c r="E17" s="14" t="str">
        <f t="shared" si="2"/>
        <v>+</v>
      </c>
      <c r="F17" s="36"/>
      <c r="G17" s="35"/>
      <c r="H17" s="36"/>
      <c r="I17" s="29">
        <f t="shared" si="12"/>
        <v>2.4435992395183317E-2</v>
      </c>
      <c r="J17" s="41"/>
      <c r="K17" s="35"/>
      <c r="L17" s="36"/>
      <c r="M17" s="29">
        <f t="shared" si="4"/>
        <v>2.4580300129971575E-2</v>
      </c>
      <c r="N17" s="14"/>
      <c r="O17" s="14">
        <f t="shared" si="0"/>
        <v>-2.3262550258472015E-2</v>
      </c>
      <c r="P17" s="14" t="str">
        <f t="shared" si="5"/>
        <v>-</v>
      </c>
      <c r="Q17" s="37"/>
      <c r="R17" s="35"/>
      <c r="S17" s="36"/>
      <c r="T17" s="29">
        <f>T16</f>
        <v>-1.3063090789706522E-2</v>
      </c>
      <c r="U17" s="37"/>
      <c r="V17" s="39"/>
      <c r="W17" s="40"/>
      <c r="X17" s="17">
        <f>X16</f>
        <v>-1.3063090789706522E-2</v>
      </c>
      <c r="Y17" s="26"/>
    </row>
    <row r="18" spans="1:25">
      <c r="A18" s="27">
        <v>41944</v>
      </c>
      <c r="B18" s="28">
        <v>47.810001</v>
      </c>
      <c r="C18" s="28">
        <v>37.25</v>
      </c>
      <c r="D18" s="14">
        <f t="shared" si="1"/>
        <v>1.8317358502292658E-2</v>
      </c>
      <c r="E18" s="14" t="str">
        <f t="shared" si="2"/>
        <v>+</v>
      </c>
      <c r="F18" s="36"/>
      <c r="G18" s="35"/>
      <c r="H18" s="36"/>
      <c r="I18" s="29">
        <f t="shared" si="12"/>
        <v>2.4435992395183317E-2</v>
      </c>
      <c r="J18" s="41"/>
      <c r="K18" s="35"/>
      <c r="L18" s="36"/>
      <c r="M18" s="29">
        <f t="shared" si="4"/>
        <v>2.4580300129971575E-2</v>
      </c>
      <c r="N18" s="14"/>
      <c r="O18" s="14">
        <f t="shared" si="0"/>
        <v>9.5266162614887406E-2</v>
      </c>
      <c r="P18" s="14" t="str">
        <f t="shared" si="5"/>
        <v>+</v>
      </c>
      <c r="Q18" s="15">
        <v>8</v>
      </c>
      <c r="R18" s="14">
        <f>O18</f>
        <v>9.5266162614887406E-2</v>
      </c>
      <c r="S18" s="13">
        <v>1</v>
      </c>
      <c r="T18" s="29">
        <f>R18/S18</f>
        <v>9.5266162614887406E-2</v>
      </c>
      <c r="U18" s="15">
        <v>6</v>
      </c>
      <c r="V18" s="17">
        <f>O18</f>
        <v>9.5266162614887406E-2</v>
      </c>
      <c r="W18" s="18">
        <v>1</v>
      </c>
      <c r="X18" s="17">
        <f t="shared" si="6"/>
        <v>9.5266162614887406E-2</v>
      </c>
      <c r="Y18" s="26"/>
    </row>
    <row r="19" spans="1:25">
      <c r="A19" s="27">
        <v>41974</v>
      </c>
      <c r="B19" s="28">
        <v>46.450001</v>
      </c>
      <c r="C19" s="28">
        <v>36.290000999999997</v>
      </c>
      <c r="D19" s="14">
        <f t="shared" si="1"/>
        <v>-2.8445931218449405E-2</v>
      </c>
      <c r="E19" s="14" t="str">
        <f t="shared" si="2"/>
        <v>-</v>
      </c>
      <c r="F19" s="36">
        <v>8</v>
      </c>
      <c r="G19" s="35">
        <f>SUM(D19:D20)</f>
        <v>-0.15869348492679058</v>
      </c>
      <c r="H19" s="36">
        <v>2</v>
      </c>
      <c r="I19" s="29">
        <f t="shared" si="3"/>
        <v>-7.9346742463395292E-2</v>
      </c>
      <c r="J19" s="38">
        <v>2</v>
      </c>
      <c r="K19" s="35">
        <f>SUM(D19:D20)</f>
        <v>-0.15869348492679058</v>
      </c>
      <c r="L19" s="36">
        <v>2</v>
      </c>
      <c r="M19" s="29">
        <f t="shared" ref="M19:M59" si="13">K19/L19</f>
        <v>-7.9346742463395292E-2</v>
      </c>
      <c r="N19" s="14"/>
      <c r="O19" s="14">
        <f t="shared" si="0"/>
        <v>-2.5771785234899425E-2</v>
      </c>
      <c r="P19" s="14" t="str">
        <f t="shared" si="5"/>
        <v>-</v>
      </c>
      <c r="Q19" s="37">
        <v>9</v>
      </c>
      <c r="R19" s="35">
        <f>SUM(O19:O20)</f>
        <v>-0.11532813437911682</v>
      </c>
      <c r="S19" s="36">
        <v>2</v>
      </c>
      <c r="T19" s="29">
        <f>R19/S19</f>
        <v>-5.766406718955841E-2</v>
      </c>
      <c r="U19" s="41">
        <v>7</v>
      </c>
      <c r="V19" s="39">
        <f>SUM(O19:O22)</f>
        <v>-0.1685211048148918</v>
      </c>
      <c r="W19" s="40">
        <v>4</v>
      </c>
      <c r="X19" s="17">
        <f t="shared" si="6"/>
        <v>-4.2130276203722949E-2</v>
      </c>
      <c r="Y19" s="26"/>
    </row>
    <row r="20" spans="1:25">
      <c r="A20" s="27">
        <v>42005</v>
      </c>
      <c r="B20" s="28">
        <v>40.400002000000001</v>
      </c>
      <c r="C20" s="28">
        <v>33.040000999999997</v>
      </c>
      <c r="D20" s="14">
        <f t="shared" si="1"/>
        <v>-0.13024755370834118</v>
      </c>
      <c r="E20" s="14" t="str">
        <f t="shared" si="2"/>
        <v>-</v>
      </c>
      <c r="F20" s="36"/>
      <c r="G20" s="35"/>
      <c r="H20" s="36"/>
      <c r="I20" s="29">
        <f>I19</f>
        <v>-7.9346742463395292E-2</v>
      </c>
      <c r="J20" s="38"/>
      <c r="K20" s="35"/>
      <c r="L20" s="36"/>
      <c r="M20" s="29">
        <f>M19</f>
        <v>-7.9346742463395292E-2</v>
      </c>
      <c r="N20" s="14"/>
      <c r="O20" s="14">
        <f t="shared" si="0"/>
        <v>-8.9556349144217395E-2</v>
      </c>
      <c r="P20" s="14" t="str">
        <f t="shared" si="5"/>
        <v>-</v>
      </c>
      <c r="Q20" s="37"/>
      <c r="R20" s="35"/>
      <c r="S20" s="36"/>
      <c r="T20" s="29">
        <f>T19</f>
        <v>-5.766406718955841E-2</v>
      </c>
      <c r="U20" s="41"/>
      <c r="V20" s="39"/>
      <c r="W20" s="40"/>
      <c r="X20" s="17">
        <f>$X$19</f>
        <v>-4.2130276203722949E-2</v>
      </c>
      <c r="Y20" s="26"/>
    </row>
    <row r="21" spans="1:25">
      <c r="A21" s="27">
        <v>42036</v>
      </c>
      <c r="B21" s="28">
        <v>43.849997999999999</v>
      </c>
      <c r="C21" s="28">
        <v>33.25</v>
      </c>
      <c r="D21" s="14">
        <f t="shared" si="1"/>
        <v>8.539593636653775E-2</v>
      </c>
      <c r="E21" s="14" t="str">
        <f t="shared" si="2"/>
        <v>+</v>
      </c>
      <c r="F21" s="13">
        <v>9</v>
      </c>
      <c r="G21" s="14">
        <f>SUM(D21)</f>
        <v>8.539593636653775E-2</v>
      </c>
      <c r="H21" s="13">
        <v>1</v>
      </c>
      <c r="I21" s="29">
        <f t="shared" si="3"/>
        <v>8.539593636653775E-2</v>
      </c>
      <c r="J21" s="13">
        <v>3</v>
      </c>
      <c r="K21" s="14">
        <f>D21</f>
        <v>8.539593636653775E-2</v>
      </c>
      <c r="L21" s="13">
        <v>1</v>
      </c>
      <c r="M21" s="29">
        <f t="shared" si="13"/>
        <v>8.539593636653775E-2</v>
      </c>
      <c r="N21" s="14"/>
      <c r="O21" s="14">
        <f t="shared" si="0"/>
        <v>6.3559017446761512E-3</v>
      </c>
      <c r="P21" s="14" t="str">
        <f t="shared" si="5"/>
        <v>+</v>
      </c>
      <c r="Q21" s="15">
        <v>10</v>
      </c>
      <c r="R21" s="14">
        <f>O21</f>
        <v>6.3559017446761512E-3</v>
      </c>
      <c r="S21" s="13">
        <v>1</v>
      </c>
      <c r="T21" s="29">
        <f>R21/S21</f>
        <v>6.3559017446761512E-3</v>
      </c>
      <c r="U21" s="41"/>
      <c r="V21" s="39"/>
      <c r="W21" s="40"/>
      <c r="X21" s="17">
        <f t="shared" ref="X21:X22" si="14">$X$19</f>
        <v>-4.2130276203722949E-2</v>
      </c>
      <c r="Y21" s="26"/>
    </row>
    <row r="22" spans="1:25">
      <c r="A22" s="27">
        <v>42064</v>
      </c>
      <c r="B22" s="28">
        <v>40.659999999999997</v>
      </c>
      <c r="C22" s="28">
        <v>31.27</v>
      </c>
      <c r="D22" s="14">
        <f t="shared" si="1"/>
        <v>-7.2747962269006372E-2</v>
      </c>
      <c r="E22" s="14" t="str">
        <f t="shared" si="2"/>
        <v>-</v>
      </c>
      <c r="F22" s="13">
        <v>10</v>
      </c>
      <c r="G22" s="14">
        <f>SUM(D22)</f>
        <v>-7.2747962269006372E-2</v>
      </c>
      <c r="H22" s="13">
        <v>1</v>
      </c>
      <c r="I22" s="29">
        <f t="shared" si="3"/>
        <v>-7.2747962269006372E-2</v>
      </c>
      <c r="J22" s="13">
        <v>4</v>
      </c>
      <c r="K22" s="14">
        <f t="shared" ref="K22:K23" si="15">D22</f>
        <v>-7.2747962269006372E-2</v>
      </c>
      <c r="L22" s="13">
        <v>1</v>
      </c>
      <c r="M22" s="29">
        <f t="shared" si="13"/>
        <v>-7.2747962269006372E-2</v>
      </c>
      <c r="N22" s="14"/>
      <c r="O22" s="14">
        <f t="shared" si="0"/>
        <v>-5.9548872180451129E-2</v>
      </c>
      <c r="P22" s="14" t="str">
        <f t="shared" si="5"/>
        <v>-</v>
      </c>
      <c r="Q22" s="15">
        <v>11</v>
      </c>
      <c r="R22" s="14">
        <f>O22</f>
        <v>-5.9548872180451129E-2</v>
      </c>
      <c r="S22" s="13">
        <v>1</v>
      </c>
      <c r="T22" s="29">
        <f>R22/S22</f>
        <v>-5.9548872180451129E-2</v>
      </c>
      <c r="U22" s="41"/>
      <c r="V22" s="39"/>
      <c r="W22" s="40"/>
      <c r="X22" s="17">
        <f t="shared" si="14"/>
        <v>-4.2130276203722949E-2</v>
      </c>
      <c r="Y22" s="26"/>
    </row>
    <row r="23" spans="1:25">
      <c r="A23" s="27">
        <v>42095</v>
      </c>
      <c r="B23" s="28">
        <v>48.639999000000003</v>
      </c>
      <c r="C23" s="28">
        <v>32.549999</v>
      </c>
      <c r="D23" s="14">
        <f t="shared" si="1"/>
        <v>0.196261657648795</v>
      </c>
      <c r="E23" s="14" t="str">
        <f t="shared" si="2"/>
        <v>+</v>
      </c>
      <c r="F23" s="13">
        <v>11</v>
      </c>
      <c r="G23" s="14">
        <f>SUM(D23)</f>
        <v>0.196261657648795</v>
      </c>
      <c r="H23" s="13">
        <v>1</v>
      </c>
      <c r="I23" s="29">
        <f t="shared" si="3"/>
        <v>0.196261657648795</v>
      </c>
      <c r="J23" s="13">
        <v>5</v>
      </c>
      <c r="K23" s="14">
        <f t="shared" si="15"/>
        <v>0.196261657648795</v>
      </c>
      <c r="L23" s="13">
        <v>1</v>
      </c>
      <c r="M23" s="29">
        <f t="shared" si="13"/>
        <v>0.196261657648795</v>
      </c>
      <c r="N23" s="14"/>
      <c r="O23" s="14">
        <f t="shared" si="0"/>
        <v>4.0933770386952339E-2</v>
      </c>
      <c r="P23" s="14" t="str">
        <f t="shared" si="5"/>
        <v>+</v>
      </c>
      <c r="Q23" s="37">
        <v>12</v>
      </c>
      <c r="R23" s="35">
        <f>SUM(O23:O24)</f>
        <v>9.9612727642834464E-2</v>
      </c>
      <c r="S23" s="36">
        <v>2</v>
      </c>
      <c r="T23" s="29">
        <f>R23/S23</f>
        <v>4.9806363821417232E-2</v>
      </c>
      <c r="U23" s="37">
        <v>8</v>
      </c>
      <c r="V23" s="39">
        <f>SUM(O23:O24)</f>
        <v>9.9612727642834464E-2</v>
      </c>
      <c r="W23" s="40">
        <v>2</v>
      </c>
      <c r="X23" s="17">
        <f t="shared" si="6"/>
        <v>4.9806363821417232E-2</v>
      </c>
      <c r="Y23" s="26"/>
    </row>
    <row r="24" spans="1:25">
      <c r="A24" s="27">
        <v>42125</v>
      </c>
      <c r="B24" s="28">
        <v>46.860000999999997</v>
      </c>
      <c r="C24" s="28">
        <v>34.459999000000003</v>
      </c>
      <c r="D24" s="14">
        <f t="shared" si="1"/>
        <v>-3.6595354370792754E-2</v>
      </c>
      <c r="E24" s="14" t="str">
        <f t="shared" si="2"/>
        <v>-</v>
      </c>
      <c r="F24" s="36">
        <v>12</v>
      </c>
      <c r="G24" s="35">
        <f>SUM(D24:D25)</f>
        <v>-9.442717131847056E-2</v>
      </c>
      <c r="H24" s="36">
        <v>2</v>
      </c>
      <c r="I24" s="29">
        <f t="shared" si="3"/>
        <v>-4.721358565923528E-2</v>
      </c>
      <c r="J24" s="38">
        <v>6</v>
      </c>
      <c r="K24" s="35">
        <f>SUM(D24:D25)</f>
        <v>-9.442717131847056E-2</v>
      </c>
      <c r="L24" s="36">
        <v>2</v>
      </c>
      <c r="M24" s="29">
        <f t="shared" si="13"/>
        <v>-4.721358565923528E-2</v>
      </c>
      <c r="N24" s="14"/>
      <c r="O24" s="14">
        <f t="shared" si="0"/>
        <v>5.8678957255882125E-2</v>
      </c>
      <c r="P24" s="14" t="str">
        <f t="shared" si="5"/>
        <v>+</v>
      </c>
      <c r="Q24" s="37"/>
      <c r="R24" s="35"/>
      <c r="S24" s="36"/>
      <c r="T24" s="29">
        <f>T23</f>
        <v>4.9806363821417232E-2</v>
      </c>
      <c r="U24" s="37"/>
      <c r="V24" s="39"/>
      <c r="W24" s="40"/>
      <c r="X24" s="17">
        <f>X23</f>
        <v>4.9806363821417232E-2</v>
      </c>
      <c r="Y24" s="26"/>
    </row>
    <row r="25" spans="1:25">
      <c r="A25" s="27">
        <v>42156</v>
      </c>
      <c r="B25" s="28">
        <v>44.150002000000001</v>
      </c>
      <c r="C25" s="28">
        <v>30.42</v>
      </c>
      <c r="D25" s="14">
        <f t="shared" si="1"/>
        <v>-5.7831816947677805E-2</v>
      </c>
      <c r="E25" s="14" t="str">
        <f t="shared" si="2"/>
        <v>-</v>
      </c>
      <c r="F25" s="36"/>
      <c r="G25" s="35"/>
      <c r="H25" s="36"/>
      <c r="I25" s="29">
        <f>I24</f>
        <v>-4.721358565923528E-2</v>
      </c>
      <c r="J25" s="38"/>
      <c r="K25" s="35"/>
      <c r="L25" s="36"/>
      <c r="M25" s="29">
        <f>M24</f>
        <v>-4.721358565923528E-2</v>
      </c>
      <c r="N25" s="14"/>
      <c r="O25" s="14">
        <f t="shared" si="0"/>
        <v>-0.11723735105157729</v>
      </c>
      <c r="P25" s="14" t="str">
        <f t="shared" si="5"/>
        <v>-</v>
      </c>
      <c r="Q25" s="37">
        <v>13</v>
      </c>
      <c r="R25" s="35">
        <f>SUM(O25:O27)</f>
        <v>-0.17972313796703654</v>
      </c>
      <c r="S25" s="36">
        <v>3</v>
      </c>
      <c r="T25" s="29">
        <f>R25/S25</f>
        <v>-5.9907712655678846E-2</v>
      </c>
      <c r="U25" s="37">
        <v>9</v>
      </c>
      <c r="V25" s="39">
        <f>SUM(O25:O27)</f>
        <v>-0.17972313796703654</v>
      </c>
      <c r="W25" s="40">
        <v>3</v>
      </c>
      <c r="X25" s="17">
        <f t="shared" si="6"/>
        <v>-5.9907712655678846E-2</v>
      </c>
      <c r="Y25" s="26"/>
    </row>
    <row r="26" spans="1:25">
      <c r="A26" s="27">
        <v>42186</v>
      </c>
      <c r="B26" s="28">
        <v>46.700001</v>
      </c>
      <c r="C26" s="28">
        <v>28.950001</v>
      </c>
      <c r="D26" s="14">
        <f t="shared" si="1"/>
        <v>5.7757619127627668E-2</v>
      </c>
      <c r="E26" s="14" t="str">
        <f t="shared" si="2"/>
        <v>+</v>
      </c>
      <c r="F26" s="13">
        <v>13</v>
      </c>
      <c r="G26" s="14">
        <f>SUM(D26)</f>
        <v>5.7757619127627668E-2</v>
      </c>
      <c r="H26" s="13">
        <v>1</v>
      </c>
      <c r="I26" s="29">
        <f t="shared" si="3"/>
        <v>5.7757619127627668E-2</v>
      </c>
      <c r="J26" s="13">
        <v>7</v>
      </c>
      <c r="K26" s="14">
        <f>D26</f>
        <v>5.7757619127627668E-2</v>
      </c>
      <c r="L26" s="13">
        <v>1</v>
      </c>
      <c r="M26" s="29">
        <f t="shared" si="13"/>
        <v>5.7757619127627668E-2</v>
      </c>
      <c r="N26" s="14"/>
      <c r="O26" s="14">
        <f t="shared" si="0"/>
        <v>-4.8323438527284712E-2</v>
      </c>
      <c r="P26" s="14" t="str">
        <f t="shared" si="5"/>
        <v>-</v>
      </c>
      <c r="Q26" s="37"/>
      <c r="R26" s="35"/>
      <c r="S26" s="36"/>
      <c r="T26" s="29">
        <f>$T$25</f>
        <v>-5.9907712655678846E-2</v>
      </c>
      <c r="U26" s="37"/>
      <c r="V26" s="39"/>
      <c r="W26" s="40"/>
      <c r="X26" s="17">
        <f>$X$25</f>
        <v>-5.9907712655678846E-2</v>
      </c>
      <c r="Y26" s="26"/>
    </row>
    <row r="27" spans="1:25">
      <c r="A27" s="27">
        <v>42217</v>
      </c>
      <c r="B27" s="28">
        <v>43.52</v>
      </c>
      <c r="C27" s="28">
        <v>28.540001</v>
      </c>
      <c r="D27" s="14">
        <f t="shared" si="1"/>
        <v>-6.8094238370573046E-2</v>
      </c>
      <c r="E27" s="14" t="str">
        <f t="shared" si="2"/>
        <v>-</v>
      </c>
      <c r="F27" s="13">
        <v>14</v>
      </c>
      <c r="G27" s="14">
        <f>SUM(D27)</f>
        <v>-6.8094238370573046E-2</v>
      </c>
      <c r="H27" s="13">
        <v>1</v>
      </c>
      <c r="I27" s="29">
        <f t="shared" si="3"/>
        <v>-6.8094238370573046E-2</v>
      </c>
      <c r="J27" s="13">
        <v>8</v>
      </c>
      <c r="K27" s="14">
        <f>D27</f>
        <v>-6.8094238370573046E-2</v>
      </c>
      <c r="L27" s="13">
        <v>1</v>
      </c>
      <c r="M27" s="29">
        <f t="shared" si="13"/>
        <v>-6.8094238370573046E-2</v>
      </c>
      <c r="N27" s="14"/>
      <c r="O27" s="14">
        <f t="shared" si="0"/>
        <v>-1.4162348388174539E-2</v>
      </c>
      <c r="P27" s="14" t="str">
        <f t="shared" si="5"/>
        <v>-</v>
      </c>
      <c r="Q27" s="37"/>
      <c r="R27" s="35"/>
      <c r="S27" s="36"/>
      <c r="T27" s="29">
        <f>$T$25</f>
        <v>-5.9907712655678846E-2</v>
      </c>
      <c r="U27" s="37"/>
      <c r="V27" s="39"/>
      <c r="W27" s="40"/>
      <c r="X27" s="17">
        <f>$X$25</f>
        <v>-5.9907712655678846E-2</v>
      </c>
      <c r="Y27" s="26"/>
    </row>
    <row r="28" spans="1:25">
      <c r="A28" s="27">
        <v>42248</v>
      </c>
      <c r="B28" s="28">
        <v>44.259998000000003</v>
      </c>
      <c r="C28" s="28">
        <v>30.139999</v>
      </c>
      <c r="D28" s="14">
        <f t="shared" si="1"/>
        <v>1.7003630514705881E-2</v>
      </c>
      <c r="E28" s="14" t="str">
        <f t="shared" si="2"/>
        <v>+</v>
      </c>
      <c r="F28" s="36">
        <v>15</v>
      </c>
      <c r="G28" s="35">
        <f>SUM(D28:D31)</f>
        <v>0.25961539496756747</v>
      </c>
      <c r="H28" s="36">
        <v>4</v>
      </c>
      <c r="I28" s="29">
        <f t="shared" si="3"/>
        <v>6.4903848741891867E-2</v>
      </c>
      <c r="J28" s="38">
        <v>9</v>
      </c>
      <c r="K28" s="35">
        <f>SUM(D28:D31)</f>
        <v>0.25961539496756747</v>
      </c>
      <c r="L28" s="36">
        <v>4</v>
      </c>
      <c r="M28" s="29">
        <f t="shared" si="13"/>
        <v>6.4903848741891867E-2</v>
      </c>
      <c r="N28" s="14"/>
      <c r="O28" s="14">
        <f t="shared" si="0"/>
        <v>5.6061595793216679E-2</v>
      </c>
      <c r="P28" s="14" t="str">
        <f t="shared" si="5"/>
        <v>+</v>
      </c>
      <c r="Q28" s="37">
        <v>14</v>
      </c>
      <c r="R28" s="35">
        <f>SUM(O28:O30)</f>
        <v>0.20636102631955056</v>
      </c>
      <c r="S28" s="36">
        <v>3</v>
      </c>
      <c r="T28" s="29">
        <f>R28/S28</f>
        <v>6.8787008773183514E-2</v>
      </c>
      <c r="U28" s="37">
        <v>10</v>
      </c>
      <c r="V28" s="39">
        <f>SUM(O28:O30)</f>
        <v>0.20636102631955056</v>
      </c>
      <c r="W28" s="40">
        <v>3</v>
      </c>
      <c r="X28" s="17">
        <f t="shared" si="6"/>
        <v>6.8787008773183514E-2</v>
      </c>
      <c r="Y28" s="26"/>
    </row>
    <row r="29" spans="1:25">
      <c r="A29" s="27">
        <v>42278</v>
      </c>
      <c r="B29" s="28">
        <v>52.639999000000003</v>
      </c>
      <c r="C29" s="28">
        <v>33.860000999999997</v>
      </c>
      <c r="D29" s="14">
        <f t="shared" si="1"/>
        <v>0.18933577448421945</v>
      </c>
      <c r="E29" s="14" t="str">
        <f t="shared" si="2"/>
        <v>+</v>
      </c>
      <c r="F29" s="36"/>
      <c r="G29" s="35"/>
      <c r="H29" s="36"/>
      <c r="I29" s="29">
        <f>$I$28</f>
        <v>6.4903848741891867E-2</v>
      </c>
      <c r="J29" s="38"/>
      <c r="K29" s="35"/>
      <c r="L29" s="36"/>
      <c r="M29" s="29">
        <f>$M$28</f>
        <v>6.4903848741891867E-2</v>
      </c>
      <c r="N29" s="14"/>
      <c r="O29" s="14">
        <f t="shared" si="0"/>
        <v>0.123424091686267</v>
      </c>
      <c r="P29" s="14" t="str">
        <f t="shared" si="5"/>
        <v>+</v>
      </c>
      <c r="Q29" s="37"/>
      <c r="R29" s="35"/>
      <c r="S29" s="36"/>
      <c r="T29" s="29">
        <f>$T$28</f>
        <v>6.8787008773183514E-2</v>
      </c>
      <c r="U29" s="37"/>
      <c r="V29" s="39"/>
      <c r="W29" s="40"/>
      <c r="X29" s="17">
        <f>$X$28</f>
        <v>6.8787008773183514E-2</v>
      </c>
      <c r="Y29" s="26"/>
    </row>
    <row r="30" spans="1:25">
      <c r="A30" s="27">
        <v>42309</v>
      </c>
      <c r="B30" s="28">
        <v>54.349997999999999</v>
      </c>
      <c r="C30" s="28">
        <v>34.770000000000003</v>
      </c>
      <c r="D30" s="14">
        <f t="shared" si="1"/>
        <v>3.2484784051762583E-2</v>
      </c>
      <c r="E30" s="14" t="str">
        <f t="shared" si="2"/>
        <v>+</v>
      </c>
      <c r="F30" s="36"/>
      <c r="G30" s="35"/>
      <c r="H30" s="36"/>
      <c r="I30" s="29">
        <f t="shared" ref="I30:I31" si="16">$I$28</f>
        <v>6.4903848741891867E-2</v>
      </c>
      <c r="J30" s="38"/>
      <c r="K30" s="35"/>
      <c r="L30" s="36"/>
      <c r="M30" s="29">
        <f t="shared" ref="M30:M31" si="17">$M$28</f>
        <v>6.4903848741891867E-2</v>
      </c>
      <c r="N30" s="14"/>
      <c r="O30" s="14">
        <f t="shared" si="0"/>
        <v>2.6875338840066876E-2</v>
      </c>
      <c r="P30" s="14" t="str">
        <f t="shared" si="5"/>
        <v>+</v>
      </c>
      <c r="Q30" s="37"/>
      <c r="R30" s="35"/>
      <c r="S30" s="36"/>
      <c r="T30" s="29">
        <f>$T$28</f>
        <v>6.8787008773183514E-2</v>
      </c>
      <c r="U30" s="37"/>
      <c r="V30" s="39"/>
      <c r="W30" s="40"/>
      <c r="X30" s="17">
        <f>$X$28</f>
        <v>6.8787008773183514E-2</v>
      </c>
      <c r="Y30" s="26"/>
    </row>
    <row r="31" spans="1:25">
      <c r="A31" s="27">
        <v>42339</v>
      </c>
      <c r="B31" s="28">
        <v>55.48</v>
      </c>
      <c r="C31" s="28">
        <v>34.450001</v>
      </c>
      <c r="D31" s="14">
        <f t="shared" si="1"/>
        <v>2.0791205916879552E-2</v>
      </c>
      <c r="E31" s="14" t="str">
        <f t="shared" si="2"/>
        <v>+</v>
      </c>
      <c r="F31" s="36"/>
      <c r="G31" s="35"/>
      <c r="H31" s="36"/>
      <c r="I31" s="29">
        <f t="shared" si="16"/>
        <v>6.4903848741891867E-2</v>
      </c>
      <c r="J31" s="38"/>
      <c r="K31" s="35"/>
      <c r="L31" s="36"/>
      <c r="M31" s="29">
        <f t="shared" si="17"/>
        <v>6.4903848741891867E-2</v>
      </c>
      <c r="N31" s="14"/>
      <c r="O31" s="14">
        <f t="shared" si="0"/>
        <v>-9.2033074489503708E-3</v>
      </c>
      <c r="P31" s="14" t="str">
        <f t="shared" si="5"/>
        <v>-</v>
      </c>
      <c r="Q31" s="37">
        <v>15</v>
      </c>
      <c r="R31" s="35">
        <f>SUM(O31:O33)</f>
        <v>-0.15486721072358822</v>
      </c>
      <c r="S31" s="36">
        <v>3</v>
      </c>
      <c r="T31" s="29">
        <f>R31/S31</f>
        <v>-5.1622403574529407E-2</v>
      </c>
      <c r="U31" s="37">
        <v>11</v>
      </c>
      <c r="V31" s="39">
        <f>SUM(O31:O33)</f>
        <v>-0.15486721072358822</v>
      </c>
      <c r="W31" s="40">
        <v>3</v>
      </c>
      <c r="X31" s="17">
        <f t="shared" si="6"/>
        <v>-5.1622403574529407E-2</v>
      </c>
      <c r="Y31" s="26"/>
    </row>
    <row r="32" spans="1:25">
      <c r="A32" s="27">
        <v>42370</v>
      </c>
      <c r="B32" s="28">
        <v>55.09</v>
      </c>
      <c r="C32" s="28">
        <v>31.02</v>
      </c>
      <c r="D32" s="14">
        <f t="shared" si="1"/>
        <v>-7.0295602018743963E-3</v>
      </c>
      <c r="E32" s="14" t="str">
        <f t="shared" si="2"/>
        <v>-</v>
      </c>
      <c r="F32" s="36">
        <v>16</v>
      </c>
      <c r="G32" s="35">
        <f>SUM(D32:D33)</f>
        <v>-8.3449945026706551E-2</v>
      </c>
      <c r="H32" s="36">
        <v>2</v>
      </c>
      <c r="I32" s="29">
        <f t="shared" si="3"/>
        <v>-4.1724972513353276E-2</v>
      </c>
      <c r="J32" s="38">
        <v>10</v>
      </c>
      <c r="K32" s="35">
        <f>SUM(D32:D33)</f>
        <v>-8.3449945026706551E-2</v>
      </c>
      <c r="L32" s="36">
        <v>2</v>
      </c>
      <c r="M32" s="29">
        <f t="shared" si="13"/>
        <v>-4.1724972513353276E-2</v>
      </c>
      <c r="N32" s="14"/>
      <c r="O32" s="14">
        <f t="shared" si="0"/>
        <v>-9.9564612494495996E-2</v>
      </c>
      <c r="P32" s="14" t="str">
        <f t="shared" si="5"/>
        <v>-</v>
      </c>
      <c r="Q32" s="37"/>
      <c r="R32" s="35"/>
      <c r="S32" s="36"/>
      <c r="T32" s="29">
        <f>$T$31</f>
        <v>-5.1622403574529407E-2</v>
      </c>
      <c r="U32" s="37"/>
      <c r="V32" s="39"/>
      <c r="W32" s="40"/>
      <c r="X32" s="17">
        <f>$X$31</f>
        <v>-5.1622403574529407E-2</v>
      </c>
      <c r="Y32" s="26"/>
    </row>
    <row r="33" spans="1:25">
      <c r="A33" s="27">
        <v>42401</v>
      </c>
      <c r="B33" s="28">
        <v>50.880001</v>
      </c>
      <c r="C33" s="28">
        <v>29.59</v>
      </c>
      <c r="D33" s="14">
        <f t="shared" si="1"/>
        <v>-7.6420384824832155E-2</v>
      </c>
      <c r="E33" s="14" t="str">
        <f t="shared" si="2"/>
        <v>-</v>
      </c>
      <c r="F33" s="36"/>
      <c r="G33" s="35"/>
      <c r="H33" s="36"/>
      <c r="I33" s="29">
        <f>I32</f>
        <v>-4.1724972513353276E-2</v>
      </c>
      <c r="J33" s="38"/>
      <c r="K33" s="35"/>
      <c r="L33" s="36"/>
      <c r="M33" s="29">
        <f>M32</f>
        <v>-4.1724972513353276E-2</v>
      </c>
      <c r="N33" s="14"/>
      <c r="O33" s="14">
        <f t="shared" si="0"/>
        <v>-4.6099290780141855E-2</v>
      </c>
      <c r="P33" s="14" t="str">
        <f t="shared" si="5"/>
        <v>-</v>
      </c>
      <c r="Q33" s="37"/>
      <c r="R33" s="35"/>
      <c r="S33" s="36"/>
      <c r="T33" s="29">
        <f>$T$31</f>
        <v>-5.1622403574529407E-2</v>
      </c>
      <c r="U33" s="37"/>
      <c r="V33" s="39"/>
      <c r="W33" s="40"/>
      <c r="X33" s="17">
        <f>$X$31</f>
        <v>-5.1622403574529407E-2</v>
      </c>
      <c r="Y33" s="26"/>
    </row>
    <row r="34" spans="1:25">
      <c r="A34" s="27">
        <v>42430</v>
      </c>
      <c r="B34" s="28">
        <v>55.23</v>
      </c>
      <c r="C34" s="28">
        <v>32.349997999999999</v>
      </c>
      <c r="D34" s="14">
        <f t="shared" si="1"/>
        <v>8.5495261684448431E-2</v>
      </c>
      <c r="E34" s="14" t="str">
        <f t="shared" si="2"/>
        <v>+</v>
      </c>
      <c r="F34" s="13">
        <v>17</v>
      </c>
      <c r="G34" s="14">
        <f>SUM(D34)</f>
        <v>8.5495261684448431E-2</v>
      </c>
      <c r="H34" s="13">
        <v>1</v>
      </c>
      <c r="I34" s="29">
        <f t="shared" si="3"/>
        <v>8.5495261684448431E-2</v>
      </c>
      <c r="J34" s="13">
        <v>11</v>
      </c>
      <c r="K34" s="14">
        <f>D34</f>
        <v>8.5495261684448431E-2</v>
      </c>
      <c r="L34" s="13">
        <v>1</v>
      </c>
      <c r="M34" s="29">
        <f t="shared" si="13"/>
        <v>8.5495261684448431E-2</v>
      </c>
      <c r="N34" s="14"/>
      <c r="O34" s="14">
        <f t="shared" si="0"/>
        <v>9.3274687394389932E-2</v>
      </c>
      <c r="P34" s="14" t="str">
        <f t="shared" si="5"/>
        <v>+</v>
      </c>
      <c r="Q34" s="15">
        <v>16</v>
      </c>
      <c r="R34" s="14">
        <f>O34</f>
        <v>9.3274687394389932E-2</v>
      </c>
      <c r="S34" s="13">
        <v>1</v>
      </c>
      <c r="T34" s="29">
        <f>R34/S34</f>
        <v>9.3274687394389932E-2</v>
      </c>
      <c r="U34" s="15">
        <v>12</v>
      </c>
      <c r="V34" s="17">
        <f>O34</f>
        <v>9.3274687394389932E-2</v>
      </c>
      <c r="W34" s="18">
        <v>1</v>
      </c>
      <c r="X34" s="17">
        <f t="shared" si="6"/>
        <v>9.3274687394389932E-2</v>
      </c>
      <c r="Y34" s="26"/>
    </row>
    <row r="35" spans="1:25">
      <c r="A35" s="27">
        <v>42461</v>
      </c>
      <c r="B35" s="28">
        <v>49.869999</v>
      </c>
      <c r="C35" s="28">
        <v>30.280000999999999</v>
      </c>
      <c r="D35" s="14">
        <f t="shared" si="1"/>
        <v>-9.7048723519826186E-2</v>
      </c>
      <c r="E35" s="14" t="str">
        <f t="shared" si="2"/>
        <v>-</v>
      </c>
      <c r="F35" s="13">
        <v>18</v>
      </c>
      <c r="G35" s="14">
        <f t="shared" ref="G35:G36" si="18">SUM(D35)</f>
        <v>-9.7048723519826186E-2</v>
      </c>
      <c r="H35" s="13">
        <v>1</v>
      </c>
      <c r="I35" s="29">
        <f t="shared" si="3"/>
        <v>-9.7048723519826186E-2</v>
      </c>
      <c r="J35" s="13">
        <v>12</v>
      </c>
      <c r="K35" s="14">
        <f t="shared" ref="K35:K37" si="19">D35</f>
        <v>-9.7048723519826186E-2</v>
      </c>
      <c r="L35" s="13">
        <v>1</v>
      </c>
      <c r="M35" s="29">
        <f t="shared" si="13"/>
        <v>-9.7048723519826186E-2</v>
      </c>
      <c r="N35" s="14"/>
      <c r="O35" s="14">
        <f t="shared" ref="O35:O61" si="20">C35/C34-1</f>
        <v>-6.3987546459817413E-2</v>
      </c>
      <c r="P35" s="14" t="str">
        <f t="shared" si="5"/>
        <v>-</v>
      </c>
      <c r="Q35" s="15">
        <v>17</v>
      </c>
      <c r="R35" s="14">
        <f>O35</f>
        <v>-6.3987546459817413E-2</v>
      </c>
      <c r="S35" s="13">
        <v>1</v>
      </c>
      <c r="T35" s="29">
        <f>R35/S35</f>
        <v>-6.3987546459817413E-2</v>
      </c>
      <c r="U35" s="15">
        <v>13</v>
      </c>
      <c r="V35" s="17">
        <f>O35</f>
        <v>-6.3987546459817413E-2</v>
      </c>
      <c r="W35" s="18">
        <v>1</v>
      </c>
      <c r="X35" s="17">
        <f t="shared" si="6"/>
        <v>-6.3987546459817413E-2</v>
      </c>
      <c r="Y35" s="26"/>
    </row>
    <row r="36" spans="1:25">
      <c r="A36" s="27">
        <v>42491</v>
      </c>
      <c r="B36" s="28">
        <v>53</v>
      </c>
      <c r="C36" s="28">
        <v>31.59</v>
      </c>
      <c r="D36" s="14">
        <f t="shared" si="1"/>
        <v>6.2763205589797533E-2</v>
      </c>
      <c r="E36" s="14" t="str">
        <f t="shared" si="2"/>
        <v>+</v>
      </c>
      <c r="F36" s="13">
        <v>19</v>
      </c>
      <c r="G36" s="14">
        <f t="shared" si="18"/>
        <v>6.2763205589797533E-2</v>
      </c>
      <c r="H36" s="13">
        <v>1</v>
      </c>
      <c r="I36" s="29">
        <f t="shared" si="3"/>
        <v>6.2763205589797533E-2</v>
      </c>
      <c r="J36" s="30">
        <v>13</v>
      </c>
      <c r="K36" s="14">
        <f t="shared" si="19"/>
        <v>6.2763205589797533E-2</v>
      </c>
      <c r="L36" s="13">
        <v>1</v>
      </c>
      <c r="M36" s="29">
        <f t="shared" si="13"/>
        <v>6.2763205589797533E-2</v>
      </c>
      <c r="N36" s="14"/>
      <c r="O36" s="14">
        <f t="shared" si="20"/>
        <v>4.3262845334780531E-2</v>
      </c>
      <c r="P36" s="14" t="str">
        <f t="shared" si="5"/>
        <v>+</v>
      </c>
      <c r="Q36" s="37">
        <v>18</v>
      </c>
      <c r="R36" s="35">
        <f>SUM(O36:O40)</f>
        <v>0.22574276559044093</v>
      </c>
      <c r="S36" s="36">
        <v>5</v>
      </c>
      <c r="T36" s="29">
        <f>R36/S36</f>
        <v>4.5148553118088186E-2</v>
      </c>
      <c r="U36" s="37">
        <v>14</v>
      </c>
      <c r="V36" s="39">
        <f>SUM(O36:O40)</f>
        <v>0.22574276559044093</v>
      </c>
      <c r="W36" s="40">
        <v>5</v>
      </c>
      <c r="X36" s="17">
        <f t="shared" si="6"/>
        <v>4.5148553118088186E-2</v>
      </c>
      <c r="Y36" s="26"/>
    </row>
    <row r="37" spans="1:25">
      <c r="A37" s="27">
        <v>42522</v>
      </c>
      <c r="B37" s="28">
        <v>51.169998</v>
      </c>
      <c r="C37" s="28">
        <v>32.799999</v>
      </c>
      <c r="D37" s="14">
        <f t="shared" si="1"/>
        <v>-3.4528339622641568E-2</v>
      </c>
      <c r="E37" s="14" t="str">
        <f t="shared" si="2"/>
        <v>-</v>
      </c>
      <c r="F37" s="13">
        <v>20</v>
      </c>
      <c r="G37" s="14">
        <f>SUM(D37)</f>
        <v>-3.4528339622641568E-2</v>
      </c>
      <c r="H37" s="13">
        <v>1</v>
      </c>
      <c r="I37" s="29">
        <f t="shared" si="3"/>
        <v>-3.4528339622641568E-2</v>
      </c>
      <c r="J37" s="30">
        <v>14</v>
      </c>
      <c r="K37" s="14">
        <f t="shared" si="19"/>
        <v>-3.4528339622641568E-2</v>
      </c>
      <c r="L37" s="13">
        <v>1</v>
      </c>
      <c r="M37" s="29">
        <f t="shared" si="13"/>
        <v>-3.4528339622641568E-2</v>
      </c>
      <c r="N37" s="14"/>
      <c r="O37" s="14">
        <f t="shared" si="20"/>
        <v>3.8303228869895456E-2</v>
      </c>
      <c r="P37" s="14" t="str">
        <f t="shared" si="5"/>
        <v>+</v>
      </c>
      <c r="Q37" s="37"/>
      <c r="R37" s="35"/>
      <c r="S37" s="36"/>
      <c r="T37" s="29">
        <f>$T$36</f>
        <v>4.5148553118088186E-2</v>
      </c>
      <c r="U37" s="37"/>
      <c r="V37" s="39"/>
      <c r="W37" s="40"/>
      <c r="X37" s="17">
        <f>$X$36</f>
        <v>4.5148553118088186E-2</v>
      </c>
      <c r="Y37" s="26"/>
    </row>
    <row r="38" spans="1:25">
      <c r="A38" s="27">
        <v>42552</v>
      </c>
      <c r="B38" s="28">
        <v>56.68</v>
      </c>
      <c r="C38" s="28">
        <v>34.860000999999997</v>
      </c>
      <c r="D38" s="14">
        <f t="shared" si="1"/>
        <v>0.10768032470902189</v>
      </c>
      <c r="E38" s="14" t="str">
        <f t="shared" si="2"/>
        <v>+</v>
      </c>
      <c r="F38" s="36">
        <v>21</v>
      </c>
      <c r="G38" s="35">
        <f>SUM(D38:D44)</f>
        <v>0.24142111649727815</v>
      </c>
      <c r="H38" s="36">
        <v>7</v>
      </c>
      <c r="I38" s="29">
        <f t="shared" si="3"/>
        <v>3.4488730928182595E-2</v>
      </c>
      <c r="J38" s="38">
        <v>15</v>
      </c>
      <c r="K38" s="35">
        <f>SUM(D38:D56)</f>
        <v>0.64201585195210298</v>
      </c>
      <c r="L38" s="36">
        <v>19</v>
      </c>
      <c r="M38" s="29">
        <f>K38/L38</f>
        <v>3.3790307997479105E-2</v>
      </c>
      <c r="N38" s="14"/>
      <c r="O38" s="14">
        <f t="shared" si="20"/>
        <v>6.280494093917488E-2</v>
      </c>
      <c r="P38" s="14" t="str">
        <f t="shared" si="5"/>
        <v>+</v>
      </c>
      <c r="Q38" s="37"/>
      <c r="R38" s="35"/>
      <c r="S38" s="36"/>
      <c r="T38" s="29">
        <f>$T$36</f>
        <v>4.5148553118088186E-2</v>
      </c>
      <c r="U38" s="37"/>
      <c r="V38" s="39"/>
      <c r="W38" s="40"/>
      <c r="X38" s="17">
        <f t="shared" ref="X38:X40" si="21">$X$36</f>
        <v>4.5148553118088186E-2</v>
      </c>
      <c r="Y38" s="26"/>
    </row>
    <row r="39" spans="1:25">
      <c r="A39" s="27">
        <v>42583</v>
      </c>
      <c r="B39" s="28">
        <v>57.459999000000003</v>
      </c>
      <c r="C39" s="28">
        <v>35.889999000000003</v>
      </c>
      <c r="D39" s="14">
        <f t="shared" si="1"/>
        <v>1.3761450247000706E-2</v>
      </c>
      <c r="E39" s="14" t="str">
        <f t="shared" si="2"/>
        <v>+</v>
      </c>
      <c r="F39" s="36"/>
      <c r="G39" s="35"/>
      <c r="H39" s="36"/>
      <c r="I39" s="29">
        <f>$I$38</f>
        <v>3.4488730928182595E-2</v>
      </c>
      <c r="J39" s="38"/>
      <c r="K39" s="35"/>
      <c r="L39" s="36"/>
      <c r="M39" s="29">
        <f>$M$38</f>
        <v>3.3790307997479105E-2</v>
      </c>
      <c r="N39" s="14"/>
      <c r="O39" s="14">
        <f t="shared" si="20"/>
        <v>2.9546700242492951E-2</v>
      </c>
      <c r="P39" s="14" t="str">
        <f t="shared" si="5"/>
        <v>+</v>
      </c>
      <c r="Q39" s="37"/>
      <c r="R39" s="35"/>
      <c r="S39" s="36"/>
      <c r="T39" s="29">
        <f>$T$36</f>
        <v>4.5148553118088186E-2</v>
      </c>
      <c r="U39" s="37"/>
      <c r="V39" s="39"/>
      <c r="W39" s="40"/>
      <c r="X39" s="17">
        <f t="shared" si="21"/>
        <v>4.5148553118088186E-2</v>
      </c>
      <c r="Y39" s="26"/>
    </row>
    <row r="40" spans="1:25">
      <c r="A40" s="27">
        <v>42614</v>
      </c>
      <c r="B40" s="28">
        <v>57.599997999999999</v>
      </c>
      <c r="C40" s="28">
        <v>37.75</v>
      </c>
      <c r="D40" s="14">
        <f t="shared" si="1"/>
        <v>2.4364601885913384E-3</v>
      </c>
      <c r="E40" s="14" t="str">
        <f t="shared" si="2"/>
        <v>+</v>
      </c>
      <c r="F40" s="36"/>
      <c r="G40" s="35"/>
      <c r="H40" s="36"/>
      <c r="I40" s="29">
        <f t="shared" ref="I40:I44" si="22">$I$38</f>
        <v>3.4488730928182595E-2</v>
      </c>
      <c r="J40" s="38"/>
      <c r="K40" s="35"/>
      <c r="L40" s="36"/>
      <c r="M40" s="29">
        <f t="shared" ref="M40:M56" si="23">$M$38</f>
        <v>3.3790307997479105E-2</v>
      </c>
      <c r="N40" s="14"/>
      <c r="O40" s="14">
        <f t="shared" si="20"/>
        <v>5.1825050204097112E-2</v>
      </c>
      <c r="P40" s="14" t="str">
        <f t="shared" si="5"/>
        <v>+</v>
      </c>
      <c r="Q40" s="37"/>
      <c r="R40" s="35"/>
      <c r="S40" s="36"/>
      <c r="T40" s="29">
        <f>$T$36</f>
        <v>4.5148553118088186E-2</v>
      </c>
      <c r="U40" s="37"/>
      <c r="V40" s="39"/>
      <c r="W40" s="40"/>
      <c r="X40" s="17">
        <f t="shared" si="21"/>
        <v>4.5148553118088186E-2</v>
      </c>
      <c r="Y40" s="26"/>
    </row>
    <row r="41" spans="1:25">
      <c r="A41" s="27">
        <v>42644</v>
      </c>
      <c r="B41" s="28">
        <v>59.919998</v>
      </c>
      <c r="C41" s="28">
        <v>34.869999</v>
      </c>
      <c r="D41" s="14">
        <f t="shared" si="1"/>
        <v>4.0277779176311812E-2</v>
      </c>
      <c r="E41" s="14" t="str">
        <f t="shared" si="2"/>
        <v>+</v>
      </c>
      <c r="F41" s="36"/>
      <c r="G41" s="35"/>
      <c r="H41" s="36"/>
      <c r="I41" s="29">
        <f t="shared" si="22"/>
        <v>3.4488730928182595E-2</v>
      </c>
      <c r="J41" s="38"/>
      <c r="K41" s="35"/>
      <c r="L41" s="36"/>
      <c r="M41" s="29">
        <f t="shared" si="23"/>
        <v>3.3790307997479105E-2</v>
      </c>
      <c r="N41" s="14"/>
      <c r="O41" s="14">
        <f t="shared" si="20"/>
        <v>-7.6291417218543045E-2</v>
      </c>
      <c r="P41" s="14" t="str">
        <f t="shared" si="5"/>
        <v>-</v>
      </c>
      <c r="Q41" s="37">
        <v>19</v>
      </c>
      <c r="R41" s="35">
        <f>SUM(O41:O42)</f>
        <v>-8.116661093449351E-2</v>
      </c>
      <c r="S41" s="36">
        <v>2</v>
      </c>
      <c r="T41" s="29">
        <f>R41/S41</f>
        <v>-4.0583305467246755E-2</v>
      </c>
      <c r="U41" s="37">
        <v>15</v>
      </c>
      <c r="V41" s="39">
        <f>SUM(O41:O42)</f>
        <v>-8.116661093449351E-2</v>
      </c>
      <c r="W41" s="40">
        <v>2</v>
      </c>
      <c r="X41" s="17">
        <f t="shared" si="6"/>
        <v>-4.0583305467246755E-2</v>
      </c>
      <c r="Y41" s="26"/>
    </row>
    <row r="42" spans="1:25">
      <c r="A42" s="27">
        <v>42675</v>
      </c>
      <c r="B42" s="28">
        <v>60.259998000000003</v>
      </c>
      <c r="C42" s="28">
        <v>34.700001</v>
      </c>
      <c r="D42" s="14">
        <f t="shared" si="1"/>
        <v>5.6742324991398974E-3</v>
      </c>
      <c r="E42" s="14" t="str">
        <f t="shared" si="2"/>
        <v>+</v>
      </c>
      <c r="F42" s="36"/>
      <c r="G42" s="35"/>
      <c r="H42" s="36"/>
      <c r="I42" s="29">
        <f t="shared" si="22"/>
        <v>3.4488730928182595E-2</v>
      </c>
      <c r="J42" s="38"/>
      <c r="K42" s="35"/>
      <c r="L42" s="36"/>
      <c r="M42" s="29">
        <f t="shared" si="23"/>
        <v>3.3790307997479105E-2</v>
      </c>
      <c r="N42" s="14"/>
      <c r="O42" s="14">
        <f t="shared" si="20"/>
        <v>-4.8751937159504655E-3</v>
      </c>
      <c r="P42" s="14" t="str">
        <f t="shared" si="5"/>
        <v>-</v>
      </c>
      <c r="Q42" s="37"/>
      <c r="R42" s="35"/>
      <c r="S42" s="36"/>
      <c r="T42" s="29">
        <f>T41</f>
        <v>-4.0583305467246755E-2</v>
      </c>
      <c r="U42" s="37"/>
      <c r="V42" s="39"/>
      <c r="W42" s="40"/>
      <c r="X42" s="17">
        <f>X41</f>
        <v>-4.0583305467246755E-2</v>
      </c>
      <c r="Y42" s="26"/>
    </row>
    <row r="43" spans="1:25">
      <c r="A43" s="27">
        <v>42705</v>
      </c>
      <c r="B43" s="28">
        <v>62.139999000000003</v>
      </c>
      <c r="C43" s="28">
        <v>36.270000000000003</v>
      </c>
      <c r="D43" s="14">
        <f t="shared" si="1"/>
        <v>3.1198159017529425E-2</v>
      </c>
      <c r="E43" s="14" t="str">
        <f t="shared" si="2"/>
        <v>+</v>
      </c>
      <c r="F43" s="36"/>
      <c r="G43" s="35"/>
      <c r="H43" s="36"/>
      <c r="I43" s="29">
        <f t="shared" si="22"/>
        <v>3.4488730928182595E-2</v>
      </c>
      <c r="J43" s="38"/>
      <c r="K43" s="35"/>
      <c r="L43" s="36"/>
      <c r="M43" s="29">
        <f t="shared" si="23"/>
        <v>3.3790307997479105E-2</v>
      </c>
      <c r="N43" s="14"/>
      <c r="O43" s="14">
        <f t="shared" si="20"/>
        <v>4.5244926650002126E-2</v>
      </c>
      <c r="P43" s="14" t="str">
        <f t="shared" si="5"/>
        <v>+</v>
      </c>
      <c r="Q43" s="37">
        <v>20</v>
      </c>
      <c r="R43" s="35">
        <f>SUM(O43:O44)</f>
        <v>6.0408974072113875E-2</v>
      </c>
      <c r="S43" s="36">
        <v>2</v>
      </c>
      <c r="T43" s="29">
        <f>R43/S43</f>
        <v>3.0204487036056937E-2</v>
      </c>
      <c r="U43" s="37">
        <v>16</v>
      </c>
      <c r="V43" s="39">
        <f>SUM(O43:O44)</f>
        <v>6.0408974072113875E-2</v>
      </c>
      <c r="W43" s="40">
        <v>2</v>
      </c>
      <c r="X43" s="17">
        <f t="shared" si="6"/>
        <v>3.0204487036056937E-2</v>
      </c>
      <c r="Y43" s="26"/>
    </row>
    <row r="44" spans="1:25">
      <c r="A44" s="27">
        <v>42736</v>
      </c>
      <c r="B44" s="28">
        <v>64.650002000000001</v>
      </c>
      <c r="C44" s="28">
        <v>36.82</v>
      </c>
      <c r="D44" s="14">
        <f t="shared" si="1"/>
        <v>4.0392710659683084E-2</v>
      </c>
      <c r="E44" s="14" t="str">
        <f t="shared" si="2"/>
        <v>+</v>
      </c>
      <c r="F44" s="36"/>
      <c r="G44" s="35"/>
      <c r="H44" s="36"/>
      <c r="I44" s="29">
        <f t="shared" si="22"/>
        <v>3.4488730928182595E-2</v>
      </c>
      <c r="J44" s="38"/>
      <c r="K44" s="35"/>
      <c r="L44" s="36"/>
      <c r="M44" s="29">
        <f t="shared" si="23"/>
        <v>3.3790307997479105E-2</v>
      </c>
      <c r="N44" s="14"/>
      <c r="O44" s="14">
        <f t="shared" si="20"/>
        <v>1.5164047422111748E-2</v>
      </c>
      <c r="P44" s="14" t="str">
        <f t="shared" si="5"/>
        <v>+</v>
      </c>
      <c r="Q44" s="37"/>
      <c r="R44" s="35"/>
      <c r="S44" s="36"/>
      <c r="T44" s="29">
        <f>T43</f>
        <v>3.0204487036056937E-2</v>
      </c>
      <c r="U44" s="37"/>
      <c r="V44" s="39"/>
      <c r="W44" s="40"/>
      <c r="X44" s="17">
        <f>X43</f>
        <v>3.0204487036056937E-2</v>
      </c>
      <c r="Y44" s="26"/>
    </row>
    <row r="45" spans="1:25">
      <c r="A45" s="27">
        <v>42767</v>
      </c>
      <c r="B45" s="28">
        <v>63.98</v>
      </c>
      <c r="C45" s="28">
        <v>36.200001</v>
      </c>
      <c r="D45" s="14">
        <f t="shared" si="1"/>
        <v>-1.0363526361530595E-2</v>
      </c>
      <c r="E45" s="14" t="str">
        <f t="shared" si="2"/>
        <v>-</v>
      </c>
      <c r="F45" s="13">
        <v>22</v>
      </c>
      <c r="G45" s="14">
        <f>SUM(D45)</f>
        <v>-1.0363526361530595E-2</v>
      </c>
      <c r="H45" s="13">
        <v>1</v>
      </c>
      <c r="I45" s="29">
        <f t="shared" si="3"/>
        <v>-1.0363526361530595E-2</v>
      </c>
      <c r="J45" s="38"/>
      <c r="K45" s="35"/>
      <c r="L45" s="36"/>
      <c r="M45" s="29">
        <f t="shared" si="23"/>
        <v>3.3790307997479105E-2</v>
      </c>
      <c r="N45" s="14"/>
      <c r="O45" s="14">
        <f t="shared" si="20"/>
        <v>-1.6838647474198831E-2</v>
      </c>
      <c r="P45" s="14" t="str">
        <f t="shared" si="5"/>
        <v>-</v>
      </c>
      <c r="Q45" s="37">
        <v>21</v>
      </c>
      <c r="R45" s="35">
        <f>SUM(O45:O46)</f>
        <v>-2.042983522029862E-2</v>
      </c>
      <c r="S45" s="36">
        <v>2</v>
      </c>
      <c r="T45" s="29">
        <f>R45/S45</f>
        <v>-1.021491761014931E-2</v>
      </c>
      <c r="U45" s="41">
        <v>17</v>
      </c>
      <c r="V45" s="39">
        <f>SUM(O45:O49)</f>
        <v>-8.4951157635689278E-2</v>
      </c>
      <c r="W45" s="40">
        <v>5</v>
      </c>
      <c r="X45" s="17">
        <f t="shared" si="6"/>
        <v>-1.6990231527137856E-2</v>
      </c>
      <c r="Y45" s="26"/>
    </row>
    <row r="46" spans="1:25">
      <c r="A46" s="27">
        <v>42795</v>
      </c>
      <c r="B46" s="28">
        <v>65.860000999999997</v>
      </c>
      <c r="C46" s="28">
        <v>36.07</v>
      </c>
      <c r="D46" s="14">
        <f t="shared" si="1"/>
        <v>2.9384198186933386E-2</v>
      </c>
      <c r="E46" s="14" t="str">
        <f t="shared" si="2"/>
        <v>+</v>
      </c>
      <c r="F46" s="36">
        <v>23</v>
      </c>
      <c r="G46" s="35">
        <f>SUM(D46:D48)</f>
        <v>8.9019559974498952E-2</v>
      </c>
      <c r="H46" s="36">
        <v>3</v>
      </c>
      <c r="I46" s="29">
        <f t="shared" si="3"/>
        <v>2.9673186658166317E-2</v>
      </c>
      <c r="J46" s="38"/>
      <c r="K46" s="35"/>
      <c r="L46" s="36"/>
      <c r="M46" s="29">
        <f t="shared" si="23"/>
        <v>3.3790307997479105E-2</v>
      </c>
      <c r="N46" s="14"/>
      <c r="O46" s="14">
        <f t="shared" si="20"/>
        <v>-3.5911877460997887E-3</v>
      </c>
      <c r="P46" s="14" t="str">
        <f t="shared" si="5"/>
        <v>-</v>
      </c>
      <c r="Q46" s="37"/>
      <c r="R46" s="35"/>
      <c r="S46" s="36"/>
      <c r="T46" s="29">
        <f>T45</f>
        <v>-1.021491761014931E-2</v>
      </c>
      <c r="U46" s="41"/>
      <c r="V46" s="39"/>
      <c r="W46" s="40"/>
      <c r="X46" s="17">
        <f>$X$45</f>
        <v>-1.6990231527137856E-2</v>
      </c>
      <c r="Y46" s="26"/>
    </row>
    <row r="47" spans="1:25">
      <c r="A47" s="27">
        <v>42826</v>
      </c>
      <c r="B47" s="28">
        <v>68.459998999999996</v>
      </c>
      <c r="C47" s="28">
        <v>36.150002000000001</v>
      </c>
      <c r="D47" s="14">
        <f t="shared" si="1"/>
        <v>3.9477648960254408E-2</v>
      </c>
      <c r="E47" s="14" t="str">
        <f t="shared" si="2"/>
        <v>+</v>
      </c>
      <c r="F47" s="36"/>
      <c r="G47" s="35"/>
      <c r="H47" s="36"/>
      <c r="I47" s="29">
        <f>$I$46</f>
        <v>2.9673186658166317E-2</v>
      </c>
      <c r="J47" s="38"/>
      <c r="K47" s="35"/>
      <c r="L47" s="36"/>
      <c r="M47" s="29">
        <f t="shared" si="23"/>
        <v>3.3790307997479105E-2</v>
      </c>
      <c r="N47" s="14"/>
      <c r="O47" s="14">
        <f t="shared" si="20"/>
        <v>2.2179650679234886E-3</v>
      </c>
      <c r="P47" s="14" t="str">
        <f t="shared" si="5"/>
        <v>+</v>
      </c>
      <c r="Q47" s="15">
        <v>22</v>
      </c>
      <c r="R47" s="14">
        <f>O47</f>
        <v>2.2179650679234886E-3</v>
      </c>
      <c r="S47" s="13">
        <v>1</v>
      </c>
      <c r="T47" s="29">
        <f>R47/S47</f>
        <v>2.2179650679234886E-3</v>
      </c>
      <c r="U47" s="41"/>
      <c r="V47" s="39"/>
      <c r="W47" s="40"/>
      <c r="X47" s="17">
        <f t="shared" ref="X47:X49" si="24">$X$45</f>
        <v>-1.6990231527137856E-2</v>
      </c>
      <c r="Y47" s="26"/>
    </row>
    <row r="48" spans="1:25">
      <c r="A48" s="27">
        <v>42856</v>
      </c>
      <c r="B48" s="28">
        <v>69.839995999999999</v>
      </c>
      <c r="C48" s="28">
        <v>36.110000999999997</v>
      </c>
      <c r="D48" s="14">
        <f t="shared" si="1"/>
        <v>2.0157712827311158E-2</v>
      </c>
      <c r="E48" s="14" t="str">
        <f t="shared" si="2"/>
        <v>+</v>
      </c>
      <c r="F48" s="36"/>
      <c r="G48" s="35"/>
      <c r="H48" s="36"/>
      <c r="I48" s="29">
        <f>$I$46</f>
        <v>2.9673186658166317E-2</v>
      </c>
      <c r="J48" s="38"/>
      <c r="K48" s="35"/>
      <c r="L48" s="36"/>
      <c r="M48" s="29">
        <f t="shared" si="23"/>
        <v>3.3790307997479105E-2</v>
      </c>
      <c r="N48" s="14"/>
      <c r="O48" s="14">
        <f t="shared" si="20"/>
        <v>-1.1065282928616194E-3</v>
      </c>
      <c r="P48" s="14" t="str">
        <f t="shared" si="5"/>
        <v>-</v>
      </c>
      <c r="Q48" s="37">
        <v>23</v>
      </c>
      <c r="R48" s="35">
        <f>SUM(O48:O49)</f>
        <v>-6.6739287483314147E-2</v>
      </c>
      <c r="S48" s="36">
        <v>2</v>
      </c>
      <c r="T48" s="29">
        <f>R48/S48</f>
        <v>-3.3369643741657073E-2</v>
      </c>
      <c r="U48" s="41"/>
      <c r="V48" s="39"/>
      <c r="W48" s="40"/>
      <c r="X48" s="17">
        <f t="shared" si="24"/>
        <v>-1.6990231527137856E-2</v>
      </c>
      <c r="Y48" s="26"/>
    </row>
    <row r="49" spans="1:25">
      <c r="A49" s="27">
        <v>42887</v>
      </c>
      <c r="B49" s="28">
        <v>68.930000000000007</v>
      </c>
      <c r="C49" s="28">
        <v>33.740001999999997</v>
      </c>
      <c r="D49" s="14">
        <f t="shared" si="1"/>
        <v>-1.3029725832172101E-2</v>
      </c>
      <c r="E49" s="14" t="str">
        <f t="shared" si="2"/>
        <v>-</v>
      </c>
      <c r="F49" s="13">
        <v>24</v>
      </c>
      <c r="G49" s="14">
        <f>SUM(D49)</f>
        <v>-1.3029725832172101E-2</v>
      </c>
      <c r="H49" s="13">
        <v>1</v>
      </c>
      <c r="I49" s="29">
        <f t="shared" si="3"/>
        <v>-1.3029725832172101E-2</v>
      </c>
      <c r="J49" s="38"/>
      <c r="K49" s="35"/>
      <c r="L49" s="36"/>
      <c r="M49" s="29">
        <f t="shared" si="23"/>
        <v>3.3790307997479105E-2</v>
      </c>
      <c r="N49" s="14"/>
      <c r="O49" s="14">
        <f t="shared" si="20"/>
        <v>-6.5632759190452528E-2</v>
      </c>
      <c r="P49" s="14" t="str">
        <f t="shared" si="5"/>
        <v>-</v>
      </c>
      <c r="Q49" s="37"/>
      <c r="R49" s="35"/>
      <c r="S49" s="36"/>
      <c r="T49" s="29">
        <f>T48</f>
        <v>-3.3369643741657073E-2</v>
      </c>
      <c r="U49" s="41"/>
      <c r="V49" s="39"/>
      <c r="W49" s="40"/>
      <c r="X49" s="17">
        <f t="shared" si="24"/>
        <v>-1.6990231527137856E-2</v>
      </c>
      <c r="Y49" s="26"/>
    </row>
    <row r="50" spans="1:25">
      <c r="A50" s="27">
        <v>42917</v>
      </c>
      <c r="B50" s="28">
        <v>72.699996999999996</v>
      </c>
      <c r="C50" s="28">
        <v>35.470001000000003</v>
      </c>
      <c r="D50" s="14">
        <f t="shared" si="1"/>
        <v>5.4693123458581017E-2</v>
      </c>
      <c r="E50" s="14" t="str">
        <f t="shared" si="2"/>
        <v>+</v>
      </c>
      <c r="F50" s="36">
        <v>25</v>
      </c>
      <c r="G50" s="35">
        <f>SUM(D50:D51)</f>
        <v>8.3166302075081022E-2</v>
      </c>
      <c r="H50" s="36">
        <v>2</v>
      </c>
      <c r="I50" s="29">
        <f t="shared" si="3"/>
        <v>4.1583151037540511E-2</v>
      </c>
      <c r="J50" s="38"/>
      <c r="K50" s="35"/>
      <c r="L50" s="36"/>
      <c r="M50" s="29">
        <f t="shared" si="23"/>
        <v>3.3790307997479105E-2</v>
      </c>
      <c r="N50" s="14"/>
      <c r="O50" s="14">
        <f t="shared" si="20"/>
        <v>5.1274419011593686E-2</v>
      </c>
      <c r="P50" s="14" t="str">
        <f t="shared" si="5"/>
        <v>+</v>
      </c>
      <c r="Q50" s="15">
        <v>24</v>
      </c>
      <c r="R50" s="14">
        <f>O50</f>
        <v>5.1274419011593686E-2</v>
      </c>
      <c r="S50" s="13">
        <v>1</v>
      </c>
      <c r="T50" s="29">
        <f>R50/S50</f>
        <v>5.1274419011593686E-2</v>
      </c>
      <c r="U50" s="41">
        <v>18</v>
      </c>
      <c r="V50" s="39">
        <f>SUM(O50:O60)</f>
        <v>0.51947221899168849</v>
      </c>
      <c r="W50" s="40">
        <v>11</v>
      </c>
      <c r="X50" s="17">
        <f>V50/W50</f>
        <v>4.7224747181062593E-2</v>
      </c>
      <c r="Y50" s="26"/>
    </row>
    <row r="51" spans="1:25">
      <c r="A51" s="27">
        <v>42948</v>
      </c>
      <c r="B51" s="28">
        <v>74.769997000000004</v>
      </c>
      <c r="C51" s="28">
        <v>35.07</v>
      </c>
      <c r="D51" s="14">
        <f t="shared" si="1"/>
        <v>2.8473178616500006E-2</v>
      </c>
      <c r="E51" s="14" t="str">
        <f t="shared" si="2"/>
        <v>+</v>
      </c>
      <c r="F51" s="36"/>
      <c r="G51" s="35"/>
      <c r="H51" s="36"/>
      <c r="I51" s="29">
        <f>I50</f>
        <v>4.1583151037540511E-2</v>
      </c>
      <c r="J51" s="38"/>
      <c r="K51" s="35"/>
      <c r="L51" s="36"/>
      <c r="M51" s="29">
        <f t="shared" si="23"/>
        <v>3.3790307997479105E-2</v>
      </c>
      <c r="N51" s="14"/>
      <c r="O51" s="14">
        <f t="shared" si="20"/>
        <v>-1.1277163482459551E-2</v>
      </c>
      <c r="P51" s="14" t="str">
        <f t="shared" si="5"/>
        <v>-</v>
      </c>
      <c r="Q51" s="15">
        <v>25</v>
      </c>
      <c r="R51" s="14">
        <f>O51</f>
        <v>-1.1277163482459551E-2</v>
      </c>
      <c r="S51" s="13">
        <v>1</v>
      </c>
      <c r="T51" s="29">
        <f>R51/S51</f>
        <v>-1.1277163482459551E-2</v>
      </c>
      <c r="U51" s="41"/>
      <c r="V51" s="39"/>
      <c r="W51" s="40"/>
      <c r="X51" s="17">
        <f>$X$50</f>
        <v>4.7224747181062593E-2</v>
      </c>
      <c r="Y51" s="26"/>
    </row>
    <row r="52" spans="1:25">
      <c r="A52" s="27">
        <v>42979</v>
      </c>
      <c r="B52" s="28">
        <v>74.489998</v>
      </c>
      <c r="C52" s="28">
        <v>38.080002</v>
      </c>
      <c r="D52" s="14">
        <f t="shared" si="1"/>
        <v>-3.7448042160548312E-3</v>
      </c>
      <c r="E52" s="14" t="str">
        <f t="shared" si="2"/>
        <v>-</v>
      </c>
      <c r="F52" s="13">
        <v>26</v>
      </c>
      <c r="G52" s="14">
        <f>SUM(D52)</f>
        <v>-3.7448042160548312E-3</v>
      </c>
      <c r="H52" s="13">
        <v>1</v>
      </c>
      <c r="I52" s="29">
        <f t="shared" si="3"/>
        <v>-3.7448042160548312E-3</v>
      </c>
      <c r="J52" s="38"/>
      <c r="K52" s="35"/>
      <c r="L52" s="36"/>
      <c r="M52" s="29">
        <f t="shared" si="23"/>
        <v>3.3790307997479105E-2</v>
      </c>
      <c r="N52" s="14"/>
      <c r="O52" s="14">
        <f t="shared" si="20"/>
        <v>8.5828400342172761E-2</v>
      </c>
      <c r="P52" s="14" t="str">
        <f t="shared" si="5"/>
        <v>+</v>
      </c>
      <c r="Q52" s="37">
        <v>26</v>
      </c>
      <c r="R52" s="35">
        <f>SUM(O52:O53)</f>
        <v>0.28041872625654629</v>
      </c>
      <c r="S52" s="36">
        <v>2</v>
      </c>
      <c r="T52" s="29">
        <f>R52/S52</f>
        <v>0.14020936312827315</v>
      </c>
      <c r="U52" s="41"/>
      <c r="V52" s="39"/>
      <c r="W52" s="40"/>
      <c r="X52" s="17">
        <f t="shared" ref="X52:X60" si="25">$X$50</f>
        <v>4.7224747181062593E-2</v>
      </c>
      <c r="Y52" s="26"/>
    </row>
    <row r="53" spans="1:25">
      <c r="A53" s="27">
        <v>43009</v>
      </c>
      <c r="B53" s="28">
        <v>83.18</v>
      </c>
      <c r="C53" s="28">
        <v>45.490001999999997</v>
      </c>
      <c r="D53" s="14">
        <f t="shared" si="1"/>
        <v>0.11665998433776315</v>
      </c>
      <c r="E53" s="14" t="str">
        <f t="shared" si="2"/>
        <v>+</v>
      </c>
      <c r="F53" s="36">
        <v>27</v>
      </c>
      <c r="G53" s="35">
        <f>SUM(D53:D56)</f>
        <v>0.25554692981500238</v>
      </c>
      <c r="H53" s="36">
        <v>4</v>
      </c>
      <c r="I53" s="29">
        <f t="shared" si="3"/>
        <v>6.3886732453750594E-2</v>
      </c>
      <c r="J53" s="38"/>
      <c r="K53" s="35"/>
      <c r="L53" s="36"/>
      <c r="M53" s="29">
        <f t="shared" si="23"/>
        <v>3.3790307997479105E-2</v>
      </c>
      <c r="N53" s="14"/>
      <c r="O53" s="14">
        <f t="shared" si="20"/>
        <v>0.19459032591437353</v>
      </c>
      <c r="P53" s="14" t="str">
        <f t="shared" si="5"/>
        <v>+</v>
      </c>
      <c r="Q53" s="37"/>
      <c r="R53" s="35"/>
      <c r="S53" s="36"/>
      <c r="T53" s="29">
        <f>T52</f>
        <v>0.14020936312827315</v>
      </c>
      <c r="U53" s="41"/>
      <c r="V53" s="39"/>
      <c r="W53" s="40"/>
      <c r="X53" s="17">
        <f t="shared" si="25"/>
        <v>4.7224747181062593E-2</v>
      </c>
      <c r="Y53" s="26"/>
    </row>
    <row r="54" spans="1:25">
      <c r="A54" s="27">
        <v>43040</v>
      </c>
      <c r="B54" s="28">
        <v>84.169998000000007</v>
      </c>
      <c r="C54" s="28">
        <v>44.84</v>
      </c>
      <c r="D54" s="14">
        <f t="shared" si="1"/>
        <v>1.1901875450829547E-2</v>
      </c>
      <c r="E54" s="14" t="str">
        <f t="shared" si="2"/>
        <v>+</v>
      </c>
      <c r="F54" s="36"/>
      <c r="G54" s="35"/>
      <c r="H54" s="36"/>
      <c r="I54" s="29">
        <f>$I$53</f>
        <v>6.3886732453750594E-2</v>
      </c>
      <c r="J54" s="38"/>
      <c r="K54" s="35"/>
      <c r="L54" s="36"/>
      <c r="M54" s="29">
        <f t="shared" si="23"/>
        <v>3.3790307997479105E-2</v>
      </c>
      <c r="N54" s="14"/>
      <c r="O54" s="14">
        <f t="shared" si="20"/>
        <v>-1.4288898030824337E-2</v>
      </c>
      <c r="P54" s="14" t="str">
        <f t="shared" si="5"/>
        <v>-</v>
      </c>
      <c r="Q54" s="15">
        <v>27</v>
      </c>
      <c r="R54" s="14">
        <f>O54</f>
        <v>-1.4288898030824337E-2</v>
      </c>
      <c r="S54" s="13">
        <v>1</v>
      </c>
      <c r="T54" s="29">
        <f>R54/S54</f>
        <v>-1.4288898030824337E-2</v>
      </c>
      <c r="U54" s="41"/>
      <c r="V54" s="39"/>
      <c r="W54" s="40"/>
      <c r="X54" s="17">
        <f t="shared" si="25"/>
        <v>4.7224747181062593E-2</v>
      </c>
      <c r="Y54" s="26"/>
    </row>
    <row r="55" spans="1:25">
      <c r="A55" s="27">
        <v>43070</v>
      </c>
      <c r="B55" s="28">
        <v>85.540001000000004</v>
      </c>
      <c r="C55" s="28">
        <v>46.16</v>
      </c>
      <c r="D55" s="14">
        <f t="shared" si="1"/>
        <v>1.627661913452827E-2</v>
      </c>
      <c r="E55" s="14" t="str">
        <f t="shared" si="2"/>
        <v>+</v>
      </c>
      <c r="F55" s="36"/>
      <c r="G55" s="35"/>
      <c r="H55" s="36"/>
      <c r="I55" s="29">
        <f t="shared" ref="I55:I56" si="26">$I$53</f>
        <v>6.3886732453750594E-2</v>
      </c>
      <c r="J55" s="38"/>
      <c r="K55" s="35"/>
      <c r="L55" s="36"/>
      <c r="M55" s="29">
        <f t="shared" si="23"/>
        <v>3.3790307997479105E-2</v>
      </c>
      <c r="N55" s="14"/>
      <c r="O55" s="14">
        <f t="shared" si="20"/>
        <v>2.9438001784121148E-2</v>
      </c>
      <c r="P55" s="14" t="str">
        <f t="shared" si="5"/>
        <v>+</v>
      </c>
      <c r="Q55" s="37">
        <v>28</v>
      </c>
      <c r="R55" s="35">
        <f>SUM(O55:O58)</f>
        <v>0.15282475372984616</v>
      </c>
      <c r="S55" s="36">
        <v>4</v>
      </c>
      <c r="T55" s="29">
        <f>R55/S55</f>
        <v>3.8206188432461541E-2</v>
      </c>
      <c r="U55" s="41"/>
      <c r="V55" s="39"/>
      <c r="W55" s="40"/>
      <c r="X55" s="17">
        <f t="shared" si="25"/>
        <v>4.7224747181062593E-2</v>
      </c>
      <c r="Y55" s="26"/>
    </row>
    <row r="56" spans="1:25">
      <c r="A56" s="27">
        <v>43101</v>
      </c>
      <c r="B56" s="28">
        <v>95.010002</v>
      </c>
      <c r="C56" s="28">
        <v>48.139999000000003</v>
      </c>
      <c r="D56" s="14">
        <f t="shared" si="1"/>
        <v>0.11070845089188142</v>
      </c>
      <c r="E56" s="14" t="str">
        <f t="shared" si="2"/>
        <v>+</v>
      </c>
      <c r="F56" s="36"/>
      <c r="G56" s="35"/>
      <c r="H56" s="36"/>
      <c r="I56" s="29">
        <f t="shared" si="26"/>
        <v>6.3886732453750594E-2</v>
      </c>
      <c r="J56" s="38"/>
      <c r="K56" s="35"/>
      <c r="L56" s="36"/>
      <c r="M56" s="29">
        <f t="shared" si="23"/>
        <v>3.3790307997479105E-2</v>
      </c>
      <c r="N56" s="14"/>
      <c r="O56" s="14">
        <f t="shared" si="20"/>
        <v>4.289425909878708E-2</v>
      </c>
      <c r="P56" s="14" t="str">
        <f t="shared" si="5"/>
        <v>+</v>
      </c>
      <c r="Q56" s="37"/>
      <c r="R56" s="35"/>
      <c r="S56" s="36"/>
      <c r="T56" s="29">
        <f>$T$55</f>
        <v>3.8206188432461541E-2</v>
      </c>
      <c r="U56" s="41"/>
      <c r="V56" s="39"/>
      <c r="W56" s="40"/>
      <c r="X56" s="17">
        <f t="shared" si="25"/>
        <v>4.7224747181062593E-2</v>
      </c>
      <c r="Y56" s="26"/>
    </row>
    <row r="57" spans="1:25">
      <c r="A57" s="27">
        <v>43132</v>
      </c>
      <c r="B57" s="28">
        <v>93.769997000000004</v>
      </c>
      <c r="C57" s="28">
        <v>49.290000999999997</v>
      </c>
      <c r="D57" s="14">
        <f t="shared" si="1"/>
        <v>-1.3051310113644576E-2</v>
      </c>
      <c r="E57" s="14" t="str">
        <f t="shared" si="2"/>
        <v>-</v>
      </c>
      <c r="F57" s="36">
        <v>28</v>
      </c>
      <c r="G57" s="35">
        <f>SUM(D57:D58)</f>
        <v>-3.9712289957762548E-2</v>
      </c>
      <c r="H57" s="36">
        <v>2</v>
      </c>
      <c r="I57" s="29">
        <f t="shared" si="3"/>
        <v>-1.9856144978881274E-2</v>
      </c>
      <c r="J57" s="38">
        <v>16</v>
      </c>
      <c r="K57" s="35">
        <f>SUM(D57:D58)</f>
        <v>-3.9712289957762548E-2</v>
      </c>
      <c r="L57" s="36">
        <v>2</v>
      </c>
      <c r="M57" s="29">
        <f t="shared" si="13"/>
        <v>-1.9856144978881274E-2</v>
      </c>
      <c r="N57" s="14"/>
      <c r="O57" s="14">
        <f t="shared" si="20"/>
        <v>2.3888700122324247E-2</v>
      </c>
      <c r="P57" s="14" t="str">
        <f t="shared" si="5"/>
        <v>+</v>
      </c>
      <c r="Q57" s="37"/>
      <c r="R57" s="35"/>
      <c r="S57" s="36"/>
      <c r="T57" s="29">
        <f>$T$55</f>
        <v>3.8206188432461541E-2</v>
      </c>
      <c r="U57" s="41"/>
      <c r="V57" s="39"/>
      <c r="W57" s="40"/>
      <c r="X57" s="17">
        <f t="shared" si="25"/>
        <v>4.7224747181062593E-2</v>
      </c>
      <c r="Y57" s="26"/>
    </row>
    <row r="58" spans="1:25">
      <c r="A58" s="27">
        <v>43160</v>
      </c>
      <c r="B58" s="28">
        <v>91.269997000000004</v>
      </c>
      <c r="C58" s="28">
        <v>52.080002</v>
      </c>
      <c r="D58" s="14">
        <f t="shared" si="1"/>
        <v>-2.6660979844117971E-2</v>
      </c>
      <c r="E58" s="14" t="str">
        <f t="shared" si="2"/>
        <v>-</v>
      </c>
      <c r="F58" s="36"/>
      <c r="G58" s="35"/>
      <c r="H58" s="36"/>
      <c r="I58" s="29">
        <f>I57</f>
        <v>-1.9856144978881274E-2</v>
      </c>
      <c r="J58" s="38"/>
      <c r="K58" s="35"/>
      <c r="L58" s="36"/>
      <c r="M58" s="29">
        <f>M57</f>
        <v>-1.9856144978881274E-2</v>
      </c>
      <c r="N58" s="14"/>
      <c r="O58" s="14">
        <f t="shared" si="20"/>
        <v>5.6603792724613688E-2</v>
      </c>
      <c r="P58" s="14" t="str">
        <f t="shared" si="5"/>
        <v>+</v>
      </c>
      <c r="Q58" s="37"/>
      <c r="R58" s="35"/>
      <c r="S58" s="36"/>
      <c r="T58" s="29">
        <f>$T$55</f>
        <v>3.8206188432461541E-2</v>
      </c>
      <c r="U58" s="41"/>
      <c r="V58" s="39"/>
      <c r="W58" s="40"/>
      <c r="X58" s="17">
        <f t="shared" si="25"/>
        <v>4.7224747181062593E-2</v>
      </c>
      <c r="Y58" s="26"/>
    </row>
    <row r="59" spans="1:25">
      <c r="A59" s="27">
        <v>43191</v>
      </c>
      <c r="B59" s="28">
        <v>93.519997000000004</v>
      </c>
      <c r="C59" s="28">
        <v>51.619999</v>
      </c>
      <c r="D59" s="14">
        <f t="shared" si="1"/>
        <v>2.4652131850075643E-2</v>
      </c>
      <c r="E59" s="14" t="str">
        <f t="shared" si="2"/>
        <v>+</v>
      </c>
      <c r="F59" s="36">
        <v>29</v>
      </c>
      <c r="G59" s="35">
        <f>SUM(D59:D60)</f>
        <v>8.1538350526921821E-2</v>
      </c>
      <c r="H59" s="36">
        <v>2</v>
      </c>
      <c r="I59" s="29">
        <f t="shared" si="3"/>
        <v>4.0769175263460911E-2</v>
      </c>
      <c r="J59" s="38">
        <v>17</v>
      </c>
      <c r="K59" s="35">
        <f>SUM(D59:D61)</f>
        <v>7.9211407899364428E-2</v>
      </c>
      <c r="L59" s="36">
        <v>3</v>
      </c>
      <c r="M59" s="29">
        <f t="shared" si="13"/>
        <v>2.6403802633121476E-2</v>
      </c>
      <c r="N59" s="14"/>
      <c r="O59" s="14">
        <f t="shared" si="20"/>
        <v>-8.8326225486704546E-3</v>
      </c>
      <c r="P59" s="14" t="str">
        <f t="shared" si="5"/>
        <v>-</v>
      </c>
      <c r="Q59" s="15">
        <v>29</v>
      </c>
      <c r="R59" s="14">
        <f>O59</f>
        <v>-8.8326225486704546E-3</v>
      </c>
      <c r="S59" s="13">
        <v>1</v>
      </c>
      <c r="T59" s="29">
        <f>R59/S59</f>
        <v>-8.8326225486704546E-3</v>
      </c>
      <c r="U59" s="41"/>
      <c r="V59" s="39"/>
      <c r="W59" s="40"/>
      <c r="X59" s="17">
        <f t="shared" si="25"/>
        <v>4.7224747181062593E-2</v>
      </c>
      <c r="Y59" s="26"/>
    </row>
    <row r="60" spans="1:25">
      <c r="A60" s="27">
        <v>43221</v>
      </c>
      <c r="B60" s="28">
        <v>98.839995999999999</v>
      </c>
      <c r="C60" s="28">
        <v>55.200001</v>
      </c>
      <c r="D60" s="14">
        <f t="shared" si="1"/>
        <v>5.6886218676846179E-2</v>
      </c>
      <c r="E60" s="14" t="str">
        <f t="shared" si="2"/>
        <v>+</v>
      </c>
      <c r="F60" s="36"/>
      <c r="G60" s="35"/>
      <c r="H60" s="36"/>
      <c r="I60" s="29">
        <f>I59</f>
        <v>4.0769175263460911E-2</v>
      </c>
      <c r="J60" s="38"/>
      <c r="K60" s="35"/>
      <c r="L60" s="36"/>
      <c r="M60" s="29">
        <f>$M$59</f>
        <v>2.6403802633121476E-2</v>
      </c>
      <c r="N60" s="14"/>
      <c r="O60" s="14">
        <f t="shared" si="20"/>
        <v>6.9353004055656697E-2</v>
      </c>
      <c r="P60" s="14" t="str">
        <f t="shared" si="5"/>
        <v>+</v>
      </c>
      <c r="Q60" s="15">
        <v>30</v>
      </c>
      <c r="R60" s="14">
        <f t="shared" ref="R60:R61" si="27">O60</f>
        <v>6.9353004055656697E-2</v>
      </c>
      <c r="S60" s="13">
        <v>1</v>
      </c>
      <c r="T60" s="29">
        <f>R60/S60</f>
        <v>6.9353004055656697E-2</v>
      </c>
      <c r="U60" s="41"/>
      <c r="V60" s="39"/>
      <c r="W60" s="40"/>
      <c r="X60" s="17">
        <f t="shared" si="25"/>
        <v>4.7224747181062593E-2</v>
      </c>
      <c r="Y60" s="26"/>
    </row>
    <row r="61" spans="1:25">
      <c r="A61" s="27">
        <v>43252</v>
      </c>
      <c r="B61" s="28">
        <v>98.610000999999997</v>
      </c>
      <c r="C61" s="28">
        <v>49.709999000000003</v>
      </c>
      <c r="D61" s="14">
        <f t="shared" si="1"/>
        <v>-2.3269426275573935E-3</v>
      </c>
      <c r="E61" s="14" t="str">
        <f t="shared" si="2"/>
        <v>-</v>
      </c>
      <c r="F61" s="13">
        <v>30</v>
      </c>
      <c r="G61" s="14">
        <f>SUM(D61)</f>
        <v>-2.3269426275573935E-3</v>
      </c>
      <c r="H61" s="13">
        <v>1</v>
      </c>
      <c r="I61" s="29">
        <f t="shared" si="3"/>
        <v>-2.3269426275573935E-3</v>
      </c>
      <c r="J61" s="38"/>
      <c r="K61" s="35"/>
      <c r="L61" s="36"/>
      <c r="M61" s="29">
        <f>$M$59</f>
        <v>2.6403802633121476E-2</v>
      </c>
      <c r="N61" s="14"/>
      <c r="O61" s="14">
        <f t="shared" si="20"/>
        <v>-9.9456556169265187E-2</v>
      </c>
      <c r="P61" s="14" t="str">
        <f t="shared" si="5"/>
        <v>-</v>
      </c>
      <c r="Q61" s="15">
        <v>31</v>
      </c>
      <c r="R61" s="14">
        <f t="shared" si="27"/>
        <v>-9.9456556169265187E-2</v>
      </c>
      <c r="S61" s="13">
        <v>1</v>
      </c>
      <c r="T61" s="29">
        <f>R61/S61</f>
        <v>-9.9456556169265187E-2</v>
      </c>
      <c r="U61" s="15">
        <v>19</v>
      </c>
      <c r="V61" s="14">
        <f>O61</f>
        <v>-9.9456556169265187E-2</v>
      </c>
      <c r="W61" s="15">
        <v>1</v>
      </c>
      <c r="X61" s="17">
        <f t="shared" si="6"/>
        <v>-9.9456556169265187E-2</v>
      </c>
      <c r="Y61" s="26"/>
    </row>
    <row r="62" spans="1:25">
      <c r="A62" s="22"/>
      <c r="B62" s="22"/>
      <c r="C62" s="43" t="s">
        <v>40</v>
      </c>
      <c r="D62" s="21">
        <f>AVERAGEIF(D3:D61,"&gt;0",D3:D61)</f>
        <v>4.8817897238380745E-2</v>
      </c>
      <c r="E62" s="22" t="str">
        <f t="shared" si="2"/>
        <v>+</v>
      </c>
      <c r="F62" s="22"/>
      <c r="G62" s="22"/>
      <c r="H62" s="22"/>
      <c r="I62" s="21"/>
      <c r="J62" s="43" t="s">
        <v>40</v>
      </c>
      <c r="K62" s="21">
        <f>AVERAGEIF(K2:K61,"&gt;0",K2:K61)</f>
        <v>0.2095979374939731</v>
      </c>
      <c r="L62" s="22">
        <f>SUM(L2,L21,L23,L26,L28,L34,L36,L38,L59)/9</f>
        <v>5.333333333333333</v>
      </c>
      <c r="M62" s="21"/>
      <c r="N62" s="43" t="s">
        <v>40</v>
      </c>
      <c r="O62" s="21">
        <f>AVERAGEIF(O3:O61,"&gt;0",O3:O61)</f>
        <v>5.6167565637653433E-2</v>
      </c>
      <c r="P62" s="22"/>
      <c r="Q62" s="22"/>
      <c r="R62" s="22"/>
      <c r="S62" s="22"/>
      <c r="T62" s="22"/>
      <c r="U62" s="22"/>
      <c r="V62" s="22"/>
      <c r="W62" s="22"/>
      <c r="X62" s="26"/>
      <c r="Y62" s="26"/>
    </row>
    <row r="63" spans="1:25">
      <c r="A63" s="22"/>
      <c r="B63" s="22"/>
      <c r="C63" s="43"/>
      <c r="D63" s="21">
        <f>AVERAGEIF(D3:D61,"&lt;0",D3:D61)</f>
        <v>-3.7633505636907857E-2</v>
      </c>
      <c r="E63" s="21"/>
      <c r="F63" s="21"/>
      <c r="G63" s="21"/>
      <c r="H63" s="21"/>
      <c r="I63" s="21"/>
      <c r="J63" s="43"/>
      <c r="K63" s="21">
        <f>AVERAGEIF(K2:K61,"&lt;0",K2:K61)</f>
        <v>-8.1087769376472177E-2</v>
      </c>
      <c r="L63" s="22">
        <f>(SUM(L2:L61)-SUM(L2,L21,L23,L26,L28,L34,L36,L38,L59))/8</f>
        <v>1.5</v>
      </c>
      <c r="N63" s="43"/>
      <c r="O63" s="21">
        <f>AVERAGEIF(O3:O61,"&lt;0",O3:O61)</f>
        <v>-4.1619454293556041E-2</v>
      </c>
      <c r="P63" s="22"/>
      <c r="Q63" s="22"/>
      <c r="R63" s="22"/>
      <c r="S63" s="22"/>
      <c r="T63" s="22"/>
      <c r="U63" s="22"/>
      <c r="V63" s="22"/>
      <c r="W63" s="22"/>
      <c r="X63" s="26"/>
      <c r="Y63" s="26"/>
    </row>
    <row r="64" spans="1:25">
      <c r="A64" s="22"/>
      <c r="B64" s="22"/>
      <c r="C64" s="22"/>
      <c r="D64" s="22">
        <f>SUM(H2,H5,H8,H12,H21,H23,H26,H28,H34,H36,H38,H46,H50,H53,H59)/15</f>
        <v>2.7333333333333334</v>
      </c>
      <c r="E64" s="22"/>
      <c r="F64" s="22"/>
      <c r="G64" s="14">
        <f>SUMPRODUCT(ABS(G2:G61))</f>
        <v>2.6677524966364792</v>
      </c>
      <c r="H64" s="14"/>
      <c r="I64" s="14"/>
      <c r="J64" s="14"/>
      <c r="K64" s="14">
        <f t="shared" ref="K64" si="28">SUMPRODUCT(ABS(K2:K61))</f>
        <v>2.5350835924575352</v>
      </c>
      <c r="L64" s="14"/>
      <c r="M64" s="14"/>
      <c r="N64" s="22"/>
      <c r="O64" s="22">
        <f>SUM(S4,S7,S9,S18,S21,S23,S28,S34,S36,S43,S47,S50,S52,S55,S60)/15</f>
        <v>2.2666666666666666</v>
      </c>
      <c r="P64" s="22"/>
      <c r="Q64" s="22"/>
      <c r="R64" s="31">
        <f>SUMPRODUCT(ABS(R2:R61))</f>
        <v>2.9501835890191188</v>
      </c>
      <c r="S64" s="31"/>
      <c r="T64" s="31"/>
      <c r="U64" s="31"/>
      <c r="V64" s="31">
        <f t="shared" ref="V64" si="29">SUMPRODUCT(ABS(V2:V61))</f>
        <v>2.8127469445037017</v>
      </c>
      <c r="W64" s="31"/>
      <c r="X64" s="32"/>
      <c r="Y64" s="26"/>
    </row>
    <row r="65" spans="1:25">
      <c r="A65" s="22"/>
      <c r="B65" s="22"/>
      <c r="C65" s="22"/>
      <c r="D65" s="22">
        <f>(SUM(H2:H61)-SUM(H2,H5,H8,H12,H21,H23,H26,H28,H34,H36,H38,H46,H50,H53,H59))/15</f>
        <v>1.2666666666666666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>
        <f>(SUM(S2:S61)-SUM(S4,S7,S9,S18,S21,S23,S28,S34,S36,S43,S47,S50,S52,S55,S60))/16</f>
        <v>1.625</v>
      </c>
      <c r="P65" s="22"/>
      <c r="Q65" s="22"/>
      <c r="R65" s="22"/>
      <c r="S65" s="22"/>
      <c r="T65" s="22"/>
      <c r="U65" s="22"/>
      <c r="V65" s="22"/>
      <c r="W65" s="22"/>
      <c r="X65" s="26"/>
      <c r="Y65" s="26"/>
    </row>
    <row r="66" spans="1: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31">
        <f>1-K64/G64</f>
        <v>4.9730589455436292E-2</v>
      </c>
      <c r="L66" s="31"/>
      <c r="M66" s="22"/>
      <c r="N66" s="22"/>
      <c r="O66" s="22"/>
      <c r="P66" s="22"/>
      <c r="Q66" s="22"/>
      <c r="R66" s="22"/>
      <c r="S66" s="22"/>
      <c r="T66" s="22"/>
      <c r="U66" s="22"/>
      <c r="V66" s="31">
        <f>1-V64/R64</f>
        <v>4.6585793856006141E-2</v>
      </c>
      <c r="W66" s="22"/>
      <c r="X66" s="26"/>
      <c r="Y66" s="26"/>
    </row>
    <row r="67" spans="1: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6"/>
      <c r="Y67" s="26"/>
    </row>
    <row r="68" spans="1: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6"/>
      <c r="Y68" s="26"/>
    </row>
    <row r="69" spans="1: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6"/>
      <c r="Y69" s="26"/>
    </row>
    <row r="70" spans="1: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6"/>
      <c r="Y70" s="26"/>
    </row>
    <row r="71" spans="1: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6"/>
      <c r="Y71" s="26"/>
    </row>
    <row r="72" spans="1: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6"/>
      <c r="Y72" s="26"/>
    </row>
    <row r="73" spans="1: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6"/>
      <c r="Y73" s="26"/>
    </row>
    <row r="74" spans="1: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6"/>
      <c r="Y74" s="26"/>
    </row>
    <row r="75" spans="1: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6"/>
      <c r="Y75" s="26"/>
    </row>
    <row r="76" spans="1: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6"/>
      <c r="Y76" s="26"/>
    </row>
    <row r="77" spans="1: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6"/>
      <c r="Y77" s="26"/>
    </row>
    <row r="78" spans="1: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6"/>
      <c r="Y78" s="26"/>
    </row>
    <row r="79" spans="1: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6"/>
      <c r="Y79" s="26"/>
    </row>
    <row r="80" spans="1: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6"/>
      <c r="Y80" s="26"/>
    </row>
    <row r="81" spans="1: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6"/>
      <c r="Y81" s="26"/>
    </row>
    <row r="82" spans="1: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6"/>
      <c r="Y82" s="26"/>
    </row>
    <row r="83" spans="1: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6"/>
      <c r="Y83" s="26"/>
    </row>
    <row r="84" spans="1: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6"/>
      <c r="Y84" s="26"/>
    </row>
    <row r="85" spans="1: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6"/>
      <c r="Y85" s="26"/>
    </row>
    <row r="86" spans="1: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6"/>
      <c r="Y86" s="26"/>
    </row>
    <row r="87" spans="1: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6"/>
      <c r="Y87" s="26"/>
    </row>
    <row r="88" spans="1: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6"/>
      <c r="Y88" s="26"/>
    </row>
    <row r="89" spans="1: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6"/>
      <c r="Y89" s="26"/>
    </row>
    <row r="90" spans="1: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6"/>
      <c r="Y90" s="26"/>
    </row>
    <row r="91" spans="1: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6"/>
      <c r="Y91" s="26"/>
    </row>
    <row r="92" spans="1: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6"/>
      <c r="Y92" s="26"/>
    </row>
    <row r="93" spans="1: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6"/>
      <c r="Y93" s="26"/>
    </row>
    <row r="94" spans="1: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6"/>
      <c r="Y94" s="26"/>
    </row>
    <row r="95" spans="1: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6"/>
      <c r="Y95" s="26"/>
    </row>
    <row r="96" spans="1: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6"/>
      <c r="Y96" s="26"/>
    </row>
    <row r="97" spans="1: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6"/>
      <c r="Y97" s="26"/>
    </row>
    <row r="98" spans="1: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6"/>
      <c r="Y98" s="26"/>
    </row>
    <row r="99" spans="1: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6"/>
      <c r="Y99" s="26"/>
    </row>
    <row r="100" spans="1: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6"/>
      <c r="Y100" s="26"/>
    </row>
    <row r="101" spans="1: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6"/>
      <c r="Y101" s="26"/>
    </row>
    <row r="102" spans="1: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6"/>
      <c r="Y102" s="26"/>
    </row>
    <row r="103" spans="1:25">
      <c r="X103" s="16"/>
      <c r="Y103" s="16"/>
    </row>
    <row r="104" spans="1:25">
      <c r="X104" s="16"/>
      <c r="Y104" s="16"/>
    </row>
    <row r="105" spans="1:25">
      <c r="X105" s="16"/>
      <c r="Y105" s="16"/>
    </row>
    <row r="106" spans="1:25">
      <c r="X106" s="16"/>
      <c r="Y106" s="16"/>
    </row>
    <row r="107" spans="1:25">
      <c r="X107" s="16"/>
      <c r="Y107" s="16"/>
    </row>
    <row r="108" spans="1:25">
      <c r="X108" s="16"/>
      <c r="Y108" s="16"/>
    </row>
    <row r="109" spans="1:25">
      <c r="X109" s="16"/>
      <c r="Y109" s="16"/>
    </row>
    <row r="110" spans="1:25">
      <c r="X110" s="16"/>
      <c r="Y110" s="16"/>
    </row>
    <row r="111" spans="1:25">
      <c r="X111" s="16"/>
      <c r="Y111" s="16"/>
    </row>
    <row r="112" spans="1:25">
      <c r="X112" s="16"/>
      <c r="Y112" s="16"/>
    </row>
    <row r="113" spans="24:25">
      <c r="X113" s="16"/>
      <c r="Y113" s="16"/>
    </row>
    <row r="114" spans="24:25">
      <c r="X114" s="16"/>
      <c r="Y114" s="16"/>
    </row>
    <row r="115" spans="24:25">
      <c r="X115" s="16"/>
      <c r="Y115" s="16"/>
    </row>
    <row r="116" spans="24:25">
      <c r="X116" s="16"/>
      <c r="Y116" s="16"/>
    </row>
    <row r="117" spans="24:25">
      <c r="X117" s="16"/>
      <c r="Y117" s="16"/>
    </row>
    <row r="118" spans="24:25">
      <c r="X118" s="16"/>
      <c r="Y118" s="16"/>
    </row>
    <row r="119" spans="24:25">
      <c r="X119" s="16"/>
      <c r="Y119" s="16"/>
    </row>
    <row r="120" spans="24:25">
      <c r="X120" s="16"/>
      <c r="Y120" s="16"/>
    </row>
    <row r="121" spans="24:25">
      <c r="X121" s="16"/>
      <c r="Y121" s="16"/>
    </row>
    <row r="122" spans="24:25">
      <c r="X122" s="16"/>
      <c r="Y122" s="16"/>
    </row>
    <row r="123" spans="24:25">
      <c r="X123" s="16"/>
      <c r="Y123" s="16"/>
    </row>
    <row r="124" spans="24:25">
      <c r="X124" s="16"/>
      <c r="Y124" s="16"/>
    </row>
    <row r="125" spans="24:25">
      <c r="X125" s="16"/>
      <c r="Y125" s="16"/>
    </row>
    <row r="126" spans="24:25">
      <c r="X126" s="16"/>
      <c r="Y126" s="16"/>
    </row>
    <row r="127" spans="24:25">
      <c r="X127" s="16"/>
      <c r="Y127" s="16"/>
    </row>
    <row r="128" spans="24:25">
      <c r="X128" s="16"/>
      <c r="Y128" s="16"/>
    </row>
    <row r="129" spans="24:25">
      <c r="X129" s="16"/>
      <c r="Y129" s="16"/>
    </row>
    <row r="130" spans="24:25">
      <c r="X130" s="16"/>
      <c r="Y130" s="16"/>
    </row>
    <row r="131" spans="24:25">
      <c r="X131" s="16"/>
      <c r="Y131" s="16"/>
    </row>
    <row r="132" spans="24:25">
      <c r="X132" s="16"/>
      <c r="Y132" s="16"/>
    </row>
    <row r="133" spans="24:25">
      <c r="X133" s="16"/>
      <c r="Y133" s="16"/>
    </row>
    <row r="134" spans="24:25">
      <c r="X134" s="16"/>
      <c r="Y134" s="16"/>
    </row>
    <row r="135" spans="24:25">
      <c r="X135" s="16"/>
      <c r="Y135" s="16"/>
    </row>
    <row r="136" spans="24:25">
      <c r="X136" s="16"/>
      <c r="Y136" s="16"/>
    </row>
    <row r="137" spans="24:25">
      <c r="X137" s="16"/>
      <c r="Y137" s="16"/>
    </row>
    <row r="138" spans="24:25">
      <c r="X138" s="16"/>
      <c r="Y138" s="16"/>
    </row>
    <row r="139" spans="24:25">
      <c r="X139" s="16"/>
      <c r="Y139" s="16"/>
    </row>
    <row r="140" spans="24:25">
      <c r="X140" s="16"/>
      <c r="Y140" s="16"/>
    </row>
    <row r="141" spans="24:25">
      <c r="X141" s="16"/>
      <c r="Y141" s="16"/>
    </row>
    <row r="142" spans="24:25">
      <c r="X142" s="16"/>
      <c r="Y142" s="16"/>
    </row>
    <row r="143" spans="24:25">
      <c r="X143" s="16"/>
      <c r="Y143" s="16"/>
    </row>
    <row r="144" spans="24:25">
      <c r="X144" s="16"/>
      <c r="Y144" s="16"/>
    </row>
    <row r="145" spans="24:25">
      <c r="X145" s="16"/>
      <c r="Y145" s="16"/>
    </row>
    <row r="146" spans="24:25">
      <c r="X146" s="16"/>
      <c r="Y146" s="16"/>
    </row>
    <row r="147" spans="24:25">
      <c r="X147" s="16"/>
      <c r="Y147" s="16"/>
    </row>
    <row r="148" spans="24:25">
      <c r="X148" s="16"/>
      <c r="Y148" s="16"/>
    </row>
    <row r="149" spans="24:25">
      <c r="X149" s="16"/>
      <c r="Y149" s="16"/>
    </row>
    <row r="150" spans="24:25">
      <c r="X150" s="16"/>
      <c r="Y150" s="16"/>
    </row>
    <row r="151" spans="24:25">
      <c r="X151" s="16"/>
      <c r="Y151" s="16"/>
    </row>
    <row r="152" spans="24:25">
      <c r="X152" s="16"/>
      <c r="Y152" s="16"/>
    </row>
    <row r="153" spans="24:25">
      <c r="X153" s="16"/>
      <c r="Y153" s="16"/>
    </row>
    <row r="154" spans="24:25">
      <c r="X154" s="16"/>
      <c r="Y154" s="16"/>
    </row>
    <row r="155" spans="24:25">
      <c r="X155" s="16"/>
      <c r="Y155" s="16"/>
    </row>
    <row r="156" spans="24:25">
      <c r="X156" s="16"/>
      <c r="Y156" s="16"/>
    </row>
    <row r="157" spans="24:25">
      <c r="X157" s="16"/>
      <c r="Y157" s="16"/>
    </row>
    <row r="158" spans="24:25">
      <c r="X158" s="16"/>
      <c r="Y158" s="16"/>
    </row>
    <row r="159" spans="24:25">
      <c r="X159" s="16"/>
      <c r="Y159" s="16"/>
    </row>
    <row r="160" spans="24:25">
      <c r="X160" s="16"/>
      <c r="Y160" s="16"/>
    </row>
    <row r="161" spans="24:25">
      <c r="X161" s="16"/>
      <c r="Y161" s="16"/>
    </row>
    <row r="162" spans="24:25">
      <c r="X162" s="16"/>
      <c r="Y162" s="16"/>
    </row>
    <row r="163" spans="24:25">
      <c r="X163" s="16"/>
      <c r="Y163" s="16"/>
    </row>
    <row r="164" spans="24:25">
      <c r="X164" s="16"/>
      <c r="Y164" s="16"/>
    </row>
    <row r="165" spans="24:25">
      <c r="X165" s="16"/>
      <c r="Y165" s="16"/>
    </row>
    <row r="166" spans="24:25">
      <c r="X166" s="16"/>
      <c r="Y166" s="16"/>
    </row>
    <row r="167" spans="24:25">
      <c r="X167" s="16"/>
      <c r="Y167" s="16"/>
    </row>
    <row r="168" spans="24:25">
      <c r="X168" s="16"/>
      <c r="Y168" s="16"/>
    </row>
    <row r="169" spans="24:25">
      <c r="X169" s="16"/>
      <c r="Y169" s="16"/>
    </row>
    <row r="170" spans="24:25">
      <c r="X170" s="16"/>
      <c r="Y170" s="16"/>
    </row>
    <row r="171" spans="24:25">
      <c r="X171" s="16"/>
      <c r="Y171" s="16"/>
    </row>
    <row r="172" spans="24:25">
      <c r="X172" s="16"/>
      <c r="Y172" s="16"/>
    </row>
    <row r="173" spans="24:25">
      <c r="X173" s="16"/>
      <c r="Y173" s="16"/>
    </row>
    <row r="174" spans="24:25">
      <c r="X174" s="16"/>
      <c r="Y174" s="16"/>
    </row>
    <row r="175" spans="24:25">
      <c r="X175" s="16"/>
      <c r="Y175" s="16"/>
    </row>
    <row r="176" spans="24:25">
      <c r="X176" s="16"/>
      <c r="Y176" s="16"/>
    </row>
    <row r="177" spans="24:25">
      <c r="X177" s="16"/>
      <c r="Y177" s="16"/>
    </row>
    <row r="178" spans="24:25">
      <c r="X178" s="16"/>
      <c r="Y178" s="16"/>
    </row>
    <row r="179" spans="24:25">
      <c r="X179" s="16"/>
      <c r="Y179" s="16"/>
    </row>
    <row r="180" spans="24:25">
      <c r="X180" s="16"/>
      <c r="Y180" s="16"/>
    </row>
    <row r="181" spans="24:25">
      <c r="X181" s="16"/>
      <c r="Y181" s="16"/>
    </row>
    <row r="182" spans="24:25">
      <c r="X182" s="16"/>
      <c r="Y182" s="16"/>
    </row>
    <row r="183" spans="24:25">
      <c r="X183" s="16"/>
      <c r="Y183" s="16"/>
    </row>
    <row r="184" spans="24:25">
      <c r="X184" s="16"/>
      <c r="Y184" s="16"/>
    </row>
    <row r="185" spans="24:25">
      <c r="X185" s="16"/>
      <c r="Y185" s="16"/>
    </row>
    <row r="186" spans="24:25">
      <c r="X186" s="16"/>
      <c r="Y186" s="16"/>
    </row>
    <row r="187" spans="24:25">
      <c r="X187" s="16"/>
      <c r="Y187" s="16"/>
    </row>
    <row r="188" spans="24:25">
      <c r="X188" s="16"/>
      <c r="Y188" s="16"/>
    </row>
    <row r="189" spans="24:25">
      <c r="X189" s="16"/>
      <c r="Y189" s="16"/>
    </row>
    <row r="190" spans="24:25">
      <c r="X190" s="16"/>
      <c r="Y190" s="16"/>
    </row>
    <row r="191" spans="24:25">
      <c r="X191" s="16"/>
      <c r="Y191" s="16"/>
    </row>
    <row r="192" spans="24:25">
      <c r="X192" s="16"/>
      <c r="Y192" s="16"/>
    </row>
    <row r="193" spans="24:25">
      <c r="X193" s="16"/>
      <c r="Y193" s="16"/>
    </row>
    <row r="194" spans="24:25">
      <c r="X194" s="16"/>
      <c r="Y194" s="16"/>
    </row>
    <row r="195" spans="24:25">
      <c r="X195" s="16"/>
      <c r="Y195" s="16"/>
    </row>
    <row r="196" spans="24:25">
      <c r="X196" s="16"/>
      <c r="Y196" s="16"/>
    </row>
    <row r="197" spans="24:25">
      <c r="X197" s="16"/>
      <c r="Y197" s="16"/>
    </row>
    <row r="198" spans="24:25">
      <c r="X198" s="16"/>
      <c r="Y198" s="16"/>
    </row>
    <row r="199" spans="24:25">
      <c r="X199" s="16"/>
      <c r="Y199" s="16"/>
    </row>
    <row r="200" spans="24:25">
      <c r="X200" s="16"/>
      <c r="Y200" s="16"/>
    </row>
    <row r="201" spans="24:25">
      <c r="X201" s="16"/>
      <c r="Y201" s="16"/>
    </row>
    <row r="202" spans="24:25">
      <c r="X202" s="16"/>
      <c r="Y202" s="16"/>
    </row>
    <row r="203" spans="24:25">
      <c r="X203" s="16"/>
      <c r="Y203" s="16"/>
    </row>
    <row r="204" spans="24:25">
      <c r="X204" s="16"/>
      <c r="Y204" s="16"/>
    </row>
    <row r="205" spans="24:25">
      <c r="X205" s="16"/>
      <c r="Y205" s="16"/>
    </row>
    <row r="206" spans="24:25">
      <c r="X206" s="16"/>
      <c r="Y206" s="16"/>
    </row>
    <row r="207" spans="24:25">
      <c r="X207" s="16"/>
      <c r="Y207" s="16"/>
    </row>
    <row r="208" spans="24:25">
      <c r="X208" s="16"/>
      <c r="Y208" s="16"/>
    </row>
    <row r="209" spans="24:25">
      <c r="X209" s="16"/>
      <c r="Y209" s="16"/>
    </row>
    <row r="210" spans="24:25">
      <c r="X210" s="16"/>
      <c r="Y210" s="16"/>
    </row>
    <row r="211" spans="24:25">
      <c r="X211" s="16"/>
      <c r="Y211" s="16"/>
    </row>
    <row r="212" spans="24:25">
      <c r="X212" s="16"/>
      <c r="Y212" s="16"/>
    </row>
    <row r="213" spans="24:25">
      <c r="X213" s="16"/>
      <c r="Y213" s="16"/>
    </row>
    <row r="214" spans="24:25">
      <c r="X214" s="16"/>
      <c r="Y214" s="16"/>
    </row>
    <row r="215" spans="24:25">
      <c r="X215" s="16"/>
      <c r="Y215" s="16"/>
    </row>
    <row r="216" spans="24:25">
      <c r="X216" s="16"/>
      <c r="Y216" s="16"/>
    </row>
    <row r="217" spans="24:25">
      <c r="X217" s="16"/>
      <c r="Y217" s="16"/>
    </row>
    <row r="218" spans="24:25">
      <c r="X218" s="16"/>
      <c r="Y218" s="16"/>
    </row>
    <row r="219" spans="24:25">
      <c r="X219" s="16"/>
      <c r="Y219" s="16"/>
    </row>
    <row r="220" spans="24:25">
      <c r="X220" s="16"/>
      <c r="Y220" s="16"/>
    </row>
    <row r="221" spans="24:25">
      <c r="X221" s="16"/>
      <c r="Y221" s="16"/>
    </row>
    <row r="222" spans="24:25">
      <c r="X222" s="16"/>
      <c r="Y222" s="16"/>
    </row>
    <row r="223" spans="24:25">
      <c r="X223" s="16"/>
      <c r="Y223" s="16"/>
    </row>
    <row r="224" spans="24:25">
      <c r="X224" s="16"/>
      <c r="Y224" s="16"/>
    </row>
    <row r="225" spans="24:25">
      <c r="X225" s="16"/>
      <c r="Y225" s="16"/>
    </row>
    <row r="226" spans="24:25">
      <c r="X226" s="16"/>
      <c r="Y226" s="16"/>
    </row>
    <row r="227" spans="24:25">
      <c r="X227" s="16"/>
      <c r="Y227" s="16"/>
    </row>
    <row r="228" spans="24:25">
      <c r="X228" s="16"/>
      <c r="Y228" s="16"/>
    </row>
    <row r="229" spans="24:25">
      <c r="X229" s="16"/>
      <c r="Y229" s="16"/>
    </row>
    <row r="230" spans="24:25">
      <c r="X230" s="16"/>
      <c r="Y230" s="16"/>
    </row>
    <row r="231" spans="24:25">
      <c r="X231" s="16"/>
      <c r="Y231" s="16"/>
    </row>
    <row r="232" spans="24:25">
      <c r="X232" s="16"/>
      <c r="Y232" s="16"/>
    </row>
    <row r="233" spans="24:25">
      <c r="X233" s="16"/>
      <c r="Y233" s="16"/>
    </row>
    <row r="234" spans="24:25">
      <c r="X234" s="16"/>
      <c r="Y234" s="16"/>
    </row>
    <row r="235" spans="24:25">
      <c r="X235" s="16"/>
      <c r="Y235" s="16"/>
    </row>
    <row r="236" spans="24:25">
      <c r="X236" s="16"/>
      <c r="Y236" s="16"/>
    </row>
    <row r="237" spans="24:25">
      <c r="X237" s="16"/>
      <c r="Y237" s="16"/>
    </row>
    <row r="238" spans="24:25">
      <c r="X238" s="16"/>
      <c r="Y238" s="16"/>
    </row>
    <row r="239" spans="24:25">
      <c r="X239" s="16"/>
      <c r="Y239" s="16"/>
    </row>
    <row r="240" spans="24:25">
      <c r="X240" s="16"/>
      <c r="Y240" s="16"/>
    </row>
    <row r="241" spans="24:25">
      <c r="X241" s="16"/>
      <c r="Y241" s="16"/>
    </row>
    <row r="242" spans="24:25">
      <c r="X242" s="16"/>
      <c r="Y242" s="16"/>
    </row>
    <row r="243" spans="24:25">
      <c r="X243" s="16"/>
      <c r="Y243" s="16"/>
    </row>
    <row r="244" spans="24:25">
      <c r="X244" s="16"/>
      <c r="Y244" s="16"/>
    </row>
    <row r="245" spans="24:25">
      <c r="X245" s="16"/>
      <c r="Y245" s="16"/>
    </row>
    <row r="246" spans="24:25">
      <c r="X246" s="16"/>
      <c r="Y246" s="16"/>
    </row>
    <row r="247" spans="24:25">
      <c r="X247" s="16"/>
      <c r="Y247" s="16"/>
    </row>
    <row r="248" spans="24:25">
      <c r="X248" s="16"/>
      <c r="Y248" s="16"/>
    </row>
    <row r="249" spans="24:25">
      <c r="X249" s="16"/>
      <c r="Y249" s="16"/>
    </row>
    <row r="250" spans="24:25">
      <c r="X250" s="16"/>
      <c r="Y250" s="16"/>
    </row>
    <row r="251" spans="24:25">
      <c r="X251" s="16"/>
      <c r="Y251" s="16"/>
    </row>
    <row r="252" spans="24:25">
      <c r="X252" s="16"/>
      <c r="Y252" s="16"/>
    </row>
    <row r="253" spans="24:25">
      <c r="X253" s="16"/>
      <c r="Y253" s="16"/>
    </row>
    <row r="254" spans="24:25">
      <c r="X254" s="16"/>
      <c r="Y254" s="16"/>
    </row>
    <row r="255" spans="24:25">
      <c r="X255" s="16"/>
      <c r="Y255" s="16"/>
    </row>
    <row r="256" spans="24:25">
      <c r="X256" s="16"/>
      <c r="Y256" s="16"/>
    </row>
    <row r="257" spans="24:25">
      <c r="X257" s="16"/>
      <c r="Y257" s="16"/>
    </row>
    <row r="258" spans="24:25">
      <c r="X258" s="16"/>
      <c r="Y258" s="16"/>
    </row>
    <row r="259" spans="24:25">
      <c r="X259" s="16"/>
      <c r="Y259" s="16"/>
    </row>
    <row r="260" spans="24:25">
      <c r="X260" s="16"/>
      <c r="Y260" s="16"/>
    </row>
    <row r="261" spans="24:25">
      <c r="X261" s="16"/>
      <c r="Y261" s="16"/>
    </row>
    <row r="262" spans="24:25">
      <c r="X262" s="16"/>
      <c r="Y262" s="16"/>
    </row>
    <row r="263" spans="24:25">
      <c r="X263" s="16"/>
      <c r="Y263" s="16"/>
    </row>
    <row r="264" spans="24:25">
      <c r="X264" s="16"/>
      <c r="Y264" s="16"/>
    </row>
    <row r="265" spans="24:25">
      <c r="X265" s="16"/>
      <c r="Y265" s="16"/>
    </row>
    <row r="266" spans="24:25">
      <c r="X266" s="16"/>
      <c r="Y266" s="16"/>
    </row>
    <row r="267" spans="24:25">
      <c r="X267" s="16"/>
      <c r="Y267" s="16"/>
    </row>
    <row r="268" spans="24:25">
      <c r="X268" s="16"/>
      <c r="Y268" s="16"/>
    </row>
    <row r="269" spans="24:25">
      <c r="X269" s="16"/>
      <c r="Y269" s="16"/>
    </row>
    <row r="270" spans="24:25">
      <c r="X270" s="16"/>
      <c r="Y270" s="16"/>
    </row>
    <row r="271" spans="24:25">
      <c r="X271" s="16"/>
      <c r="Y271" s="16"/>
    </row>
    <row r="272" spans="24:25">
      <c r="X272" s="16"/>
      <c r="Y272" s="16"/>
    </row>
    <row r="273" spans="24:25">
      <c r="X273" s="16"/>
      <c r="Y273" s="16"/>
    </row>
    <row r="274" spans="24:25">
      <c r="X274" s="16"/>
      <c r="Y274" s="16"/>
    </row>
    <row r="275" spans="24:25">
      <c r="X275" s="16"/>
      <c r="Y275" s="16"/>
    </row>
    <row r="276" spans="24:25">
      <c r="X276" s="16"/>
      <c r="Y276" s="16"/>
    </row>
    <row r="277" spans="24:25">
      <c r="X277" s="16"/>
      <c r="Y277" s="16"/>
    </row>
    <row r="278" spans="24:25">
      <c r="X278" s="16"/>
      <c r="Y278" s="16"/>
    </row>
    <row r="279" spans="24:25">
      <c r="X279" s="16"/>
      <c r="Y279" s="16"/>
    </row>
    <row r="280" spans="24:25">
      <c r="X280" s="16"/>
      <c r="Y280" s="16"/>
    </row>
    <row r="281" spans="24:25">
      <c r="X281" s="16"/>
      <c r="Y281" s="16"/>
    </row>
    <row r="282" spans="24:25">
      <c r="X282" s="16"/>
      <c r="Y282" s="16"/>
    </row>
    <row r="283" spans="24:25">
      <c r="X283" s="16"/>
      <c r="Y283" s="16"/>
    </row>
    <row r="284" spans="24:25">
      <c r="X284" s="16"/>
      <c r="Y284" s="16"/>
    </row>
    <row r="285" spans="24:25">
      <c r="X285" s="16"/>
      <c r="Y285" s="16"/>
    </row>
    <row r="286" spans="24:25">
      <c r="X286" s="16"/>
      <c r="Y286" s="16"/>
    </row>
    <row r="287" spans="24:25">
      <c r="X287" s="16"/>
      <c r="Y287" s="16"/>
    </row>
    <row r="288" spans="24:25">
      <c r="X288" s="16"/>
      <c r="Y288" s="16"/>
    </row>
    <row r="289" spans="24:25">
      <c r="X289" s="16"/>
      <c r="Y289" s="16"/>
    </row>
    <row r="290" spans="24:25">
      <c r="X290" s="16"/>
      <c r="Y290" s="16"/>
    </row>
    <row r="291" spans="24:25">
      <c r="X291" s="16"/>
      <c r="Y291" s="16"/>
    </row>
    <row r="292" spans="24:25">
      <c r="X292" s="16"/>
      <c r="Y292" s="16"/>
    </row>
    <row r="293" spans="24:25">
      <c r="X293" s="16"/>
      <c r="Y293" s="16"/>
    </row>
    <row r="294" spans="24:25">
      <c r="X294" s="16"/>
      <c r="Y294" s="16"/>
    </row>
    <row r="295" spans="24:25">
      <c r="X295" s="16"/>
      <c r="Y295" s="16"/>
    </row>
    <row r="296" spans="24:25">
      <c r="X296" s="16"/>
      <c r="Y296" s="16"/>
    </row>
    <row r="297" spans="24:25">
      <c r="X297" s="16"/>
      <c r="Y297" s="16"/>
    </row>
    <row r="298" spans="24:25">
      <c r="X298" s="16"/>
      <c r="Y298" s="16"/>
    </row>
    <row r="299" spans="24:25">
      <c r="X299" s="16"/>
      <c r="Y299" s="16"/>
    </row>
    <row r="300" spans="24:25">
      <c r="X300" s="16"/>
      <c r="Y300" s="16"/>
    </row>
    <row r="301" spans="24:25">
      <c r="X301" s="16"/>
      <c r="Y301" s="16"/>
    </row>
    <row r="302" spans="24:25">
      <c r="X302" s="16"/>
      <c r="Y302" s="16"/>
    </row>
    <row r="303" spans="24:25">
      <c r="X303" s="16"/>
      <c r="Y303" s="16"/>
    </row>
    <row r="304" spans="24:25">
      <c r="X304" s="16"/>
      <c r="Y304" s="16"/>
    </row>
    <row r="305" spans="24:25">
      <c r="X305" s="16"/>
      <c r="Y305" s="16"/>
    </row>
    <row r="306" spans="24:25">
      <c r="X306" s="16"/>
      <c r="Y306" s="16"/>
    </row>
    <row r="307" spans="24:25">
      <c r="X307" s="16"/>
      <c r="Y307" s="16"/>
    </row>
    <row r="308" spans="24:25">
      <c r="X308" s="16"/>
      <c r="Y308" s="16"/>
    </row>
    <row r="309" spans="24:25">
      <c r="X309" s="16"/>
      <c r="Y309" s="16"/>
    </row>
    <row r="310" spans="24:25">
      <c r="X310" s="16"/>
      <c r="Y310" s="16"/>
    </row>
    <row r="311" spans="24:25">
      <c r="X311" s="16"/>
      <c r="Y311" s="16"/>
    </row>
    <row r="312" spans="24:25">
      <c r="X312" s="16"/>
      <c r="Y312" s="16"/>
    </row>
    <row r="313" spans="24:25">
      <c r="X313" s="16"/>
      <c r="Y313" s="16"/>
    </row>
    <row r="314" spans="24:25">
      <c r="X314" s="16"/>
      <c r="Y314" s="16"/>
    </row>
    <row r="315" spans="24:25">
      <c r="X315" s="16"/>
      <c r="Y315" s="16"/>
    </row>
    <row r="316" spans="24:25">
      <c r="X316" s="16"/>
      <c r="Y316" s="16"/>
    </row>
    <row r="317" spans="24:25">
      <c r="X317" s="16"/>
      <c r="Y317" s="16"/>
    </row>
    <row r="318" spans="24:25">
      <c r="X318" s="16"/>
      <c r="Y318" s="16"/>
    </row>
    <row r="319" spans="24:25">
      <c r="X319" s="16"/>
      <c r="Y319" s="16"/>
    </row>
    <row r="320" spans="24:25">
      <c r="X320" s="16"/>
      <c r="Y320" s="16"/>
    </row>
    <row r="321" spans="24:25">
      <c r="X321" s="16"/>
      <c r="Y321" s="16"/>
    </row>
    <row r="322" spans="24:25">
      <c r="X322" s="16"/>
      <c r="Y322" s="16"/>
    </row>
    <row r="323" spans="24:25">
      <c r="X323" s="16"/>
      <c r="Y323" s="16"/>
    </row>
    <row r="324" spans="24:25">
      <c r="X324" s="16"/>
      <c r="Y324" s="16"/>
    </row>
    <row r="325" spans="24:25">
      <c r="X325" s="16"/>
      <c r="Y325" s="16"/>
    </row>
    <row r="326" spans="24:25">
      <c r="X326" s="16"/>
      <c r="Y326" s="16"/>
    </row>
    <row r="327" spans="24:25">
      <c r="X327" s="16"/>
      <c r="Y327" s="16"/>
    </row>
    <row r="328" spans="24:25">
      <c r="X328" s="16"/>
      <c r="Y328" s="16"/>
    </row>
    <row r="329" spans="24:25">
      <c r="X329" s="16"/>
      <c r="Y329" s="16"/>
    </row>
    <row r="330" spans="24:25">
      <c r="X330" s="16"/>
      <c r="Y330" s="16"/>
    </row>
    <row r="331" spans="24:25">
      <c r="X331" s="16"/>
      <c r="Y331" s="16"/>
    </row>
    <row r="332" spans="24:25">
      <c r="X332" s="16"/>
      <c r="Y332" s="16"/>
    </row>
    <row r="333" spans="24:25">
      <c r="X333" s="16"/>
      <c r="Y333" s="16"/>
    </row>
    <row r="334" spans="24:25">
      <c r="X334" s="16"/>
      <c r="Y334" s="16"/>
    </row>
    <row r="335" spans="24:25">
      <c r="X335" s="16"/>
      <c r="Y335" s="16"/>
    </row>
    <row r="336" spans="24:25">
      <c r="X336" s="16"/>
      <c r="Y336" s="16"/>
    </row>
    <row r="337" spans="24:25">
      <c r="X337" s="16"/>
      <c r="Y337" s="16"/>
    </row>
    <row r="338" spans="24:25">
      <c r="X338" s="16"/>
      <c r="Y338" s="16"/>
    </row>
    <row r="339" spans="24:25">
      <c r="X339" s="16"/>
      <c r="Y339" s="16"/>
    </row>
    <row r="340" spans="24:25">
      <c r="X340" s="16"/>
      <c r="Y340" s="16"/>
    </row>
    <row r="341" spans="24:25">
      <c r="X341" s="16"/>
      <c r="Y341" s="16"/>
    </row>
    <row r="342" spans="24:25">
      <c r="X342" s="16"/>
      <c r="Y342" s="16"/>
    </row>
    <row r="343" spans="24:25">
      <c r="X343" s="16"/>
      <c r="Y343" s="16"/>
    </row>
    <row r="344" spans="24:25">
      <c r="X344" s="16"/>
      <c r="Y344" s="16"/>
    </row>
    <row r="345" spans="24:25">
      <c r="X345" s="16"/>
      <c r="Y345" s="16"/>
    </row>
    <row r="346" spans="24:25">
      <c r="X346" s="16"/>
      <c r="Y346" s="16"/>
    </row>
    <row r="347" spans="24:25">
      <c r="X347" s="16"/>
      <c r="Y347" s="16"/>
    </row>
    <row r="348" spans="24:25">
      <c r="X348" s="16"/>
      <c r="Y348" s="16"/>
    </row>
    <row r="349" spans="24:25">
      <c r="X349" s="16"/>
      <c r="Y349" s="16"/>
    </row>
    <row r="350" spans="24:25">
      <c r="X350" s="16"/>
      <c r="Y350" s="16"/>
    </row>
    <row r="351" spans="24:25">
      <c r="X351" s="16"/>
      <c r="Y351" s="16"/>
    </row>
    <row r="352" spans="24:25">
      <c r="X352" s="16"/>
      <c r="Y352" s="16"/>
    </row>
    <row r="353" spans="24:25">
      <c r="X353" s="16"/>
      <c r="Y353" s="16"/>
    </row>
    <row r="354" spans="24:25">
      <c r="X354" s="16"/>
      <c r="Y354" s="16"/>
    </row>
    <row r="355" spans="24:25">
      <c r="X355" s="16"/>
      <c r="Y355" s="16"/>
    </row>
    <row r="356" spans="24:25">
      <c r="X356" s="16"/>
      <c r="Y356" s="16"/>
    </row>
    <row r="357" spans="24:25">
      <c r="X357" s="16"/>
      <c r="Y357" s="16"/>
    </row>
    <row r="358" spans="24:25">
      <c r="X358" s="16"/>
      <c r="Y358" s="16"/>
    </row>
    <row r="359" spans="24:25">
      <c r="X359" s="16"/>
      <c r="Y359" s="16"/>
    </row>
    <row r="360" spans="24:25">
      <c r="X360" s="16"/>
      <c r="Y360" s="16"/>
    </row>
    <row r="361" spans="24:25">
      <c r="X361" s="16"/>
      <c r="Y361" s="16"/>
    </row>
    <row r="362" spans="24:25">
      <c r="X362" s="16"/>
      <c r="Y362" s="16"/>
    </row>
    <row r="363" spans="24:25">
      <c r="X363" s="16"/>
      <c r="Y363" s="16"/>
    </row>
    <row r="364" spans="24:25">
      <c r="X364" s="16"/>
      <c r="Y364" s="16"/>
    </row>
    <row r="365" spans="24:25">
      <c r="X365" s="16"/>
      <c r="Y365" s="16"/>
    </row>
    <row r="366" spans="24:25">
      <c r="X366" s="16"/>
      <c r="Y366" s="16"/>
    </row>
    <row r="367" spans="24:25">
      <c r="X367" s="16"/>
      <c r="Y367" s="16"/>
    </row>
    <row r="368" spans="24:25">
      <c r="X368" s="16"/>
      <c r="Y368" s="16"/>
    </row>
    <row r="369" spans="24:25">
      <c r="X369" s="16"/>
      <c r="Y369" s="16"/>
    </row>
    <row r="370" spans="24:25">
      <c r="X370" s="16"/>
      <c r="Y370" s="16"/>
    </row>
    <row r="371" spans="24:25">
      <c r="X371" s="16"/>
      <c r="Y371" s="16"/>
    </row>
    <row r="372" spans="24:25">
      <c r="X372" s="16"/>
      <c r="Y372" s="16"/>
    </row>
    <row r="373" spans="24:25">
      <c r="X373" s="16"/>
      <c r="Y373" s="16"/>
    </row>
    <row r="374" spans="24:25">
      <c r="X374" s="16"/>
      <c r="Y374" s="16"/>
    </row>
    <row r="375" spans="24:25">
      <c r="X375" s="16"/>
      <c r="Y375" s="16"/>
    </row>
    <row r="376" spans="24:25">
      <c r="X376" s="16"/>
      <c r="Y376" s="16"/>
    </row>
    <row r="377" spans="24:25">
      <c r="X377" s="16"/>
      <c r="Y377" s="16"/>
    </row>
    <row r="378" spans="24:25">
      <c r="X378" s="16"/>
      <c r="Y378" s="16"/>
    </row>
    <row r="379" spans="24:25">
      <c r="X379" s="16"/>
      <c r="Y379" s="16"/>
    </row>
    <row r="380" spans="24:25">
      <c r="X380" s="16"/>
      <c r="Y380" s="16"/>
    </row>
    <row r="381" spans="24:25">
      <c r="X381" s="16"/>
      <c r="Y381" s="16"/>
    </row>
    <row r="382" spans="24:25">
      <c r="X382" s="16"/>
      <c r="Y382" s="16"/>
    </row>
    <row r="383" spans="24:25">
      <c r="X383" s="16"/>
      <c r="Y383" s="16"/>
    </row>
    <row r="384" spans="24:25">
      <c r="X384" s="16"/>
      <c r="Y384" s="16"/>
    </row>
    <row r="385" spans="24:25">
      <c r="X385" s="16"/>
      <c r="Y385" s="16"/>
    </row>
    <row r="386" spans="24:25">
      <c r="X386" s="16"/>
      <c r="Y386" s="16"/>
    </row>
    <row r="387" spans="24:25">
      <c r="X387" s="16"/>
      <c r="Y387" s="16"/>
    </row>
    <row r="388" spans="24:25">
      <c r="X388" s="16"/>
      <c r="Y388" s="16"/>
    </row>
    <row r="389" spans="24:25">
      <c r="X389" s="16"/>
      <c r="Y389" s="16"/>
    </row>
  </sheetData>
  <mergeCells count="159">
    <mergeCell ref="C62:C63"/>
    <mergeCell ref="J62:J63"/>
    <mergeCell ref="N62:N63"/>
    <mergeCell ref="W50:W60"/>
    <mergeCell ref="U50:U60"/>
    <mergeCell ref="W4:W7"/>
    <mergeCell ref="U4:U7"/>
    <mergeCell ref="V4:V7"/>
    <mergeCell ref="J38:J56"/>
    <mergeCell ref="K2:K18"/>
    <mergeCell ref="L2:L18"/>
    <mergeCell ref="J2:J18"/>
    <mergeCell ref="V19:V22"/>
    <mergeCell ref="V45:V49"/>
    <mergeCell ref="U19:U22"/>
    <mergeCell ref="U45:U49"/>
    <mergeCell ref="W45:W49"/>
    <mergeCell ref="V50:V60"/>
    <mergeCell ref="V36:V40"/>
    <mergeCell ref="W36:W40"/>
    <mergeCell ref="U41:U42"/>
    <mergeCell ref="V41:V42"/>
    <mergeCell ref="W41:W42"/>
    <mergeCell ref="U43:U44"/>
    <mergeCell ref="V43:V44"/>
    <mergeCell ref="W43:W44"/>
    <mergeCell ref="V25:V27"/>
    <mergeCell ref="W25:W27"/>
    <mergeCell ref="U28:U30"/>
    <mergeCell ref="V28:V30"/>
    <mergeCell ref="W28:W30"/>
    <mergeCell ref="U31:U33"/>
    <mergeCell ref="V31:V33"/>
    <mergeCell ref="W31:W33"/>
    <mergeCell ref="V16:V17"/>
    <mergeCell ref="W16:W17"/>
    <mergeCell ref="U23:U24"/>
    <mergeCell ref="V23:V24"/>
    <mergeCell ref="W23:W24"/>
    <mergeCell ref="W19:W22"/>
    <mergeCell ref="V2:V3"/>
    <mergeCell ref="W2:W3"/>
    <mergeCell ref="U9:U15"/>
    <mergeCell ref="V9:V15"/>
    <mergeCell ref="W9:W15"/>
    <mergeCell ref="J57:J58"/>
    <mergeCell ref="U2:U3"/>
    <mergeCell ref="U16:U17"/>
    <mergeCell ref="U25:U27"/>
    <mergeCell ref="U36:U40"/>
    <mergeCell ref="L28:L31"/>
    <mergeCell ref="L32:L33"/>
    <mergeCell ref="L38:L56"/>
    <mergeCell ref="L57:L58"/>
    <mergeCell ref="S43:S44"/>
    <mergeCell ref="S45:S46"/>
    <mergeCell ref="S48:S49"/>
    <mergeCell ref="S52:S53"/>
    <mergeCell ref="S55:S58"/>
    <mergeCell ref="S23:S24"/>
    <mergeCell ref="S25:S27"/>
    <mergeCell ref="S28:S30"/>
    <mergeCell ref="S31:S33"/>
    <mergeCell ref="S36:S40"/>
    <mergeCell ref="L59:L61"/>
    <mergeCell ref="K57:K58"/>
    <mergeCell ref="K38:K56"/>
    <mergeCell ref="L19:L20"/>
    <mergeCell ref="L24:L25"/>
    <mergeCell ref="K59:K61"/>
    <mergeCell ref="K28:K31"/>
    <mergeCell ref="K32:K33"/>
    <mergeCell ref="J59:J61"/>
    <mergeCell ref="K19:K20"/>
    <mergeCell ref="K24:K25"/>
    <mergeCell ref="J24:J25"/>
    <mergeCell ref="J28:J31"/>
    <mergeCell ref="J32:J33"/>
    <mergeCell ref="J19:J20"/>
    <mergeCell ref="S41:S42"/>
    <mergeCell ref="R43:R44"/>
    <mergeCell ref="R45:R46"/>
    <mergeCell ref="R48:R49"/>
    <mergeCell ref="R52:R53"/>
    <mergeCell ref="R55:R58"/>
    <mergeCell ref="S2:S3"/>
    <mergeCell ref="S4:S5"/>
    <mergeCell ref="S9:S15"/>
    <mergeCell ref="S16:S17"/>
    <mergeCell ref="S19:S20"/>
    <mergeCell ref="R23:R24"/>
    <mergeCell ref="R25:R27"/>
    <mergeCell ref="R28:R30"/>
    <mergeCell ref="R31:R33"/>
    <mergeCell ref="R36:R40"/>
    <mergeCell ref="R41:R42"/>
    <mergeCell ref="Q2:Q3"/>
    <mergeCell ref="R2:R3"/>
    <mergeCell ref="R4:R5"/>
    <mergeCell ref="R9:R15"/>
    <mergeCell ref="R16:R17"/>
    <mergeCell ref="R19:R20"/>
    <mergeCell ref="Q25:Q27"/>
    <mergeCell ref="Q23:Q24"/>
    <mergeCell ref="Q19:Q20"/>
    <mergeCell ref="Q16:Q17"/>
    <mergeCell ref="Q9:Q15"/>
    <mergeCell ref="Q4:Q5"/>
    <mergeCell ref="Q55:Q58"/>
    <mergeCell ref="Q52:Q53"/>
    <mergeCell ref="Q48:Q49"/>
    <mergeCell ref="Q45:Q46"/>
    <mergeCell ref="Q43:Q44"/>
    <mergeCell ref="Q41:Q42"/>
    <mergeCell ref="Q36:Q40"/>
    <mergeCell ref="Q31:Q33"/>
    <mergeCell ref="Q28:Q30"/>
    <mergeCell ref="H38:H44"/>
    <mergeCell ref="H46:H48"/>
    <mergeCell ref="H50:H51"/>
    <mergeCell ref="H53:H56"/>
    <mergeCell ref="H57:H58"/>
    <mergeCell ref="H59:H60"/>
    <mergeCell ref="G57:G58"/>
    <mergeCell ref="G59:G60"/>
    <mergeCell ref="H2:H3"/>
    <mergeCell ref="H5:H6"/>
    <mergeCell ref="H8:H10"/>
    <mergeCell ref="H12:H18"/>
    <mergeCell ref="H19:H20"/>
    <mergeCell ref="H24:H25"/>
    <mergeCell ref="H28:H31"/>
    <mergeCell ref="H32:H33"/>
    <mergeCell ref="G28:G31"/>
    <mergeCell ref="G32:G33"/>
    <mergeCell ref="G38:G44"/>
    <mergeCell ref="G46:G48"/>
    <mergeCell ref="G50:G51"/>
    <mergeCell ref="G53:G56"/>
    <mergeCell ref="G2:G3"/>
    <mergeCell ref="G5:G6"/>
    <mergeCell ref="G8:G10"/>
    <mergeCell ref="G12:G18"/>
    <mergeCell ref="G19:G20"/>
    <mergeCell ref="G24:G25"/>
    <mergeCell ref="F5:F6"/>
    <mergeCell ref="F2:F3"/>
    <mergeCell ref="F59:F60"/>
    <mergeCell ref="F57:F58"/>
    <mergeCell ref="F53:F56"/>
    <mergeCell ref="F50:F51"/>
    <mergeCell ref="F46:F48"/>
    <mergeCell ref="F38:F44"/>
    <mergeCell ref="F32:F33"/>
    <mergeCell ref="F28:F31"/>
    <mergeCell ref="F24:F25"/>
    <mergeCell ref="F19:F20"/>
    <mergeCell ref="F12:F18"/>
    <mergeCell ref="F8:F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6264-6891-B745-9E89-C44476F04DAA}">
  <dimension ref="A1:E1261"/>
  <sheetViews>
    <sheetView workbookViewId="0">
      <selection sqref="A1:E1048576"/>
    </sheetView>
  </sheetViews>
  <sheetFormatPr baseColWidth="10" defaultRowHeight="16"/>
  <cols>
    <col min="1" max="5" width="10.83203125" style="7"/>
  </cols>
  <sheetData>
    <row r="1" spans="1:5">
      <c r="A1" s="7" t="s">
        <v>0</v>
      </c>
      <c r="B1" s="7" t="s">
        <v>12</v>
      </c>
      <c r="C1" s="3" t="s">
        <v>1</v>
      </c>
      <c r="D1" s="3" t="s">
        <v>2</v>
      </c>
      <c r="E1" s="3" t="s">
        <v>3</v>
      </c>
    </row>
    <row r="2" spans="1:5">
      <c r="A2" s="4">
        <v>41456</v>
      </c>
      <c r="B2" s="9">
        <v>1</v>
      </c>
      <c r="C2" s="5">
        <v>34.360000999999997</v>
      </c>
      <c r="D2" s="5">
        <v>28.059999000000001</v>
      </c>
      <c r="E2" s="5">
        <v>23.889999</v>
      </c>
    </row>
    <row r="3" spans="1:5">
      <c r="A3" s="4">
        <v>41457</v>
      </c>
      <c r="B3" s="9">
        <v>2</v>
      </c>
      <c r="C3" s="5">
        <v>33.939999</v>
      </c>
      <c r="D3" s="5">
        <v>27.700001</v>
      </c>
      <c r="E3" s="5">
        <v>23.719999000000001</v>
      </c>
    </row>
    <row r="4" spans="1:5">
      <c r="A4" s="4">
        <v>41458</v>
      </c>
      <c r="B4" s="9">
        <v>3</v>
      </c>
      <c r="C4" s="5">
        <v>34.009998000000003</v>
      </c>
      <c r="D4" s="5">
        <v>27.49</v>
      </c>
      <c r="E4" s="5">
        <v>23.76</v>
      </c>
    </row>
    <row r="5" spans="1:5">
      <c r="A5" s="4">
        <v>41460</v>
      </c>
      <c r="B5" s="9">
        <v>4</v>
      </c>
      <c r="C5" s="5">
        <v>34.209999000000003</v>
      </c>
      <c r="D5" s="5">
        <v>27.549999</v>
      </c>
      <c r="E5" s="5">
        <v>24.059999000000001</v>
      </c>
    </row>
    <row r="6" spans="1:5">
      <c r="A6" s="4">
        <v>41463</v>
      </c>
      <c r="B6" s="9">
        <v>5</v>
      </c>
      <c r="C6" s="5">
        <v>34.330002</v>
      </c>
      <c r="D6" s="5">
        <v>28</v>
      </c>
      <c r="E6" s="5">
        <v>23.190000999999999</v>
      </c>
    </row>
    <row r="7" spans="1:5">
      <c r="A7" s="4">
        <v>41464</v>
      </c>
      <c r="B7" s="9">
        <v>6</v>
      </c>
      <c r="C7" s="5">
        <v>34.349997999999999</v>
      </c>
      <c r="D7" s="5">
        <v>28.34</v>
      </c>
      <c r="E7" s="5">
        <v>23.139999</v>
      </c>
    </row>
    <row r="8" spans="1:5">
      <c r="A8" s="4">
        <v>41465</v>
      </c>
      <c r="B8" s="9">
        <v>7</v>
      </c>
      <c r="C8" s="5">
        <v>34.700001</v>
      </c>
      <c r="D8" s="5">
        <v>29.49</v>
      </c>
      <c r="E8" s="5">
        <v>23.25</v>
      </c>
    </row>
    <row r="9" spans="1:5">
      <c r="A9" s="4">
        <v>41466</v>
      </c>
      <c r="B9" s="9">
        <v>8</v>
      </c>
      <c r="C9" s="5">
        <v>35.689999</v>
      </c>
      <c r="D9" s="5">
        <v>30.389999</v>
      </c>
      <c r="E9" s="5">
        <v>23.99</v>
      </c>
    </row>
    <row r="10" spans="1:5">
      <c r="A10" s="4">
        <v>41467</v>
      </c>
      <c r="B10" s="9">
        <v>9</v>
      </c>
      <c r="C10" s="5">
        <v>35.669998</v>
      </c>
      <c r="D10" s="5">
        <v>30.75</v>
      </c>
      <c r="E10" s="5">
        <v>23.9</v>
      </c>
    </row>
    <row r="11" spans="1:5">
      <c r="A11" s="4">
        <v>41470</v>
      </c>
      <c r="B11" s="9">
        <v>10</v>
      </c>
      <c r="C11" s="5">
        <v>36.169998</v>
      </c>
      <c r="D11" s="5">
        <v>30.780000999999999</v>
      </c>
      <c r="E11" s="5">
        <v>23.940000999999999</v>
      </c>
    </row>
    <row r="12" spans="1:5">
      <c r="A12" s="4">
        <v>41471</v>
      </c>
      <c r="B12" s="9">
        <v>11</v>
      </c>
      <c r="C12" s="5">
        <v>36.270000000000003</v>
      </c>
      <c r="D12" s="5">
        <v>29.559999000000001</v>
      </c>
      <c r="E12" s="5">
        <v>24.25</v>
      </c>
    </row>
    <row r="13" spans="1:5">
      <c r="A13" s="4">
        <v>41472</v>
      </c>
      <c r="B13" s="9">
        <v>12</v>
      </c>
      <c r="C13" s="5">
        <v>35.740001999999997</v>
      </c>
      <c r="D13" s="5">
        <v>31.059999000000001</v>
      </c>
      <c r="E13" s="5">
        <v>24.15</v>
      </c>
    </row>
    <row r="14" spans="1:5">
      <c r="A14" s="4">
        <v>41473</v>
      </c>
      <c r="B14" s="9">
        <v>13</v>
      </c>
      <c r="C14" s="5">
        <v>35.439999</v>
      </c>
      <c r="D14" s="5">
        <v>30.860001</v>
      </c>
      <c r="E14" s="5">
        <v>23.24</v>
      </c>
    </row>
    <row r="15" spans="1:5">
      <c r="A15" s="4">
        <v>41474</v>
      </c>
      <c r="B15" s="9">
        <v>14</v>
      </c>
      <c r="C15" s="5">
        <v>31.4</v>
      </c>
      <c r="D15" s="5">
        <v>31.200001</v>
      </c>
      <c r="E15" s="5">
        <v>23.040001</v>
      </c>
    </row>
    <row r="16" spans="1:5">
      <c r="A16" s="4">
        <v>41477</v>
      </c>
      <c r="B16" s="9">
        <v>15</v>
      </c>
      <c r="C16" s="5">
        <v>32.009998000000003</v>
      </c>
      <c r="D16" s="5">
        <v>31.459999</v>
      </c>
      <c r="E16" s="5">
        <v>22.77</v>
      </c>
    </row>
    <row r="17" spans="1:5">
      <c r="A17" s="4">
        <v>41478</v>
      </c>
      <c r="B17" s="9">
        <v>16</v>
      </c>
      <c r="C17" s="5">
        <v>31.82</v>
      </c>
      <c r="D17" s="5">
        <v>31.450001</v>
      </c>
      <c r="E17" s="5">
        <v>22.75</v>
      </c>
    </row>
    <row r="18" spans="1:5">
      <c r="A18" s="4">
        <v>41479</v>
      </c>
      <c r="B18" s="9">
        <v>17</v>
      </c>
      <c r="C18" s="5">
        <v>31.959999</v>
      </c>
      <c r="D18" s="5">
        <v>30.860001</v>
      </c>
      <c r="E18" s="5">
        <v>22.93</v>
      </c>
    </row>
    <row r="19" spans="1:5">
      <c r="A19" s="4">
        <v>41480</v>
      </c>
      <c r="B19" s="9">
        <v>18</v>
      </c>
      <c r="C19" s="5">
        <v>31.389999</v>
      </c>
      <c r="D19" s="5">
        <v>31.809999000000001</v>
      </c>
      <c r="E19" s="5">
        <v>23.059999000000001</v>
      </c>
    </row>
    <row r="20" spans="1:5">
      <c r="A20" s="4">
        <v>41481</v>
      </c>
      <c r="B20" s="9">
        <v>19</v>
      </c>
      <c r="C20" s="5">
        <v>31.620000999999998</v>
      </c>
      <c r="D20" s="5">
        <v>33.419998</v>
      </c>
      <c r="E20" s="5">
        <v>23.26</v>
      </c>
    </row>
    <row r="21" spans="1:5">
      <c r="A21" s="4">
        <v>41484</v>
      </c>
      <c r="B21" s="9">
        <v>20</v>
      </c>
      <c r="C21" s="5">
        <v>31.540001</v>
      </c>
      <c r="D21" s="5">
        <v>31.99</v>
      </c>
      <c r="E21" s="5">
        <v>23.24</v>
      </c>
    </row>
    <row r="22" spans="1:5">
      <c r="A22" s="4">
        <v>41485</v>
      </c>
      <c r="B22" s="9">
        <v>21</v>
      </c>
      <c r="C22" s="5">
        <v>31.85</v>
      </c>
      <c r="D22" s="5">
        <v>32.479999999999997</v>
      </c>
      <c r="E22" s="5">
        <v>23.379999000000002</v>
      </c>
    </row>
    <row r="23" spans="1:5">
      <c r="A23" s="4">
        <v>41486</v>
      </c>
      <c r="B23" s="9">
        <v>22</v>
      </c>
      <c r="C23" s="5">
        <v>31.84</v>
      </c>
      <c r="D23" s="5">
        <v>32.509998000000003</v>
      </c>
      <c r="E23" s="5">
        <v>23.34</v>
      </c>
    </row>
    <row r="24" spans="1:5">
      <c r="A24" s="4">
        <v>41487</v>
      </c>
      <c r="B24" s="9">
        <v>23</v>
      </c>
      <c r="C24" s="5">
        <v>31.67</v>
      </c>
      <c r="D24" s="5">
        <v>33.720001000000003</v>
      </c>
      <c r="E24" s="5">
        <v>23.200001</v>
      </c>
    </row>
    <row r="25" spans="1:5">
      <c r="A25" s="4">
        <v>41488</v>
      </c>
      <c r="B25" s="9">
        <v>24</v>
      </c>
      <c r="C25" s="5">
        <v>31.889999</v>
      </c>
      <c r="D25" s="5">
        <v>33.779998999999997</v>
      </c>
      <c r="E25" s="5">
        <v>23.219999000000001</v>
      </c>
    </row>
    <row r="26" spans="1:5">
      <c r="A26" s="4">
        <v>41491</v>
      </c>
      <c r="B26" s="9">
        <v>25</v>
      </c>
      <c r="C26" s="5">
        <v>31.700001</v>
      </c>
      <c r="D26" s="5">
        <v>33.5</v>
      </c>
      <c r="E26" s="5">
        <v>22.92</v>
      </c>
    </row>
    <row r="27" spans="1:5">
      <c r="A27" s="4">
        <v>41492</v>
      </c>
      <c r="B27" s="9">
        <v>26</v>
      </c>
      <c r="C27" s="5">
        <v>31.58</v>
      </c>
      <c r="D27" s="5">
        <v>33.349997999999999</v>
      </c>
      <c r="E27" s="5">
        <v>22.799999</v>
      </c>
    </row>
    <row r="28" spans="1:5">
      <c r="A28" s="4">
        <v>41493</v>
      </c>
      <c r="B28" s="9">
        <v>27</v>
      </c>
      <c r="C28" s="5">
        <v>32.060001</v>
      </c>
      <c r="D28" s="5">
        <v>32.759998000000003</v>
      </c>
      <c r="E28" s="5">
        <v>22.700001</v>
      </c>
    </row>
    <row r="29" spans="1:5">
      <c r="A29" s="4">
        <v>41494</v>
      </c>
      <c r="B29" s="9">
        <v>28</v>
      </c>
      <c r="C29" s="5">
        <v>32.889999000000003</v>
      </c>
      <c r="D29" s="5">
        <v>33</v>
      </c>
      <c r="E29" s="5">
        <v>22.450001</v>
      </c>
    </row>
    <row r="30" spans="1:5">
      <c r="A30" s="4">
        <v>41495</v>
      </c>
      <c r="B30" s="9">
        <v>29</v>
      </c>
      <c r="C30" s="5">
        <v>32.700001</v>
      </c>
      <c r="D30" s="5">
        <v>33.040000999999997</v>
      </c>
      <c r="E30" s="5">
        <v>22.51</v>
      </c>
    </row>
    <row r="31" spans="1:5">
      <c r="A31" s="4">
        <v>41498</v>
      </c>
      <c r="B31" s="9">
        <v>30</v>
      </c>
      <c r="C31" s="5">
        <v>32.869999</v>
      </c>
      <c r="D31" s="5">
        <v>32.68</v>
      </c>
      <c r="E31" s="5">
        <v>22.639999</v>
      </c>
    </row>
    <row r="32" spans="1:5">
      <c r="A32" s="4">
        <v>41499</v>
      </c>
      <c r="B32" s="9">
        <v>31</v>
      </c>
      <c r="C32" s="5">
        <v>32.229999999999997</v>
      </c>
      <c r="D32" s="5">
        <v>33.200001</v>
      </c>
      <c r="E32" s="5">
        <v>22.52</v>
      </c>
    </row>
    <row r="33" spans="1:5">
      <c r="A33" s="4">
        <v>41500</v>
      </c>
      <c r="B33" s="9">
        <v>32</v>
      </c>
      <c r="C33" s="5">
        <v>32.349997999999999</v>
      </c>
      <c r="D33" s="5">
        <v>33.700001</v>
      </c>
      <c r="E33" s="5">
        <v>22.57</v>
      </c>
    </row>
    <row r="34" spans="1:5">
      <c r="A34" s="4">
        <v>41501</v>
      </c>
      <c r="B34" s="9">
        <v>33</v>
      </c>
      <c r="C34" s="5">
        <v>31.790001</v>
      </c>
      <c r="D34" s="5">
        <v>33</v>
      </c>
      <c r="E34" s="5">
        <v>22.030000999999999</v>
      </c>
    </row>
    <row r="35" spans="1:5">
      <c r="A35" s="4">
        <v>41502</v>
      </c>
      <c r="B35" s="9">
        <v>34</v>
      </c>
      <c r="C35" s="5">
        <v>31.799999</v>
      </c>
      <c r="D35" s="5">
        <v>33.119999</v>
      </c>
      <c r="E35" s="5">
        <v>21.91</v>
      </c>
    </row>
    <row r="36" spans="1:5">
      <c r="A36" s="4">
        <v>41505</v>
      </c>
      <c r="B36" s="9">
        <v>35</v>
      </c>
      <c r="C36" s="5">
        <v>31.389999</v>
      </c>
      <c r="D36" s="5">
        <v>32.380001</v>
      </c>
      <c r="E36" s="5">
        <v>22.280000999999999</v>
      </c>
    </row>
    <row r="37" spans="1:5">
      <c r="A37" s="4">
        <v>41506</v>
      </c>
      <c r="B37" s="9">
        <v>36</v>
      </c>
      <c r="C37" s="5">
        <v>31.620000999999998</v>
      </c>
      <c r="D37" s="5">
        <v>32.770000000000003</v>
      </c>
      <c r="E37" s="5">
        <v>22.52</v>
      </c>
    </row>
    <row r="38" spans="1:5">
      <c r="A38" s="4">
        <v>41507</v>
      </c>
      <c r="B38" s="9">
        <v>37</v>
      </c>
      <c r="C38" s="5">
        <v>31.610001</v>
      </c>
      <c r="D38" s="5">
        <v>32.729999999999997</v>
      </c>
      <c r="E38" s="5">
        <v>22.17</v>
      </c>
    </row>
    <row r="39" spans="1:5">
      <c r="A39" s="4">
        <v>41508</v>
      </c>
      <c r="B39" s="9">
        <v>38</v>
      </c>
      <c r="C39" s="5">
        <v>32.389999000000003</v>
      </c>
      <c r="D39" s="5">
        <v>33.299999</v>
      </c>
      <c r="E39" s="5">
        <v>22.26</v>
      </c>
    </row>
    <row r="40" spans="1:5">
      <c r="A40" s="4">
        <v>41509</v>
      </c>
      <c r="B40" s="9">
        <v>39</v>
      </c>
      <c r="C40" s="5">
        <v>34.75</v>
      </c>
      <c r="D40" s="5">
        <v>33.439999</v>
      </c>
      <c r="E40" s="5">
        <v>22.440000999999999</v>
      </c>
    </row>
    <row r="41" spans="1:5">
      <c r="A41" s="4">
        <v>41512</v>
      </c>
      <c r="B41" s="9">
        <v>40</v>
      </c>
      <c r="C41" s="5">
        <v>34.150002000000001</v>
      </c>
      <c r="D41" s="5">
        <v>33.240001999999997</v>
      </c>
      <c r="E41" s="5">
        <v>22.27</v>
      </c>
    </row>
    <row r="42" spans="1:5">
      <c r="A42" s="4">
        <v>41513</v>
      </c>
      <c r="B42" s="9">
        <v>41</v>
      </c>
      <c r="C42" s="5">
        <v>33.259998000000003</v>
      </c>
      <c r="D42" s="5">
        <v>32.139999000000003</v>
      </c>
      <c r="E42" s="5">
        <v>22.190000999999999</v>
      </c>
    </row>
    <row r="43" spans="1:5">
      <c r="A43" s="4">
        <v>41514</v>
      </c>
      <c r="B43" s="9">
        <v>42</v>
      </c>
      <c r="C43" s="5">
        <v>33.020000000000003</v>
      </c>
      <c r="D43" s="5">
        <v>32.409999999999997</v>
      </c>
      <c r="E43" s="5">
        <v>22.290001</v>
      </c>
    </row>
    <row r="44" spans="1:5">
      <c r="A44" s="4">
        <v>41515</v>
      </c>
      <c r="B44" s="9">
        <v>43</v>
      </c>
      <c r="C44" s="5">
        <v>33.549999</v>
      </c>
      <c r="D44" s="5">
        <v>32.009998000000003</v>
      </c>
      <c r="E44" s="5">
        <v>22.059999000000001</v>
      </c>
    </row>
    <row r="45" spans="1:5">
      <c r="A45" s="4">
        <v>41516</v>
      </c>
      <c r="B45" s="9">
        <v>44</v>
      </c>
      <c r="C45" s="5">
        <v>33.400002000000001</v>
      </c>
      <c r="D45" s="5">
        <v>32</v>
      </c>
      <c r="E45" s="5">
        <v>21.98</v>
      </c>
    </row>
    <row r="46" spans="1:5">
      <c r="A46" s="4">
        <v>41520</v>
      </c>
      <c r="B46" s="9">
        <v>45</v>
      </c>
      <c r="C46" s="5">
        <v>31.879999000000002</v>
      </c>
      <c r="D46" s="5">
        <v>32.020000000000003</v>
      </c>
      <c r="E46" s="5">
        <v>22.07</v>
      </c>
    </row>
    <row r="47" spans="1:5">
      <c r="A47" s="4">
        <v>41521</v>
      </c>
      <c r="B47" s="9">
        <v>46</v>
      </c>
      <c r="C47" s="5">
        <v>31.200001</v>
      </c>
      <c r="D47" s="5">
        <v>32.979999999999997</v>
      </c>
      <c r="E47" s="5">
        <v>22.639999</v>
      </c>
    </row>
    <row r="48" spans="1:5">
      <c r="A48" s="4">
        <v>41522</v>
      </c>
      <c r="B48" s="9">
        <v>47</v>
      </c>
      <c r="C48" s="5">
        <v>31.23</v>
      </c>
      <c r="D48" s="5">
        <v>34.669998</v>
      </c>
      <c r="E48" s="5">
        <v>22.6</v>
      </c>
    </row>
    <row r="49" spans="1:5">
      <c r="A49" s="4">
        <v>41523</v>
      </c>
      <c r="B49" s="9">
        <v>48</v>
      </c>
      <c r="C49" s="5">
        <v>31.15</v>
      </c>
      <c r="D49" s="5">
        <v>34.240001999999997</v>
      </c>
      <c r="E49" s="5">
        <v>22.67</v>
      </c>
    </row>
    <row r="50" spans="1:5">
      <c r="A50" s="4">
        <v>41526</v>
      </c>
      <c r="B50" s="9">
        <v>49</v>
      </c>
      <c r="C50" s="5">
        <v>31.66</v>
      </c>
      <c r="D50" s="5">
        <v>35.169998</v>
      </c>
      <c r="E50" s="5">
        <v>22.91</v>
      </c>
    </row>
    <row r="51" spans="1:5">
      <c r="A51" s="4">
        <v>41527</v>
      </c>
      <c r="B51" s="9">
        <v>50</v>
      </c>
      <c r="C51" s="5">
        <v>32.389999000000003</v>
      </c>
      <c r="D51" s="5">
        <v>35</v>
      </c>
      <c r="E51" s="5">
        <v>22.98</v>
      </c>
    </row>
    <row r="52" spans="1:5">
      <c r="A52" s="4">
        <v>41528</v>
      </c>
      <c r="B52" s="9">
        <v>51</v>
      </c>
      <c r="C52" s="5">
        <v>32.740001999999997</v>
      </c>
      <c r="D52" s="5">
        <v>34.5</v>
      </c>
      <c r="E52" s="5">
        <v>22.809999000000001</v>
      </c>
    </row>
    <row r="53" spans="1:5">
      <c r="A53" s="4">
        <v>41529</v>
      </c>
      <c r="B53" s="9">
        <v>52</v>
      </c>
      <c r="C53" s="5">
        <v>32.689999</v>
      </c>
      <c r="D53" s="5">
        <v>34.400002000000001</v>
      </c>
      <c r="E53" s="5">
        <v>22.629999000000002</v>
      </c>
    </row>
    <row r="54" spans="1:5">
      <c r="A54" s="4">
        <v>41530</v>
      </c>
      <c r="B54" s="9">
        <v>53</v>
      </c>
      <c r="C54" s="5">
        <v>33.029998999999997</v>
      </c>
      <c r="D54" s="5">
        <v>34.380001</v>
      </c>
      <c r="E54" s="5">
        <v>23.440000999999999</v>
      </c>
    </row>
    <row r="55" spans="1:5">
      <c r="A55" s="4">
        <v>41533</v>
      </c>
      <c r="B55" s="9">
        <v>54</v>
      </c>
      <c r="C55" s="5">
        <v>32.799999</v>
      </c>
      <c r="D55" s="5">
        <v>34.909999999999997</v>
      </c>
      <c r="E55" s="5">
        <v>23.389999</v>
      </c>
    </row>
    <row r="56" spans="1:5">
      <c r="A56" s="4">
        <v>41534</v>
      </c>
      <c r="B56" s="9">
        <v>55</v>
      </c>
      <c r="C56" s="5">
        <v>32.93</v>
      </c>
      <c r="D56" s="5">
        <v>35.189999</v>
      </c>
      <c r="E56" s="5">
        <v>23.74</v>
      </c>
    </row>
    <row r="57" spans="1:5">
      <c r="A57" s="4">
        <v>41535</v>
      </c>
      <c r="B57" s="9">
        <v>56</v>
      </c>
      <c r="C57" s="5">
        <v>33.32</v>
      </c>
      <c r="D57" s="5">
        <v>36.220001000000003</v>
      </c>
      <c r="E57" s="5">
        <v>23.9</v>
      </c>
    </row>
    <row r="58" spans="1:5">
      <c r="A58" s="4">
        <v>41536</v>
      </c>
      <c r="B58" s="9">
        <v>57</v>
      </c>
      <c r="C58" s="5">
        <v>33.639999000000003</v>
      </c>
      <c r="D58" s="5">
        <v>37.93</v>
      </c>
      <c r="E58" s="5">
        <v>23.91</v>
      </c>
    </row>
    <row r="59" spans="1:5">
      <c r="A59" s="4">
        <v>41537</v>
      </c>
      <c r="B59" s="9">
        <v>58</v>
      </c>
      <c r="C59" s="5">
        <v>32.790000999999997</v>
      </c>
      <c r="D59" s="5">
        <v>36.590000000000003</v>
      </c>
      <c r="E59" s="5">
        <v>23.77</v>
      </c>
    </row>
    <row r="60" spans="1:5">
      <c r="A60" s="4">
        <v>41540</v>
      </c>
      <c r="B60" s="9">
        <v>59</v>
      </c>
      <c r="C60" s="5">
        <v>32.740001999999997</v>
      </c>
      <c r="D60" s="5">
        <v>36.689999</v>
      </c>
      <c r="E60" s="5">
        <v>23.620000999999998</v>
      </c>
    </row>
    <row r="61" spans="1:5">
      <c r="A61" s="4">
        <v>41541</v>
      </c>
      <c r="B61" s="9">
        <v>60</v>
      </c>
      <c r="C61" s="5">
        <v>32.450001</v>
      </c>
      <c r="D61" s="5">
        <v>37.479999999999997</v>
      </c>
      <c r="E61" s="5">
        <v>23.700001</v>
      </c>
    </row>
    <row r="62" spans="1:5">
      <c r="A62" s="4">
        <v>41542</v>
      </c>
      <c r="B62" s="9">
        <v>61</v>
      </c>
      <c r="C62" s="5">
        <v>32.509998000000003</v>
      </c>
      <c r="D62" s="5">
        <v>36.869999</v>
      </c>
      <c r="E62" s="5">
        <v>23.700001</v>
      </c>
    </row>
    <row r="63" spans="1:5">
      <c r="A63" s="4">
        <v>41543</v>
      </c>
      <c r="B63" s="9">
        <v>62</v>
      </c>
      <c r="C63" s="5">
        <v>32.770000000000003</v>
      </c>
      <c r="D63" s="5">
        <v>37.360000999999997</v>
      </c>
      <c r="E63" s="5">
        <v>23.41</v>
      </c>
    </row>
    <row r="64" spans="1:5">
      <c r="A64" s="4">
        <v>41544</v>
      </c>
      <c r="B64" s="9">
        <v>63</v>
      </c>
      <c r="C64" s="5">
        <v>33.270000000000003</v>
      </c>
      <c r="D64" s="5">
        <v>36.799999</v>
      </c>
      <c r="E64" s="5">
        <v>22.98</v>
      </c>
    </row>
    <row r="65" spans="1:5">
      <c r="A65" s="4">
        <v>41547</v>
      </c>
      <c r="B65" s="9">
        <v>64</v>
      </c>
      <c r="C65" s="5">
        <v>33.279998999999997</v>
      </c>
      <c r="D65" s="5">
        <v>36.419998</v>
      </c>
      <c r="E65" s="5">
        <v>22.92</v>
      </c>
    </row>
    <row r="66" spans="1:5">
      <c r="A66" s="4">
        <v>41548</v>
      </c>
      <c r="B66" s="9">
        <v>65</v>
      </c>
      <c r="C66" s="5">
        <v>33.580002</v>
      </c>
      <c r="D66" s="5">
        <v>37.840000000000003</v>
      </c>
      <c r="E66" s="5">
        <v>22.83</v>
      </c>
    </row>
    <row r="67" spans="1:5">
      <c r="A67" s="4">
        <v>41549</v>
      </c>
      <c r="B67" s="9">
        <v>66</v>
      </c>
      <c r="C67" s="5">
        <v>33.919998</v>
      </c>
      <c r="D67" s="5">
        <v>37.75</v>
      </c>
      <c r="E67" s="5">
        <v>22.889999</v>
      </c>
    </row>
    <row r="68" spans="1:5">
      <c r="A68" s="4">
        <v>41550</v>
      </c>
      <c r="B68" s="9">
        <v>67</v>
      </c>
      <c r="C68" s="5">
        <v>33.860000999999997</v>
      </c>
      <c r="D68" s="5">
        <v>38.380001</v>
      </c>
      <c r="E68" s="5">
        <v>22.6</v>
      </c>
    </row>
    <row r="69" spans="1:5">
      <c r="A69" s="4">
        <v>41551</v>
      </c>
      <c r="B69" s="9">
        <v>68</v>
      </c>
      <c r="C69" s="5">
        <v>33.880001</v>
      </c>
      <c r="D69" s="5">
        <v>38.349997999999999</v>
      </c>
      <c r="E69" s="5">
        <v>22.809999000000001</v>
      </c>
    </row>
    <row r="70" spans="1:5">
      <c r="A70" s="4">
        <v>41554</v>
      </c>
      <c r="B70" s="9">
        <v>69</v>
      </c>
      <c r="C70" s="5">
        <v>33.299999</v>
      </c>
      <c r="D70" s="5">
        <v>37.439999</v>
      </c>
      <c r="E70" s="5">
        <v>22.83</v>
      </c>
    </row>
    <row r="71" spans="1:5">
      <c r="A71" s="4">
        <v>41555</v>
      </c>
      <c r="B71" s="9">
        <v>70</v>
      </c>
      <c r="C71" s="5">
        <v>33.009998000000003</v>
      </c>
      <c r="D71" s="5">
        <v>35.540000999999997</v>
      </c>
      <c r="E71" s="5">
        <v>22.48</v>
      </c>
    </row>
    <row r="72" spans="1:5">
      <c r="A72" s="4">
        <v>41556</v>
      </c>
      <c r="B72" s="9">
        <v>71</v>
      </c>
      <c r="C72" s="5">
        <v>33.07</v>
      </c>
      <c r="D72" s="5">
        <v>36.159999999999997</v>
      </c>
      <c r="E72" s="5">
        <v>22.59</v>
      </c>
    </row>
    <row r="73" spans="1:5">
      <c r="A73" s="4">
        <v>41557</v>
      </c>
      <c r="B73" s="9">
        <v>72</v>
      </c>
      <c r="C73" s="5">
        <v>33.759998000000003</v>
      </c>
      <c r="D73" s="5">
        <v>38.529998999999997</v>
      </c>
      <c r="E73" s="5">
        <v>23.1</v>
      </c>
    </row>
    <row r="74" spans="1:5">
      <c r="A74" s="4">
        <v>41558</v>
      </c>
      <c r="B74" s="9">
        <v>73</v>
      </c>
      <c r="C74" s="5">
        <v>34.130001</v>
      </c>
      <c r="D74" s="5">
        <v>38.330002</v>
      </c>
      <c r="E74" s="5">
        <v>23.26</v>
      </c>
    </row>
    <row r="75" spans="1:5">
      <c r="A75" s="4">
        <v>41561</v>
      </c>
      <c r="B75" s="9">
        <v>74</v>
      </c>
      <c r="C75" s="5">
        <v>34.450001</v>
      </c>
      <c r="D75" s="5">
        <v>38.360000999999997</v>
      </c>
      <c r="E75" s="5">
        <v>23.450001</v>
      </c>
    </row>
    <row r="76" spans="1:5">
      <c r="A76" s="4">
        <v>41562</v>
      </c>
      <c r="B76" s="9">
        <v>75</v>
      </c>
      <c r="C76" s="5">
        <v>34.490001999999997</v>
      </c>
      <c r="D76" s="5">
        <v>38.590000000000003</v>
      </c>
      <c r="E76" s="5">
        <v>23.389999</v>
      </c>
    </row>
    <row r="77" spans="1:5">
      <c r="A77" s="4">
        <v>41563</v>
      </c>
      <c r="B77" s="9">
        <v>76</v>
      </c>
      <c r="C77" s="5">
        <v>34.639999000000003</v>
      </c>
      <c r="D77" s="5">
        <v>39.310001</v>
      </c>
      <c r="E77" s="5">
        <v>23.700001</v>
      </c>
    </row>
    <row r="78" spans="1:5">
      <c r="A78" s="4">
        <v>41564</v>
      </c>
      <c r="B78" s="9">
        <v>77</v>
      </c>
      <c r="C78" s="5">
        <v>34.919998</v>
      </c>
      <c r="D78" s="5">
        <v>39.220001000000003</v>
      </c>
      <c r="E78" s="5">
        <v>23.92</v>
      </c>
    </row>
    <row r="79" spans="1:5">
      <c r="A79" s="4">
        <v>41565</v>
      </c>
      <c r="B79" s="9">
        <v>78</v>
      </c>
      <c r="C79" s="5">
        <v>34.959999000000003</v>
      </c>
      <c r="D79" s="5">
        <v>40.810001</v>
      </c>
      <c r="E79" s="5">
        <v>23.879999000000002</v>
      </c>
    </row>
    <row r="80" spans="1:5">
      <c r="A80" s="4">
        <v>41568</v>
      </c>
      <c r="B80" s="9">
        <v>79</v>
      </c>
      <c r="C80" s="5">
        <v>34.990001999999997</v>
      </c>
      <c r="D80" s="5">
        <v>41.040000999999997</v>
      </c>
      <c r="E80" s="5">
        <v>24.139999</v>
      </c>
    </row>
    <row r="81" spans="1:5">
      <c r="A81" s="4">
        <v>41569</v>
      </c>
      <c r="B81" s="9">
        <v>80</v>
      </c>
      <c r="C81" s="5">
        <v>34.580002</v>
      </c>
      <c r="D81" s="5">
        <v>40.669998</v>
      </c>
      <c r="E81" s="5">
        <v>24.07</v>
      </c>
    </row>
    <row r="82" spans="1:5">
      <c r="A82" s="4">
        <v>41570</v>
      </c>
      <c r="B82" s="9">
        <v>81</v>
      </c>
      <c r="C82" s="5">
        <v>33.759998000000003</v>
      </c>
      <c r="D82" s="5">
        <v>41</v>
      </c>
      <c r="E82" s="5">
        <v>23.74</v>
      </c>
    </row>
    <row r="83" spans="1:5">
      <c r="A83" s="4">
        <v>41571</v>
      </c>
      <c r="B83" s="9">
        <v>82</v>
      </c>
      <c r="C83" s="5">
        <v>33.720001000000003</v>
      </c>
      <c r="D83" s="5">
        <v>40.790000999999997</v>
      </c>
      <c r="E83" s="5">
        <v>23.780000999999999</v>
      </c>
    </row>
    <row r="84" spans="1:5">
      <c r="A84" s="4">
        <v>41572</v>
      </c>
      <c r="B84" s="9">
        <v>83</v>
      </c>
      <c r="C84" s="5">
        <v>35.729999999999997</v>
      </c>
      <c r="D84" s="5">
        <v>38.189999</v>
      </c>
      <c r="E84" s="5">
        <v>24.24</v>
      </c>
    </row>
    <row r="85" spans="1:5">
      <c r="A85" s="4">
        <v>41575</v>
      </c>
      <c r="B85" s="9">
        <v>84</v>
      </c>
      <c r="C85" s="5">
        <v>35.57</v>
      </c>
      <c r="D85" s="5">
        <v>38.159999999999997</v>
      </c>
      <c r="E85" s="5">
        <v>24.360001</v>
      </c>
    </row>
    <row r="86" spans="1:5">
      <c r="A86" s="4">
        <v>41576</v>
      </c>
      <c r="B86" s="9">
        <v>85</v>
      </c>
      <c r="C86" s="5">
        <v>35.520000000000003</v>
      </c>
      <c r="D86" s="5">
        <v>37.790000999999997</v>
      </c>
      <c r="E86" s="5">
        <v>24.52</v>
      </c>
    </row>
    <row r="87" spans="1:5">
      <c r="A87" s="4">
        <v>41577</v>
      </c>
      <c r="B87" s="9">
        <v>86</v>
      </c>
      <c r="C87" s="5">
        <v>35.540000999999997</v>
      </c>
      <c r="D87" s="5">
        <v>37.310001</v>
      </c>
      <c r="E87" s="5">
        <v>24.5</v>
      </c>
    </row>
    <row r="88" spans="1:5">
      <c r="A88" s="4">
        <v>41578</v>
      </c>
      <c r="B88" s="9">
        <v>87</v>
      </c>
      <c r="C88" s="5">
        <v>35.409999999999997</v>
      </c>
      <c r="D88" s="5">
        <v>36.860000999999997</v>
      </c>
      <c r="E88" s="5">
        <v>24.469999000000001</v>
      </c>
    </row>
    <row r="89" spans="1:5">
      <c r="A89" s="4">
        <v>41579</v>
      </c>
      <c r="B89" s="9">
        <v>88</v>
      </c>
      <c r="C89" s="5">
        <v>35.529998999999997</v>
      </c>
      <c r="D89" s="5">
        <v>38.029998999999997</v>
      </c>
      <c r="E89" s="5">
        <v>24.33</v>
      </c>
    </row>
    <row r="90" spans="1:5">
      <c r="A90" s="4">
        <v>41582</v>
      </c>
      <c r="B90" s="9">
        <v>89</v>
      </c>
      <c r="C90" s="5">
        <v>35.939999</v>
      </c>
      <c r="D90" s="5">
        <v>37.709999000000003</v>
      </c>
      <c r="E90" s="5">
        <v>24.26</v>
      </c>
    </row>
    <row r="91" spans="1:5">
      <c r="A91" s="4">
        <v>41583</v>
      </c>
      <c r="B91" s="9">
        <v>90</v>
      </c>
      <c r="C91" s="5">
        <v>36.639999000000003</v>
      </c>
      <c r="D91" s="5">
        <v>37.520000000000003</v>
      </c>
      <c r="E91" s="5">
        <v>24.030000999999999</v>
      </c>
    </row>
    <row r="92" spans="1:5">
      <c r="A92" s="4">
        <v>41584</v>
      </c>
      <c r="B92" s="9">
        <v>91</v>
      </c>
      <c r="C92" s="5">
        <v>38.18</v>
      </c>
      <c r="D92" s="5">
        <v>38.270000000000003</v>
      </c>
      <c r="E92" s="5">
        <v>24.25</v>
      </c>
    </row>
    <row r="93" spans="1:5">
      <c r="A93" s="4">
        <v>41585</v>
      </c>
      <c r="B93" s="9">
        <v>92</v>
      </c>
      <c r="C93" s="5">
        <v>37.5</v>
      </c>
      <c r="D93" s="5">
        <v>36.090000000000003</v>
      </c>
      <c r="E93" s="5">
        <v>24.059999000000001</v>
      </c>
    </row>
    <row r="94" spans="1:5">
      <c r="A94" s="4">
        <v>41586</v>
      </c>
      <c r="B94" s="9">
        <v>93</v>
      </c>
      <c r="C94" s="5">
        <v>37.779998999999997</v>
      </c>
      <c r="D94" s="5">
        <v>36.349997999999999</v>
      </c>
      <c r="E94" s="5">
        <v>24.09</v>
      </c>
    </row>
    <row r="95" spans="1:5">
      <c r="A95" s="4">
        <v>41589</v>
      </c>
      <c r="B95" s="9">
        <v>94</v>
      </c>
      <c r="C95" s="5">
        <v>37.590000000000003</v>
      </c>
      <c r="D95" s="5">
        <v>36.799999</v>
      </c>
      <c r="E95" s="5">
        <v>24.17</v>
      </c>
    </row>
    <row r="96" spans="1:5">
      <c r="A96" s="4">
        <v>41590</v>
      </c>
      <c r="B96" s="9">
        <v>95</v>
      </c>
      <c r="C96" s="5">
        <v>37.360000999999997</v>
      </c>
      <c r="D96" s="5">
        <v>36.310001</v>
      </c>
      <c r="E96" s="5">
        <v>24.43</v>
      </c>
    </row>
    <row r="97" spans="1:5">
      <c r="A97" s="4">
        <v>41591</v>
      </c>
      <c r="B97" s="9">
        <v>96</v>
      </c>
      <c r="C97" s="5">
        <v>38.159999999999997</v>
      </c>
      <c r="D97" s="5">
        <v>37.090000000000003</v>
      </c>
      <c r="E97" s="5">
        <v>24.6</v>
      </c>
    </row>
    <row r="98" spans="1:5">
      <c r="A98" s="4">
        <v>41592</v>
      </c>
      <c r="B98" s="9">
        <v>97</v>
      </c>
      <c r="C98" s="5">
        <v>38.020000000000003</v>
      </c>
      <c r="D98" s="5">
        <v>38.639999000000003</v>
      </c>
      <c r="E98" s="5">
        <v>24.389999</v>
      </c>
    </row>
    <row r="99" spans="1:5">
      <c r="A99" s="4">
        <v>41593</v>
      </c>
      <c r="B99" s="9">
        <v>98</v>
      </c>
      <c r="C99" s="5">
        <v>37.840000000000003</v>
      </c>
      <c r="D99" s="5">
        <v>38.529998999999997</v>
      </c>
      <c r="E99" s="5">
        <v>24.52</v>
      </c>
    </row>
    <row r="100" spans="1:5">
      <c r="A100" s="4">
        <v>41596</v>
      </c>
      <c r="B100" s="9">
        <v>99</v>
      </c>
      <c r="C100" s="5">
        <v>37.200001</v>
      </c>
      <c r="D100" s="5">
        <v>38.779998999999997</v>
      </c>
      <c r="E100" s="5">
        <v>24.6</v>
      </c>
    </row>
    <row r="101" spans="1:5">
      <c r="A101" s="4">
        <v>41597</v>
      </c>
      <c r="B101" s="9">
        <v>100</v>
      </c>
      <c r="C101" s="5">
        <v>36.740001999999997</v>
      </c>
      <c r="D101" s="5">
        <v>36.970001000000003</v>
      </c>
      <c r="E101" s="5">
        <v>24.700001</v>
      </c>
    </row>
    <row r="102" spans="1:5">
      <c r="A102" s="4">
        <v>41598</v>
      </c>
      <c r="B102" s="9">
        <v>101</v>
      </c>
      <c r="C102" s="5">
        <v>37.080002</v>
      </c>
      <c r="D102" s="5">
        <v>36.150002000000001</v>
      </c>
      <c r="E102" s="5">
        <v>24.559999000000001</v>
      </c>
    </row>
    <row r="103" spans="1:5">
      <c r="A103" s="4">
        <v>41599</v>
      </c>
      <c r="B103" s="9">
        <v>102</v>
      </c>
      <c r="C103" s="5">
        <v>37.400002000000001</v>
      </c>
      <c r="D103" s="5">
        <v>38</v>
      </c>
      <c r="E103" s="5">
        <v>25.23</v>
      </c>
    </row>
    <row r="104" spans="1:5">
      <c r="A104" s="4">
        <v>41600</v>
      </c>
      <c r="B104" s="9">
        <v>103</v>
      </c>
      <c r="C104" s="5">
        <v>37.57</v>
      </c>
      <c r="D104" s="5">
        <v>38.470001000000003</v>
      </c>
      <c r="E104" s="5">
        <v>23.870000999999998</v>
      </c>
    </row>
    <row r="105" spans="1:5">
      <c r="A105" s="4">
        <v>41603</v>
      </c>
      <c r="B105" s="9">
        <v>104</v>
      </c>
      <c r="C105" s="5">
        <v>37.639999000000003</v>
      </c>
      <c r="D105" s="5">
        <v>38.729999999999997</v>
      </c>
      <c r="E105" s="5">
        <v>23.75</v>
      </c>
    </row>
    <row r="106" spans="1:5">
      <c r="A106" s="4">
        <v>41604</v>
      </c>
      <c r="B106" s="9">
        <v>105</v>
      </c>
      <c r="C106" s="5">
        <v>37.349997999999999</v>
      </c>
      <c r="D106" s="5">
        <v>39.889999000000003</v>
      </c>
      <c r="E106" s="5">
        <v>23.65</v>
      </c>
    </row>
    <row r="107" spans="1:5">
      <c r="A107" s="4">
        <v>41605</v>
      </c>
      <c r="B107" s="9">
        <v>106</v>
      </c>
      <c r="C107" s="5">
        <v>37.599997999999999</v>
      </c>
      <c r="D107" s="5">
        <v>39.610000999999997</v>
      </c>
      <c r="E107" s="5">
        <v>23.9</v>
      </c>
    </row>
    <row r="108" spans="1:5">
      <c r="A108" s="4">
        <v>41607</v>
      </c>
      <c r="B108" s="9">
        <v>107</v>
      </c>
      <c r="C108" s="5">
        <v>38.130001</v>
      </c>
      <c r="D108" s="5">
        <v>39.75</v>
      </c>
      <c r="E108" s="5">
        <v>23.84</v>
      </c>
    </row>
    <row r="109" spans="1:5">
      <c r="A109" s="4">
        <v>41610</v>
      </c>
      <c r="B109" s="9">
        <v>108</v>
      </c>
      <c r="C109" s="5">
        <v>38.450001</v>
      </c>
      <c r="D109" s="5">
        <v>40.07</v>
      </c>
      <c r="E109" s="5">
        <v>23.700001</v>
      </c>
    </row>
    <row r="110" spans="1:5">
      <c r="A110" s="4">
        <v>41611</v>
      </c>
      <c r="B110" s="9">
        <v>109</v>
      </c>
      <c r="C110" s="5">
        <v>38.310001</v>
      </c>
      <c r="D110" s="5">
        <v>39.849997999999999</v>
      </c>
      <c r="E110" s="5">
        <v>23.549999</v>
      </c>
    </row>
    <row r="111" spans="1:5">
      <c r="A111" s="4">
        <v>41612</v>
      </c>
      <c r="B111" s="9">
        <v>110</v>
      </c>
      <c r="C111" s="5">
        <v>38.939999</v>
      </c>
      <c r="D111" s="5">
        <v>40.099997999999999</v>
      </c>
      <c r="E111" s="5">
        <v>23.74</v>
      </c>
    </row>
    <row r="112" spans="1:5">
      <c r="A112" s="4">
        <v>41613</v>
      </c>
      <c r="B112" s="9">
        <v>111</v>
      </c>
      <c r="C112" s="5">
        <v>38</v>
      </c>
      <c r="D112" s="5">
        <v>40.970001000000003</v>
      </c>
      <c r="E112" s="5">
        <v>24.26</v>
      </c>
    </row>
    <row r="113" spans="1:5">
      <c r="A113" s="4">
        <v>41614</v>
      </c>
      <c r="B113" s="9">
        <v>112</v>
      </c>
      <c r="C113" s="5">
        <v>38.360000999999997</v>
      </c>
      <c r="D113" s="5">
        <v>39.939999</v>
      </c>
      <c r="E113" s="5">
        <v>24.82</v>
      </c>
    </row>
    <row r="114" spans="1:5">
      <c r="A114" s="4">
        <v>41617</v>
      </c>
      <c r="B114" s="9">
        <v>113</v>
      </c>
      <c r="C114" s="5">
        <v>38.709999000000003</v>
      </c>
      <c r="D114" s="5">
        <v>39.840000000000003</v>
      </c>
      <c r="E114" s="5">
        <v>24.93</v>
      </c>
    </row>
    <row r="115" spans="1:5">
      <c r="A115" s="4">
        <v>41618</v>
      </c>
      <c r="B115" s="9">
        <v>114</v>
      </c>
      <c r="C115" s="5">
        <v>38.110000999999997</v>
      </c>
      <c r="D115" s="5">
        <v>39.919998</v>
      </c>
      <c r="E115" s="5">
        <v>24.82</v>
      </c>
    </row>
    <row r="116" spans="1:5">
      <c r="A116" s="4">
        <v>41619</v>
      </c>
      <c r="B116" s="9">
        <v>115</v>
      </c>
      <c r="C116" s="5">
        <v>37.610000999999997</v>
      </c>
      <c r="D116" s="5">
        <v>37.419998</v>
      </c>
      <c r="E116" s="5">
        <v>24.42</v>
      </c>
    </row>
    <row r="117" spans="1:5">
      <c r="A117" s="4">
        <v>41620</v>
      </c>
      <c r="B117" s="9">
        <v>116</v>
      </c>
      <c r="C117" s="5">
        <v>37.220001000000003</v>
      </c>
      <c r="D117" s="5">
        <v>38.159999999999997</v>
      </c>
      <c r="E117" s="5">
        <v>24.469999000000001</v>
      </c>
    </row>
    <row r="118" spans="1:5">
      <c r="A118" s="4">
        <v>41621</v>
      </c>
      <c r="B118" s="9">
        <v>117</v>
      </c>
      <c r="C118" s="5">
        <v>36.689999</v>
      </c>
      <c r="D118" s="5">
        <v>38.209999000000003</v>
      </c>
      <c r="E118" s="5">
        <v>24.290001</v>
      </c>
    </row>
    <row r="119" spans="1:5">
      <c r="A119" s="4">
        <v>41624</v>
      </c>
      <c r="B119" s="9">
        <v>118</v>
      </c>
      <c r="C119" s="5">
        <v>36.889999000000003</v>
      </c>
      <c r="D119" s="5">
        <v>38.330002</v>
      </c>
      <c r="E119" s="5">
        <v>24.450001</v>
      </c>
    </row>
    <row r="120" spans="1:5">
      <c r="A120" s="4">
        <v>41625</v>
      </c>
      <c r="B120" s="9">
        <v>119</v>
      </c>
      <c r="C120" s="5">
        <v>36.520000000000003</v>
      </c>
      <c r="D120" s="5">
        <v>38.389999000000003</v>
      </c>
      <c r="E120" s="5">
        <v>24.66</v>
      </c>
    </row>
    <row r="121" spans="1:5">
      <c r="A121" s="4">
        <v>41626</v>
      </c>
      <c r="B121" s="9">
        <v>120</v>
      </c>
      <c r="C121" s="5">
        <v>36.580002</v>
      </c>
      <c r="D121" s="5">
        <v>39.330002</v>
      </c>
      <c r="E121" s="5">
        <v>25.15</v>
      </c>
    </row>
    <row r="122" spans="1:5">
      <c r="A122" s="4">
        <v>41627</v>
      </c>
      <c r="B122" s="9">
        <v>121</v>
      </c>
      <c r="C122" s="5">
        <v>36.25</v>
      </c>
      <c r="D122" s="5">
        <v>39.68</v>
      </c>
      <c r="E122" s="5">
        <v>25.139999</v>
      </c>
    </row>
    <row r="123" spans="1:5">
      <c r="A123" s="4">
        <v>41628</v>
      </c>
      <c r="B123" s="9">
        <v>122</v>
      </c>
      <c r="C123" s="5">
        <v>36.799999</v>
      </c>
      <c r="D123" s="5">
        <v>40.290000999999997</v>
      </c>
      <c r="E123" s="5">
        <v>25.059999000000001</v>
      </c>
    </row>
    <row r="124" spans="1:5">
      <c r="A124" s="4">
        <v>41631</v>
      </c>
      <c r="B124" s="9">
        <v>123</v>
      </c>
      <c r="C124" s="5">
        <v>36.619999</v>
      </c>
      <c r="D124" s="5">
        <v>41.849997999999999</v>
      </c>
      <c r="E124" s="5">
        <v>25.32</v>
      </c>
    </row>
    <row r="125" spans="1:5">
      <c r="A125" s="4">
        <v>41632</v>
      </c>
      <c r="B125" s="9">
        <v>124</v>
      </c>
      <c r="C125" s="5">
        <v>37.080002</v>
      </c>
      <c r="D125" s="5">
        <v>41.880001</v>
      </c>
      <c r="E125" s="5">
        <v>25.43</v>
      </c>
    </row>
    <row r="126" spans="1:5">
      <c r="A126" s="4">
        <v>41634</v>
      </c>
      <c r="B126" s="9">
        <v>125</v>
      </c>
      <c r="C126" s="5">
        <v>37.439999</v>
      </c>
      <c r="D126" s="5">
        <v>42.939999</v>
      </c>
      <c r="E126" s="5">
        <v>25.700001</v>
      </c>
    </row>
    <row r="127" spans="1:5">
      <c r="A127" s="4">
        <v>41635</v>
      </c>
      <c r="B127" s="9">
        <v>126</v>
      </c>
      <c r="C127" s="5">
        <v>37.290000999999997</v>
      </c>
      <c r="D127" s="5">
        <v>42.580002</v>
      </c>
      <c r="E127" s="5">
        <v>25.6</v>
      </c>
    </row>
    <row r="128" spans="1:5">
      <c r="A128" s="4">
        <v>41638</v>
      </c>
      <c r="B128" s="9">
        <v>127</v>
      </c>
      <c r="C128" s="5">
        <v>37.290000999999997</v>
      </c>
      <c r="D128" s="5">
        <v>42.169998</v>
      </c>
      <c r="E128" s="5">
        <v>25.85</v>
      </c>
    </row>
    <row r="129" spans="1:5">
      <c r="A129" s="4">
        <v>41639</v>
      </c>
      <c r="B129" s="9">
        <v>128</v>
      </c>
      <c r="C129" s="5">
        <v>37.409999999999997</v>
      </c>
      <c r="D129" s="5">
        <v>43.150002000000001</v>
      </c>
      <c r="E129" s="5">
        <v>25.959999</v>
      </c>
    </row>
    <row r="130" spans="1:5">
      <c r="A130" s="4">
        <v>41641</v>
      </c>
      <c r="B130" s="9">
        <v>129</v>
      </c>
      <c r="C130" s="5">
        <v>37.159999999999997</v>
      </c>
      <c r="D130" s="5">
        <v>42.630001</v>
      </c>
      <c r="E130" s="5">
        <v>25.790001</v>
      </c>
    </row>
    <row r="131" spans="1:5">
      <c r="A131" s="4">
        <v>41642</v>
      </c>
      <c r="B131" s="9">
        <v>130</v>
      </c>
      <c r="C131" s="5">
        <v>36.909999999999997</v>
      </c>
      <c r="D131" s="5">
        <v>42.900002000000001</v>
      </c>
      <c r="E131" s="5">
        <v>25.780000999999999</v>
      </c>
    </row>
    <row r="132" spans="1:5">
      <c r="A132" s="4">
        <v>41645</v>
      </c>
      <c r="B132" s="9">
        <v>131</v>
      </c>
      <c r="C132" s="5">
        <v>36.130001</v>
      </c>
      <c r="D132" s="5">
        <v>42.91</v>
      </c>
      <c r="E132" s="5">
        <v>25.459999</v>
      </c>
    </row>
    <row r="133" spans="1:5">
      <c r="A133" s="4">
        <v>41646</v>
      </c>
      <c r="B133" s="9">
        <v>132</v>
      </c>
      <c r="C133" s="5">
        <v>36.409999999999997</v>
      </c>
      <c r="D133" s="5">
        <v>43.529998999999997</v>
      </c>
      <c r="E133" s="5">
        <v>25.59</v>
      </c>
    </row>
    <row r="134" spans="1:5">
      <c r="A134" s="4">
        <v>41647</v>
      </c>
      <c r="B134" s="9">
        <v>133</v>
      </c>
      <c r="C134" s="5">
        <v>35.759998000000003</v>
      </c>
      <c r="D134" s="5">
        <v>42.25</v>
      </c>
      <c r="E134" s="5">
        <v>25.43</v>
      </c>
    </row>
    <row r="135" spans="1:5">
      <c r="A135" s="4">
        <v>41648</v>
      </c>
      <c r="B135" s="9">
        <v>134</v>
      </c>
      <c r="C135" s="5">
        <v>35.529998999999997</v>
      </c>
      <c r="D135" s="5">
        <v>44.220001000000003</v>
      </c>
      <c r="E135" s="5">
        <v>25.309999000000001</v>
      </c>
    </row>
    <row r="136" spans="1:5">
      <c r="A136" s="4">
        <v>41649</v>
      </c>
      <c r="B136" s="9">
        <v>135</v>
      </c>
      <c r="C136" s="5">
        <v>36.040000999999997</v>
      </c>
      <c r="D136" s="5">
        <v>44</v>
      </c>
      <c r="E136" s="5">
        <v>25.530000999999999</v>
      </c>
    </row>
    <row r="137" spans="1:5">
      <c r="A137" s="4">
        <v>41652</v>
      </c>
      <c r="B137" s="9">
        <v>136</v>
      </c>
      <c r="C137" s="5">
        <v>34.979999999999997</v>
      </c>
      <c r="D137" s="5">
        <v>42.650002000000001</v>
      </c>
      <c r="E137" s="5">
        <v>25.5</v>
      </c>
    </row>
    <row r="138" spans="1:5">
      <c r="A138" s="4">
        <v>41653</v>
      </c>
      <c r="B138" s="9">
        <v>137</v>
      </c>
      <c r="C138" s="5">
        <v>35.779998999999997</v>
      </c>
      <c r="D138" s="5">
        <v>43.779998999999997</v>
      </c>
      <c r="E138" s="5">
        <v>26.51</v>
      </c>
    </row>
    <row r="139" spans="1:5">
      <c r="A139" s="4">
        <v>41654</v>
      </c>
      <c r="B139" s="9">
        <v>138</v>
      </c>
      <c r="C139" s="5">
        <v>36.759998000000003</v>
      </c>
      <c r="D139" s="5">
        <v>43.360000999999997</v>
      </c>
      <c r="E139" s="5">
        <v>26.67</v>
      </c>
    </row>
    <row r="140" spans="1:5">
      <c r="A140" s="4">
        <v>41655</v>
      </c>
      <c r="B140" s="9">
        <v>139</v>
      </c>
      <c r="C140" s="5">
        <v>36.889999000000003</v>
      </c>
      <c r="D140" s="5">
        <v>43.759998000000003</v>
      </c>
      <c r="E140" s="5">
        <v>26.540001</v>
      </c>
    </row>
    <row r="141" spans="1:5">
      <c r="A141" s="4">
        <v>41656</v>
      </c>
      <c r="B141" s="9">
        <v>140</v>
      </c>
      <c r="C141" s="5">
        <v>36.380001</v>
      </c>
      <c r="D141" s="5">
        <v>43.02</v>
      </c>
      <c r="E141" s="5">
        <v>25.85</v>
      </c>
    </row>
    <row r="142" spans="1:5">
      <c r="A142" s="4">
        <v>41660</v>
      </c>
      <c r="B142" s="9">
        <v>141</v>
      </c>
      <c r="C142" s="5">
        <v>36.169998</v>
      </c>
      <c r="D142" s="5">
        <v>43.66</v>
      </c>
      <c r="E142" s="5">
        <v>25.59</v>
      </c>
    </row>
    <row r="143" spans="1:5">
      <c r="A143" s="4">
        <v>41661</v>
      </c>
      <c r="B143" s="9">
        <v>142</v>
      </c>
      <c r="C143" s="5">
        <v>35.93</v>
      </c>
      <c r="D143" s="5">
        <v>42.689999</v>
      </c>
      <c r="E143" s="5">
        <v>25.309999000000001</v>
      </c>
    </row>
    <row r="144" spans="1:5">
      <c r="A144" s="4">
        <v>41662</v>
      </c>
      <c r="B144" s="9">
        <v>143</v>
      </c>
      <c r="C144" s="5">
        <v>36.060001</v>
      </c>
      <c r="D144" s="5">
        <v>40.869999</v>
      </c>
      <c r="E144" s="5">
        <v>25.129999000000002</v>
      </c>
    </row>
    <row r="145" spans="1:5">
      <c r="A145" s="4">
        <v>41663</v>
      </c>
      <c r="B145" s="9">
        <v>144</v>
      </c>
      <c r="C145" s="5">
        <v>36.810001</v>
      </c>
      <c r="D145" s="5">
        <v>38.020000000000003</v>
      </c>
      <c r="E145" s="5">
        <v>24.809999000000001</v>
      </c>
    </row>
    <row r="146" spans="1:5">
      <c r="A146" s="4">
        <v>41666</v>
      </c>
      <c r="B146" s="9">
        <v>145</v>
      </c>
      <c r="C146" s="5">
        <v>36.029998999999997</v>
      </c>
      <c r="D146" s="5">
        <v>37.220001000000003</v>
      </c>
      <c r="E146" s="5">
        <v>24.719999000000001</v>
      </c>
    </row>
    <row r="147" spans="1:5">
      <c r="A147" s="4">
        <v>41667</v>
      </c>
      <c r="B147" s="9">
        <v>146</v>
      </c>
      <c r="C147" s="5">
        <v>36.270000000000003</v>
      </c>
      <c r="D147" s="5">
        <v>37.68</v>
      </c>
      <c r="E147" s="5">
        <v>24.9</v>
      </c>
    </row>
    <row r="148" spans="1:5">
      <c r="A148" s="4">
        <v>41668</v>
      </c>
      <c r="B148" s="9">
        <v>147</v>
      </c>
      <c r="C148" s="5">
        <v>36.659999999999997</v>
      </c>
      <c r="D148" s="5">
        <v>35.340000000000003</v>
      </c>
      <c r="E148" s="5">
        <v>24.68</v>
      </c>
    </row>
    <row r="149" spans="1:5">
      <c r="A149" s="4">
        <v>41669</v>
      </c>
      <c r="B149" s="9">
        <v>148</v>
      </c>
      <c r="C149" s="5">
        <v>36.860000999999997</v>
      </c>
      <c r="D149" s="5">
        <v>36.939999</v>
      </c>
      <c r="E149" s="5">
        <v>24.74</v>
      </c>
    </row>
    <row r="150" spans="1:5">
      <c r="A150" s="4">
        <v>41670</v>
      </c>
      <c r="B150" s="9">
        <v>149</v>
      </c>
      <c r="C150" s="5">
        <v>37.840000000000003</v>
      </c>
      <c r="D150" s="5">
        <v>36.75</v>
      </c>
      <c r="E150" s="5">
        <v>24.540001</v>
      </c>
    </row>
    <row r="151" spans="1:5">
      <c r="A151" s="4">
        <v>41673</v>
      </c>
      <c r="B151" s="9">
        <v>150</v>
      </c>
      <c r="C151" s="5">
        <v>36.479999999999997</v>
      </c>
      <c r="D151" s="5">
        <v>35.009998000000003</v>
      </c>
      <c r="E151" s="5">
        <v>23.950001</v>
      </c>
    </row>
    <row r="152" spans="1:5">
      <c r="A152" s="4">
        <v>41674</v>
      </c>
      <c r="B152" s="9">
        <v>151</v>
      </c>
      <c r="C152" s="5">
        <v>36.349997999999999</v>
      </c>
      <c r="D152" s="5">
        <v>36.279998999999997</v>
      </c>
      <c r="E152" s="5">
        <v>23.82</v>
      </c>
    </row>
    <row r="153" spans="1:5">
      <c r="A153" s="4">
        <v>41675</v>
      </c>
      <c r="B153" s="9">
        <v>152</v>
      </c>
      <c r="C153" s="5">
        <v>35.82</v>
      </c>
      <c r="D153" s="5">
        <v>36.669998</v>
      </c>
      <c r="E153" s="5">
        <v>23.52</v>
      </c>
    </row>
    <row r="154" spans="1:5">
      <c r="A154" s="4">
        <v>41676</v>
      </c>
      <c r="B154" s="9">
        <v>153</v>
      </c>
      <c r="C154" s="5">
        <v>36.18</v>
      </c>
      <c r="D154" s="5">
        <v>38.639999000000003</v>
      </c>
      <c r="E154" s="5">
        <v>23.99</v>
      </c>
    </row>
    <row r="155" spans="1:5">
      <c r="A155" s="4">
        <v>41677</v>
      </c>
      <c r="B155" s="9">
        <v>154</v>
      </c>
      <c r="C155" s="5">
        <v>36.560001</v>
      </c>
      <c r="D155" s="5">
        <v>39.259998000000003</v>
      </c>
      <c r="E155" s="5">
        <v>24.209999</v>
      </c>
    </row>
    <row r="156" spans="1:5">
      <c r="A156" s="4">
        <v>41680</v>
      </c>
      <c r="B156" s="9">
        <v>155</v>
      </c>
      <c r="C156" s="5">
        <v>36.799999</v>
      </c>
      <c r="D156" s="5">
        <v>39.450001</v>
      </c>
      <c r="E156" s="5">
        <v>24.290001</v>
      </c>
    </row>
    <row r="157" spans="1:5">
      <c r="A157" s="4">
        <v>41681</v>
      </c>
      <c r="B157" s="9">
        <v>156</v>
      </c>
      <c r="C157" s="5">
        <v>37.169998</v>
      </c>
      <c r="D157" s="5">
        <v>40.169998</v>
      </c>
      <c r="E157" s="5">
        <v>24.469999000000001</v>
      </c>
    </row>
    <row r="158" spans="1:5">
      <c r="A158" s="4">
        <v>41682</v>
      </c>
      <c r="B158" s="9">
        <v>157</v>
      </c>
      <c r="C158" s="5">
        <v>37.470001000000003</v>
      </c>
      <c r="D158" s="5">
        <v>40.389999000000003</v>
      </c>
      <c r="E158" s="5">
        <v>24.549999</v>
      </c>
    </row>
    <row r="159" spans="1:5">
      <c r="A159" s="4">
        <v>41683</v>
      </c>
      <c r="B159" s="9">
        <v>158</v>
      </c>
      <c r="C159" s="5">
        <v>37.610000999999997</v>
      </c>
      <c r="D159" s="5">
        <v>40.290000999999997</v>
      </c>
      <c r="E159" s="5">
        <v>24.700001</v>
      </c>
    </row>
    <row r="160" spans="1:5">
      <c r="A160" s="4">
        <v>41684</v>
      </c>
      <c r="B160" s="9">
        <v>159</v>
      </c>
      <c r="C160" s="5">
        <v>37.619999</v>
      </c>
      <c r="D160" s="5">
        <v>40.290000999999997</v>
      </c>
      <c r="E160" s="5">
        <v>24.76</v>
      </c>
    </row>
    <row r="161" spans="1:5">
      <c r="A161" s="4">
        <v>41688</v>
      </c>
      <c r="B161" s="9">
        <v>160</v>
      </c>
      <c r="C161" s="5">
        <v>37.419998</v>
      </c>
      <c r="D161" s="5">
        <v>41.209999000000003</v>
      </c>
      <c r="E161" s="5">
        <v>24.76</v>
      </c>
    </row>
    <row r="162" spans="1:5">
      <c r="A162" s="4">
        <v>41689</v>
      </c>
      <c r="B162" s="9">
        <v>161</v>
      </c>
      <c r="C162" s="5">
        <v>37.509998000000003</v>
      </c>
      <c r="D162" s="5">
        <v>39.830002</v>
      </c>
      <c r="E162" s="5">
        <v>24.5</v>
      </c>
    </row>
    <row r="163" spans="1:5">
      <c r="A163" s="4">
        <v>41690</v>
      </c>
      <c r="B163" s="9">
        <v>162</v>
      </c>
      <c r="C163" s="5">
        <v>37.75</v>
      </c>
      <c r="D163" s="5">
        <v>37.290000999999997</v>
      </c>
      <c r="E163" s="5">
        <v>24.74</v>
      </c>
    </row>
    <row r="164" spans="1:5">
      <c r="A164" s="4">
        <v>41691</v>
      </c>
      <c r="B164" s="9">
        <v>163</v>
      </c>
      <c r="C164" s="5">
        <v>37.979999999999997</v>
      </c>
      <c r="D164" s="5">
        <v>36.659999999999997</v>
      </c>
      <c r="E164" s="5">
        <v>24.42</v>
      </c>
    </row>
    <row r="165" spans="1:5">
      <c r="A165" s="4">
        <v>41694</v>
      </c>
      <c r="B165" s="9">
        <v>164</v>
      </c>
      <c r="C165" s="5">
        <v>37.689999</v>
      </c>
      <c r="D165" s="5">
        <v>36.470001000000003</v>
      </c>
      <c r="E165" s="5">
        <v>24.629999000000002</v>
      </c>
    </row>
    <row r="166" spans="1:5">
      <c r="A166" s="4">
        <v>41695</v>
      </c>
      <c r="B166" s="9">
        <v>165</v>
      </c>
      <c r="C166" s="5">
        <v>37.540000999999997</v>
      </c>
      <c r="D166" s="5">
        <v>36.200001</v>
      </c>
      <c r="E166" s="5">
        <v>24.620000999999998</v>
      </c>
    </row>
    <row r="167" spans="1:5">
      <c r="A167" s="4">
        <v>41696</v>
      </c>
      <c r="B167" s="9">
        <v>166</v>
      </c>
      <c r="C167" s="5">
        <v>37.470001000000003</v>
      </c>
      <c r="D167" s="5">
        <v>37.759998000000003</v>
      </c>
      <c r="E167" s="5">
        <v>24.799999</v>
      </c>
    </row>
    <row r="168" spans="1:5">
      <c r="A168" s="4">
        <v>41697</v>
      </c>
      <c r="B168" s="9">
        <v>167</v>
      </c>
      <c r="C168" s="5">
        <v>37.860000999999997</v>
      </c>
      <c r="D168" s="5">
        <v>37.68</v>
      </c>
      <c r="E168" s="5">
        <v>24.76</v>
      </c>
    </row>
    <row r="169" spans="1:5">
      <c r="A169" s="4">
        <v>41698</v>
      </c>
      <c r="B169" s="9">
        <v>168</v>
      </c>
      <c r="C169" s="5">
        <v>38.310001</v>
      </c>
      <c r="D169" s="5">
        <v>37.5</v>
      </c>
      <c r="E169" s="5">
        <v>24.76</v>
      </c>
    </row>
    <row r="170" spans="1:5">
      <c r="A170" s="4">
        <v>41701</v>
      </c>
      <c r="B170" s="9">
        <v>169</v>
      </c>
      <c r="C170" s="5">
        <v>37.779998999999997</v>
      </c>
      <c r="D170" s="5">
        <v>32.229999999999997</v>
      </c>
      <c r="E170" s="5">
        <v>24.5</v>
      </c>
    </row>
    <row r="171" spans="1:5">
      <c r="A171" s="4">
        <v>41702</v>
      </c>
      <c r="B171" s="9">
        <v>170</v>
      </c>
      <c r="C171" s="5">
        <v>38.409999999999997</v>
      </c>
      <c r="D171" s="5">
        <v>34.310001</v>
      </c>
      <c r="E171" s="5">
        <v>24.610001</v>
      </c>
    </row>
    <row r="172" spans="1:5">
      <c r="A172" s="4">
        <v>41703</v>
      </c>
      <c r="B172" s="9">
        <v>171</v>
      </c>
      <c r="C172" s="5">
        <v>38.110000999999997</v>
      </c>
      <c r="D172" s="5">
        <v>34.310001</v>
      </c>
      <c r="E172" s="5">
        <v>24.5</v>
      </c>
    </row>
    <row r="173" spans="1:5">
      <c r="A173" s="4">
        <v>41704</v>
      </c>
      <c r="B173" s="9">
        <v>172</v>
      </c>
      <c r="C173" s="5">
        <v>38.150002000000001</v>
      </c>
      <c r="D173" s="5">
        <v>34.290000999999997</v>
      </c>
      <c r="E173" s="5">
        <v>24.629999000000002</v>
      </c>
    </row>
    <row r="174" spans="1:5">
      <c r="A174" s="4">
        <v>41705</v>
      </c>
      <c r="B174" s="9">
        <v>173</v>
      </c>
      <c r="C174" s="5">
        <v>37.900002000000001</v>
      </c>
      <c r="D174" s="5">
        <v>33.18</v>
      </c>
      <c r="E174" s="5">
        <v>24.639999</v>
      </c>
    </row>
    <row r="175" spans="1:5">
      <c r="A175" s="4">
        <v>41708</v>
      </c>
      <c r="B175" s="9">
        <v>174</v>
      </c>
      <c r="C175" s="5">
        <v>37.82</v>
      </c>
      <c r="D175" s="5">
        <v>33.380001</v>
      </c>
      <c r="E175" s="5">
        <v>24.84</v>
      </c>
    </row>
    <row r="176" spans="1:5">
      <c r="A176" s="4">
        <v>41709</v>
      </c>
      <c r="B176" s="9">
        <v>175</v>
      </c>
      <c r="C176" s="5">
        <v>38.020000000000003</v>
      </c>
      <c r="D176" s="5">
        <v>32.490001999999997</v>
      </c>
      <c r="E176" s="5">
        <v>24.73</v>
      </c>
    </row>
    <row r="177" spans="1:5">
      <c r="A177" s="4">
        <v>41710</v>
      </c>
      <c r="B177" s="9">
        <v>176</v>
      </c>
      <c r="C177" s="5">
        <v>38.270000000000003</v>
      </c>
      <c r="D177" s="5">
        <v>31.84</v>
      </c>
      <c r="E177" s="5">
        <v>24.76</v>
      </c>
    </row>
    <row r="178" spans="1:5">
      <c r="A178" s="4">
        <v>41711</v>
      </c>
      <c r="B178" s="9">
        <v>177</v>
      </c>
      <c r="C178" s="5">
        <v>37.889999000000003</v>
      </c>
      <c r="D178" s="5">
        <v>29.16</v>
      </c>
      <c r="E178" s="5">
        <v>24.57</v>
      </c>
    </row>
    <row r="179" spans="1:5">
      <c r="A179" s="4">
        <v>41712</v>
      </c>
      <c r="B179" s="9">
        <v>178</v>
      </c>
      <c r="C179" s="5">
        <v>37.700001</v>
      </c>
      <c r="D179" s="5">
        <v>30.389999</v>
      </c>
      <c r="E179" s="5">
        <v>24.5</v>
      </c>
    </row>
    <row r="180" spans="1:5">
      <c r="A180" s="4">
        <v>41715</v>
      </c>
      <c r="B180" s="9">
        <v>179</v>
      </c>
      <c r="C180" s="5">
        <v>38.049999</v>
      </c>
      <c r="D180" s="5">
        <v>30.01</v>
      </c>
      <c r="E180" s="5">
        <v>24.700001</v>
      </c>
    </row>
    <row r="181" spans="1:5">
      <c r="A181" s="4">
        <v>41716</v>
      </c>
      <c r="B181" s="9">
        <v>180</v>
      </c>
      <c r="C181" s="5">
        <v>39.549999</v>
      </c>
      <c r="D181" s="5">
        <v>32.029998999999997</v>
      </c>
      <c r="E181" s="5">
        <v>24.82</v>
      </c>
    </row>
    <row r="182" spans="1:5">
      <c r="A182" s="4">
        <v>41717</v>
      </c>
      <c r="B182" s="9">
        <v>181</v>
      </c>
      <c r="C182" s="5">
        <v>39.270000000000003</v>
      </c>
      <c r="D182" s="5">
        <v>31.42</v>
      </c>
      <c r="E182" s="5">
        <v>25.02</v>
      </c>
    </row>
    <row r="183" spans="1:5">
      <c r="A183" s="4">
        <v>41718</v>
      </c>
      <c r="B183" s="9">
        <v>182</v>
      </c>
      <c r="C183" s="5">
        <v>40.330002</v>
      </c>
      <c r="D183" s="5">
        <v>30.379999000000002</v>
      </c>
      <c r="E183" s="5">
        <v>25.43</v>
      </c>
    </row>
    <row r="184" spans="1:5">
      <c r="A184" s="4">
        <v>41719</v>
      </c>
      <c r="B184" s="9">
        <v>183</v>
      </c>
      <c r="C184" s="5">
        <v>40.159999999999997</v>
      </c>
      <c r="D184" s="5">
        <v>30.01</v>
      </c>
      <c r="E184" s="5">
        <v>25.17</v>
      </c>
    </row>
    <row r="185" spans="1:5">
      <c r="A185" s="4">
        <v>41722</v>
      </c>
      <c r="B185" s="9">
        <v>184</v>
      </c>
      <c r="C185" s="5">
        <v>40.5</v>
      </c>
      <c r="D185" s="5">
        <v>29.16</v>
      </c>
      <c r="E185" s="5">
        <v>25.120000999999998</v>
      </c>
    </row>
    <row r="186" spans="1:5">
      <c r="A186" s="4">
        <v>41723</v>
      </c>
      <c r="B186" s="9">
        <v>185</v>
      </c>
      <c r="C186" s="5">
        <v>40.340000000000003</v>
      </c>
      <c r="D186" s="5">
        <v>29.67</v>
      </c>
      <c r="E186" s="5">
        <v>25.459999</v>
      </c>
    </row>
    <row r="187" spans="1:5">
      <c r="A187" s="4">
        <v>41724</v>
      </c>
      <c r="B187" s="9">
        <v>186</v>
      </c>
      <c r="C187" s="5">
        <v>39.790000999999997</v>
      </c>
      <c r="D187" s="5">
        <v>29.440000999999999</v>
      </c>
      <c r="E187" s="5">
        <v>25.379999000000002</v>
      </c>
    </row>
    <row r="188" spans="1:5">
      <c r="A188" s="4">
        <v>41725</v>
      </c>
      <c r="B188" s="9">
        <v>187</v>
      </c>
      <c r="C188" s="5">
        <v>39.360000999999997</v>
      </c>
      <c r="D188" s="5">
        <v>28.75</v>
      </c>
      <c r="E188" s="5">
        <v>25.309999000000001</v>
      </c>
    </row>
    <row r="189" spans="1:5">
      <c r="A189" s="4">
        <v>41726</v>
      </c>
      <c r="B189" s="9">
        <v>188</v>
      </c>
      <c r="C189" s="5">
        <v>40.299999</v>
      </c>
      <c r="D189" s="5">
        <v>29.469999000000001</v>
      </c>
      <c r="E189" s="5">
        <v>25.620000999999998</v>
      </c>
    </row>
    <row r="190" spans="1:5">
      <c r="A190" s="4">
        <v>41729</v>
      </c>
      <c r="B190" s="9">
        <v>189</v>
      </c>
      <c r="C190" s="5">
        <v>40.990001999999997</v>
      </c>
      <c r="D190" s="5">
        <v>30.190000999999999</v>
      </c>
      <c r="E190" s="5">
        <v>25.809999000000001</v>
      </c>
    </row>
    <row r="191" spans="1:5">
      <c r="A191" s="4">
        <v>41730</v>
      </c>
      <c r="B191" s="9">
        <v>190</v>
      </c>
      <c r="C191" s="5">
        <v>41.419998</v>
      </c>
      <c r="D191" s="5">
        <v>31.49</v>
      </c>
      <c r="E191" s="5">
        <v>25.99</v>
      </c>
    </row>
    <row r="192" spans="1:5">
      <c r="A192" s="4">
        <v>41731</v>
      </c>
      <c r="B192" s="9">
        <v>191</v>
      </c>
      <c r="C192" s="5">
        <v>41.349997999999999</v>
      </c>
      <c r="D192" s="5">
        <v>31.190000999999999</v>
      </c>
      <c r="E192" s="5">
        <v>25.889999</v>
      </c>
    </row>
    <row r="193" spans="1:5">
      <c r="A193" s="4">
        <v>41732</v>
      </c>
      <c r="B193" s="9">
        <v>192</v>
      </c>
      <c r="C193" s="5">
        <v>41.009998000000003</v>
      </c>
      <c r="D193" s="5">
        <v>30.459999</v>
      </c>
      <c r="E193" s="5">
        <v>26.41</v>
      </c>
    </row>
    <row r="194" spans="1:5">
      <c r="A194" s="4">
        <v>41733</v>
      </c>
      <c r="B194" s="9">
        <v>193</v>
      </c>
      <c r="C194" s="5">
        <v>39.869999</v>
      </c>
      <c r="D194" s="5">
        <v>29.959999</v>
      </c>
      <c r="E194" s="5">
        <v>26.16</v>
      </c>
    </row>
    <row r="195" spans="1:5">
      <c r="A195" s="4">
        <v>41736</v>
      </c>
      <c r="B195" s="9">
        <v>194</v>
      </c>
      <c r="C195" s="5">
        <v>39.799999</v>
      </c>
      <c r="D195" s="5">
        <v>28.5</v>
      </c>
      <c r="E195" s="5">
        <v>26.49</v>
      </c>
    </row>
    <row r="196" spans="1:5">
      <c r="A196" s="4">
        <v>41737</v>
      </c>
      <c r="B196" s="9">
        <v>195</v>
      </c>
      <c r="C196" s="5">
        <v>39.82</v>
      </c>
      <c r="D196" s="5">
        <v>29.02</v>
      </c>
      <c r="E196" s="5">
        <v>26.91</v>
      </c>
    </row>
    <row r="197" spans="1:5">
      <c r="A197" s="4">
        <v>41738</v>
      </c>
      <c r="B197" s="9">
        <v>196</v>
      </c>
      <c r="C197" s="5">
        <v>40.470001000000003</v>
      </c>
      <c r="D197" s="5">
        <v>29.540001</v>
      </c>
      <c r="E197" s="5">
        <v>26.98</v>
      </c>
    </row>
    <row r="198" spans="1:5">
      <c r="A198" s="4">
        <v>41739</v>
      </c>
      <c r="B198" s="9">
        <v>197</v>
      </c>
      <c r="C198" s="5">
        <v>39.360000999999997</v>
      </c>
      <c r="D198" s="5">
        <v>28.379999000000002</v>
      </c>
      <c r="E198" s="5">
        <v>26.43</v>
      </c>
    </row>
    <row r="199" spans="1:5">
      <c r="A199" s="4">
        <v>41740</v>
      </c>
      <c r="B199" s="9">
        <v>198</v>
      </c>
      <c r="C199" s="5">
        <v>39.209999000000003</v>
      </c>
      <c r="D199" s="5">
        <v>28.01</v>
      </c>
      <c r="E199" s="5">
        <v>26.18</v>
      </c>
    </row>
    <row r="200" spans="1:5">
      <c r="A200" s="4">
        <v>41743</v>
      </c>
      <c r="B200" s="9">
        <v>199</v>
      </c>
      <c r="C200" s="5">
        <v>39.18</v>
      </c>
      <c r="D200" s="5">
        <v>27.51</v>
      </c>
      <c r="E200" s="5">
        <v>26.559999000000001</v>
      </c>
    </row>
    <row r="201" spans="1:5">
      <c r="A201" s="4">
        <v>41744</v>
      </c>
      <c r="B201" s="9">
        <v>200</v>
      </c>
      <c r="C201" s="5">
        <v>39.75</v>
      </c>
      <c r="D201" s="5">
        <v>27.379999000000002</v>
      </c>
      <c r="E201" s="5">
        <v>26.77</v>
      </c>
    </row>
    <row r="202" spans="1:5">
      <c r="A202" s="4">
        <v>41745</v>
      </c>
      <c r="B202" s="9">
        <v>201</v>
      </c>
      <c r="C202" s="5">
        <v>40.400002000000001</v>
      </c>
      <c r="D202" s="5">
        <v>28.09</v>
      </c>
      <c r="E202" s="5">
        <v>26.93</v>
      </c>
    </row>
    <row r="203" spans="1:5">
      <c r="A203" s="4">
        <v>41746</v>
      </c>
      <c r="B203" s="9">
        <v>202</v>
      </c>
      <c r="C203" s="5">
        <v>40.009998000000003</v>
      </c>
      <c r="D203" s="5">
        <v>29.950001</v>
      </c>
      <c r="E203" s="5">
        <v>27.040001</v>
      </c>
    </row>
    <row r="204" spans="1:5">
      <c r="A204" s="4">
        <v>41750</v>
      </c>
      <c r="B204" s="9">
        <v>203</v>
      </c>
      <c r="C204" s="5">
        <v>39.939999</v>
      </c>
      <c r="D204" s="5">
        <v>29.370000999999998</v>
      </c>
      <c r="E204" s="5">
        <v>26.950001</v>
      </c>
    </row>
    <row r="205" spans="1:5">
      <c r="A205" s="4">
        <v>41751</v>
      </c>
      <c r="B205" s="9">
        <v>204</v>
      </c>
      <c r="C205" s="5">
        <v>39.990001999999997</v>
      </c>
      <c r="D205" s="5">
        <v>29.059999000000001</v>
      </c>
      <c r="E205" s="5">
        <v>26.84</v>
      </c>
    </row>
    <row r="206" spans="1:5">
      <c r="A206" s="4">
        <v>41752</v>
      </c>
      <c r="B206" s="9">
        <v>205</v>
      </c>
      <c r="C206" s="5">
        <v>39.689999</v>
      </c>
      <c r="D206" s="5">
        <v>28.26</v>
      </c>
      <c r="E206" s="5">
        <v>26.75</v>
      </c>
    </row>
    <row r="207" spans="1:5">
      <c r="A207" s="4">
        <v>41753</v>
      </c>
      <c r="B207" s="9">
        <v>206</v>
      </c>
      <c r="C207" s="5">
        <v>39.860000999999997</v>
      </c>
      <c r="D207" s="5">
        <v>26.690000999999999</v>
      </c>
      <c r="E207" s="5">
        <v>26.75</v>
      </c>
    </row>
    <row r="208" spans="1:5">
      <c r="A208" s="4">
        <v>41754</v>
      </c>
      <c r="B208" s="9">
        <v>207</v>
      </c>
      <c r="C208" s="5">
        <v>39.909999999999997</v>
      </c>
      <c r="D208" s="5">
        <v>24</v>
      </c>
      <c r="E208" s="5">
        <v>26.26</v>
      </c>
    </row>
    <row r="209" spans="1:5">
      <c r="A209" s="4">
        <v>41757</v>
      </c>
      <c r="B209" s="9">
        <v>208</v>
      </c>
      <c r="C209" s="5">
        <v>40.869999</v>
      </c>
      <c r="D209" s="5">
        <v>24.01</v>
      </c>
      <c r="E209" s="5">
        <v>26.33</v>
      </c>
    </row>
    <row r="210" spans="1:5">
      <c r="A210" s="4">
        <v>41758</v>
      </c>
      <c r="B210" s="9">
        <v>209</v>
      </c>
      <c r="C210" s="5">
        <v>40.509998000000003</v>
      </c>
      <c r="D210" s="5">
        <v>25.59</v>
      </c>
      <c r="E210" s="5">
        <v>26.48</v>
      </c>
    </row>
    <row r="211" spans="1:5">
      <c r="A211" s="4">
        <v>41759</v>
      </c>
      <c r="B211" s="9">
        <v>210</v>
      </c>
      <c r="C211" s="5">
        <v>40.400002000000001</v>
      </c>
      <c r="D211" s="5">
        <v>26.49</v>
      </c>
      <c r="E211" s="5">
        <v>26.690000999999999</v>
      </c>
    </row>
    <row r="212" spans="1:5">
      <c r="A212" s="4">
        <v>41760</v>
      </c>
      <c r="B212" s="9">
        <v>211</v>
      </c>
      <c r="C212" s="5">
        <v>40</v>
      </c>
      <c r="D212" s="5">
        <v>26.540001</v>
      </c>
      <c r="E212" s="5">
        <v>26.450001</v>
      </c>
    </row>
    <row r="213" spans="1:5">
      <c r="A213" s="4">
        <v>41761</v>
      </c>
      <c r="B213" s="9">
        <v>212</v>
      </c>
      <c r="C213" s="5">
        <v>39.689999</v>
      </c>
      <c r="D213" s="5">
        <v>26.530000999999999</v>
      </c>
      <c r="E213" s="5">
        <v>26.41</v>
      </c>
    </row>
    <row r="214" spans="1:5">
      <c r="A214" s="4">
        <v>41764</v>
      </c>
      <c r="B214" s="9">
        <v>213</v>
      </c>
      <c r="C214" s="5">
        <v>39.43</v>
      </c>
      <c r="D214" s="5">
        <v>26.84</v>
      </c>
      <c r="E214" s="5">
        <v>26.17</v>
      </c>
    </row>
    <row r="215" spans="1:5">
      <c r="A215" s="4">
        <v>41765</v>
      </c>
      <c r="B215" s="9">
        <v>214</v>
      </c>
      <c r="C215" s="5">
        <v>39.060001</v>
      </c>
      <c r="D215" s="5">
        <v>27.01</v>
      </c>
      <c r="E215" s="5">
        <v>26.200001</v>
      </c>
    </row>
    <row r="216" spans="1:5">
      <c r="A216" s="4">
        <v>41766</v>
      </c>
      <c r="B216" s="9">
        <v>215</v>
      </c>
      <c r="C216" s="5">
        <v>39.419998</v>
      </c>
      <c r="D216" s="5">
        <v>27.27</v>
      </c>
      <c r="E216" s="5">
        <v>26.370000999999998</v>
      </c>
    </row>
    <row r="217" spans="1:5">
      <c r="A217" s="4">
        <v>41767</v>
      </c>
      <c r="B217" s="9">
        <v>216</v>
      </c>
      <c r="C217" s="5">
        <v>39.639999000000003</v>
      </c>
      <c r="D217" s="5">
        <v>27.84</v>
      </c>
      <c r="E217" s="5">
        <v>26.34</v>
      </c>
    </row>
    <row r="218" spans="1:5">
      <c r="A218" s="4">
        <v>41768</v>
      </c>
      <c r="B218" s="9">
        <v>217</v>
      </c>
      <c r="C218" s="5">
        <v>39.540000999999997</v>
      </c>
      <c r="D218" s="5">
        <v>28.299999</v>
      </c>
      <c r="E218" s="5">
        <v>26.299999</v>
      </c>
    </row>
    <row r="219" spans="1:5">
      <c r="A219" s="4">
        <v>41771</v>
      </c>
      <c r="B219" s="9">
        <v>218</v>
      </c>
      <c r="C219" s="5">
        <v>39.970001000000003</v>
      </c>
      <c r="D219" s="5">
        <v>29.280000999999999</v>
      </c>
      <c r="E219" s="5">
        <v>26.370000999999998</v>
      </c>
    </row>
    <row r="220" spans="1:5">
      <c r="A220" s="4">
        <v>41772</v>
      </c>
      <c r="B220" s="9">
        <v>219</v>
      </c>
      <c r="C220" s="5">
        <v>40.419998</v>
      </c>
      <c r="D220" s="5">
        <v>29.540001</v>
      </c>
      <c r="E220" s="5">
        <v>26.450001</v>
      </c>
    </row>
    <row r="221" spans="1:5">
      <c r="A221" s="4">
        <v>41773</v>
      </c>
      <c r="B221" s="9">
        <v>220</v>
      </c>
      <c r="C221" s="5">
        <v>40.240001999999997</v>
      </c>
      <c r="D221" s="5">
        <v>29.950001</v>
      </c>
      <c r="E221" s="5">
        <v>26.33</v>
      </c>
    </row>
    <row r="222" spans="1:5">
      <c r="A222" s="4">
        <v>41774</v>
      </c>
      <c r="B222" s="9">
        <v>221</v>
      </c>
      <c r="C222" s="5">
        <v>39.599997999999999</v>
      </c>
      <c r="D222" s="5">
        <v>29.84</v>
      </c>
      <c r="E222" s="5">
        <v>26.01</v>
      </c>
    </row>
    <row r="223" spans="1:5">
      <c r="A223" s="4">
        <v>41775</v>
      </c>
      <c r="B223" s="9">
        <v>222</v>
      </c>
      <c r="C223" s="5">
        <v>39.830002</v>
      </c>
      <c r="D223" s="5">
        <v>30.030000999999999</v>
      </c>
      <c r="E223" s="5">
        <v>25.82</v>
      </c>
    </row>
    <row r="224" spans="1:5">
      <c r="A224" s="4">
        <v>41778</v>
      </c>
      <c r="B224" s="9">
        <v>223</v>
      </c>
      <c r="C224" s="5">
        <v>39.75</v>
      </c>
      <c r="D224" s="5">
        <v>30.559999000000001</v>
      </c>
      <c r="E224" s="5">
        <v>26.040001</v>
      </c>
    </row>
    <row r="225" spans="1:5">
      <c r="A225" s="4">
        <v>41779</v>
      </c>
      <c r="B225" s="9">
        <v>224</v>
      </c>
      <c r="C225" s="5">
        <v>39.68</v>
      </c>
      <c r="D225" s="5">
        <v>30.85</v>
      </c>
      <c r="E225" s="5">
        <v>26.040001</v>
      </c>
    </row>
    <row r="226" spans="1:5">
      <c r="A226" s="4">
        <v>41780</v>
      </c>
      <c r="B226" s="9">
        <v>225</v>
      </c>
      <c r="C226" s="5">
        <v>40.349997999999999</v>
      </c>
      <c r="D226" s="5">
        <v>31.6</v>
      </c>
      <c r="E226" s="5">
        <v>26.200001</v>
      </c>
    </row>
    <row r="227" spans="1:5">
      <c r="A227" s="4">
        <v>41781</v>
      </c>
      <c r="B227" s="9">
        <v>226</v>
      </c>
      <c r="C227" s="5">
        <v>40.099997999999999</v>
      </c>
      <c r="D227" s="5">
        <v>32.099997999999999</v>
      </c>
      <c r="E227" s="5">
        <v>26.15</v>
      </c>
    </row>
    <row r="228" spans="1:5">
      <c r="A228" s="4">
        <v>41782</v>
      </c>
      <c r="B228" s="9">
        <v>227</v>
      </c>
      <c r="C228" s="5">
        <v>40.119999</v>
      </c>
      <c r="D228" s="5">
        <v>32.209999000000003</v>
      </c>
      <c r="E228" s="5">
        <v>26.290001</v>
      </c>
    </row>
    <row r="229" spans="1:5">
      <c r="A229" s="4">
        <v>41786</v>
      </c>
      <c r="B229" s="9">
        <v>228</v>
      </c>
      <c r="C229" s="5">
        <v>40.189999</v>
      </c>
      <c r="D229" s="5">
        <v>32.729999999999997</v>
      </c>
      <c r="E229" s="5">
        <v>26.709999</v>
      </c>
    </row>
    <row r="230" spans="1:5">
      <c r="A230" s="4">
        <v>41787</v>
      </c>
      <c r="B230" s="9">
        <v>229</v>
      </c>
      <c r="C230" s="5">
        <v>40.009998000000003</v>
      </c>
      <c r="D230" s="5">
        <v>31.9</v>
      </c>
      <c r="E230" s="5">
        <v>26.879999000000002</v>
      </c>
    </row>
    <row r="231" spans="1:5">
      <c r="A231" s="4">
        <v>41788</v>
      </c>
      <c r="B231" s="9">
        <v>230</v>
      </c>
      <c r="C231" s="5">
        <v>40.340000000000003</v>
      </c>
      <c r="D231" s="5">
        <v>31.91</v>
      </c>
      <c r="E231" s="5">
        <v>26.959999</v>
      </c>
    </row>
    <row r="232" spans="1:5">
      <c r="A232" s="4">
        <v>41789</v>
      </c>
      <c r="B232" s="9">
        <v>231</v>
      </c>
      <c r="C232" s="5">
        <v>40.939999</v>
      </c>
      <c r="D232" s="5">
        <v>31.139999</v>
      </c>
      <c r="E232" s="5">
        <v>27.32</v>
      </c>
    </row>
    <row r="233" spans="1:5">
      <c r="A233" s="4">
        <v>41792</v>
      </c>
      <c r="B233" s="9">
        <v>232</v>
      </c>
      <c r="C233" s="5">
        <v>40.790000999999997</v>
      </c>
      <c r="D233" s="5">
        <v>31.67</v>
      </c>
      <c r="E233" s="5">
        <v>27.26</v>
      </c>
    </row>
    <row r="234" spans="1:5">
      <c r="A234" s="4">
        <v>41793</v>
      </c>
      <c r="B234" s="9">
        <v>233</v>
      </c>
      <c r="C234" s="5">
        <v>40.290000999999997</v>
      </c>
      <c r="D234" s="5">
        <v>32.400002000000001</v>
      </c>
      <c r="E234" s="5">
        <v>27.66</v>
      </c>
    </row>
    <row r="235" spans="1:5">
      <c r="A235" s="4">
        <v>41794</v>
      </c>
      <c r="B235" s="9">
        <v>234</v>
      </c>
      <c r="C235" s="5">
        <v>40.32</v>
      </c>
      <c r="D235" s="5">
        <v>32.979999999999997</v>
      </c>
      <c r="E235" s="5">
        <v>27.6</v>
      </c>
    </row>
    <row r="236" spans="1:5">
      <c r="A236" s="4">
        <v>41795</v>
      </c>
      <c r="B236" s="9">
        <v>235</v>
      </c>
      <c r="C236" s="5">
        <v>41.209999000000003</v>
      </c>
      <c r="D236" s="5">
        <v>33.150002000000001</v>
      </c>
      <c r="E236" s="5">
        <v>27.66</v>
      </c>
    </row>
    <row r="237" spans="1:5">
      <c r="A237" s="4">
        <v>41796</v>
      </c>
      <c r="B237" s="9">
        <v>236</v>
      </c>
      <c r="C237" s="5">
        <v>41.48</v>
      </c>
      <c r="D237" s="5">
        <v>33.720001000000003</v>
      </c>
      <c r="E237" s="5">
        <v>28.17</v>
      </c>
    </row>
    <row r="238" spans="1:5">
      <c r="A238" s="4">
        <v>41799</v>
      </c>
      <c r="B238" s="9">
        <v>237</v>
      </c>
      <c r="C238" s="5">
        <v>41.27</v>
      </c>
      <c r="D238" s="5">
        <v>34</v>
      </c>
      <c r="E238" s="5">
        <v>27.91</v>
      </c>
    </row>
    <row r="239" spans="1:5">
      <c r="A239" s="4">
        <v>41800</v>
      </c>
      <c r="B239" s="9">
        <v>238</v>
      </c>
      <c r="C239" s="5">
        <v>41.110000999999997</v>
      </c>
      <c r="D239" s="5">
        <v>33.950001</v>
      </c>
      <c r="E239" s="5">
        <v>28.24</v>
      </c>
    </row>
    <row r="240" spans="1:5">
      <c r="A240" s="4">
        <v>41801</v>
      </c>
      <c r="B240" s="9">
        <v>239</v>
      </c>
      <c r="C240" s="5">
        <v>40.860000999999997</v>
      </c>
      <c r="D240" s="5">
        <v>34.159999999999997</v>
      </c>
      <c r="E240" s="5">
        <v>27.93</v>
      </c>
    </row>
    <row r="241" spans="1:5">
      <c r="A241" s="4">
        <v>41802</v>
      </c>
      <c r="B241" s="9">
        <v>240</v>
      </c>
      <c r="C241" s="5">
        <v>40.580002</v>
      </c>
      <c r="D241" s="5">
        <v>34.099997999999999</v>
      </c>
      <c r="E241" s="5">
        <v>27.959999</v>
      </c>
    </row>
    <row r="242" spans="1:5">
      <c r="A242" s="4">
        <v>41803</v>
      </c>
      <c r="B242" s="9">
        <v>241</v>
      </c>
      <c r="C242" s="5">
        <v>41.23</v>
      </c>
      <c r="D242" s="5">
        <v>33.729999999999997</v>
      </c>
      <c r="E242" s="5">
        <v>29.870000999999998</v>
      </c>
    </row>
    <row r="243" spans="1:5">
      <c r="A243" s="4">
        <v>41806</v>
      </c>
      <c r="B243" s="9">
        <v>242</v>
      </c>
      <c r="C243" s="5">
        <v>41.5</v>
      </c>
      <c r="D243" s="5">
        <v>33.950001</v>
      </c>
      <c r="E243" s="5">
        <v>30.01</v>
      </c>
    </row>
    <row r="244" spans="1:5">
      <c r="A244" s="4">
        <v>41807</v>
      </c>
      <c r="B244" s="9">
        <v>243</v>
      </c>
      <c r="C244" s="5">
        <v>41.68</v>
      </c>
      <c r="D244" s="5">
        <v>34.090000000000003</v>
      </c>
      <c r="E244" s="5">
        <v>29.950001</v>
      </c>
    </row>
    <row r="245" spans="1:5">
      <c r="A245" s="4">
        <v>41808</v>
      </c>
      <c r="B245" s="9">
        <v>244</v>
      </c>
      <c r="C245" s="5">
        <v>41.650002000000001</v>
      </c>
      <c r="D245" s="5">
        <v>34.119999</v>
      </c>
      <c r="E245" s="5">
        <v>29.93</v>
      </c>
    </row>
    <row r="246" spans="1:5">
      <c r="A246" s="4">
        <v>41809</v>
      </c>
      <c r="B246" s="9">
        <v>245</v>
      </c>
      <c r="C246" s="5">
        <v>41.509998000000003</v>
      </c>
      <c r="D246" s="5">
        <v>33.790000999999997</v>
      </c>
      <c r="E246" s="5">
        <v>30.09</v>
      </c>
    </row>
    <row r="247" spans="1:5">
      <c r="A247" s="4">
        <v>41810</v>
      </c>
      <c r="B247" s="9">
        <v>246</v>
      </c>
      <c r="C247" s="5">
        <v>41.68</v>
      </c>
      <c r="D247" s="5">
        <v>35.560001</v>
      </c>
      <c r="E247" s="5">
        <v>30.200001</v>
      </c>
    </row>
    <row r="248" spans="1:5">
      <c r="A248" s="4">
        <v>41813</v>
      </c>
      <c r="B248" s="9">
        <v>247</v>
      </c>
      <c r="C248" s="5">
        <v>41.990001999999997</v>
      </c>
      <c r="D248" s="5">
        <v>35.599997999999999</v>
      </c>
      <c r="E248" s="5">
        <v>30.23</v>
      </c>
    </row>
    <row r="249" spans="1:5">
      <c r="A249" s="4">
        <v>41814</v>
      </c>
      <c r="B249" s="9">
        <v>248</v>
      </c>
      <c r="C249" s="5">
        <v>41.75</v>
      </c>
      <c r="D249" s="5">
        <v>34.610000999999997</v>
      </c>
      <c r="E249" s="5">
        <v>30.5</v>
      </c>
    </row>
    <row r="250" spans="1:5">
      <c r="A250" s="4">
        <v>41815</v>
      </c>
      <c r="B250" s="9">
        <v>249</v>
      </c>
      <c r="C250" s="5">
        <v>42.029998999999997</v>
      </c>
      <c r="D250" s="5">
        <v>34.900002000000001</v>
      </c>
      <c r="E250" s="5">
        <v>30.879999000000002</v>
      </c>
    </row>
    <row r="251" spans="1:5">
      <c r="A251" s="4">
        <v>41816</v>
      </c>
      <c r="B251" s="9">
        <v>250</v>
      </c>
      <c r="C251" s="5">
        <v>41.720001000000003</v>
      </c>
      <c r="D251" s="5">
        <v>35.029998999999997</v>
      </c>
      <c r="E251" s="5">
        <v>30.780000999999999</v>
      </c>
    </row>
    <row r="252" spans="1:5">
      <c r="A252" s="4">
        <v>41817</v>
      </c>
      <c r="B252" s="9">
        <v>251</v>
      </c>
      <c r="C252" s="5">
        <v>42.25</v>
      </c>
      <c r="D252" s="5">
        <v>35.159999999999997</v>
      </c>
      <c r="E252" s="5">
        <v>30.93</v>
      </c>
    </row>
    <row r="253" spans="1:5">
      <c r="A253" s="4">
        <v>41820</v>
      </c>
      <c r="B253" s="9">
        <v>252</v>
      </c>
      <c r="C253" s="5">
        <v>41.700001</v>
      </c>
      <c r="D253" s="5">
        <v>35.639999000000003</v>
      </c>
      <c r="E253" s="5">
        <v>30.9</v>
      </c>
    </row>
    <row r="254" spans="1:5">
      <c r="A254" s="4">
        <v>41821</v>
      </c>
      <c r="B254" s="9">
        <v>253</v>
      </c>
      <c r="C254" s="5">
        <v>41.869999</v>
      </c>
      <c r="D254" s="5">
        <v>35.009998000000003</v>
      </c>
      <c r="E254" s="5">
        <v>30.98</v>
      </c>
    </row>
    <row r="255" spans="1:5">
      <c r="A255" s="4">
        <v>41822</v>
      </c>
      <c r="B255" s="9">
        <v>254</v>
      </c>
      <c r="C255" s="5">
        <v>41.900002000000001</v>
      </c>
      <c r="D255" s="5">
        <v>34.639999000000003</v>
      </c>
      <c r="E255" s="5">
        <v>30.98</v>
      </c>
    </row>
    <row r="256" spans="1:5">
      <c r="A256" s="4">
        <v>41823</v>
      </c>
      <c r="B256" s="9">
        <v>255</v>
      </c>
      <c r="C256" s="5">
        <v>41.799999</v>
      </c>
      <c r="D256" s="5">
        <v>34.560001</v>
      </c>
      <c r="E256" s="5">
        <v>31.139999</v>
      </c>
    </row>
    <row r="257" spans="1:5">
      <c r="A257" s="4">
        <v>41827</v>
      </c>
      <c r="B257" s="9">
        <v>256</v>
      </c>
      <c r="C257" s="5">
        <v>41.990001999999997</v>
      </c>
      <c r="D257" s="5">
        <v>33.380001</v>
      </c>
      <c r="E257" s="5">
        <v>31.030000999999999</v>
      </c>
    </row>
    <row r="258" spans="1:5">
      <c r="A258" s="4">
        <v>41828</v>
      </c>
      <c r="B258" s="9">
        <v>257</v>
      </c>
      <c r="C258" s="5">
        <v>41.779998999999997</v>
      </c>
      <c r="D258" s="5">
        <v>31.26</v>
      </c>
      <c r="E258" s="5">
        <v>30.790001</v>
      </c>
    </row>
    <row r="259" spans="1:5">
      <c r="A259" s="4">
        <v>41829</v>
      </c>
      <c r="B259" s="9">
        <v>258</v>
      </c>
      <c r="C259" s="5">
        <v>41.669998</v>
      </c>
      <c r="D259" s="5">
        <v>32.150002000000001</v>
      </c>
      <c r="E259" s="5">
        <v>30.889999</v>
      </c>
    </row>
    <row r="260" spans="1:5">
      <c r="A260" s="4">
        <v>41830</v>
      </c>
      <c r="B260" s="9">
        <v>259</v>
      </c>
      <c r="C260" s="5">
        <v>41.689999</v>
      </c>
      <c r="D260" s="5">
        <v>31.690000999999999</v>
      </c>
      <c r="E260" s="5">
        <v>31.26</v>
      </c>
    </row>
    <row r="261" spans="1:5">
      <c r="A261" s="4">
        <v>41831</v>
      </c>
      <c r="B261" s="9">
        <v>260</v>
      </c>
      <c r="C261" s="5">
        <v>42.09</v>
      </c>
      <c r="D261" s="5">
        <v>32.110000999999997</v>
      </c>
      <c r="E261" s="5">
        <v>31.25</v>
      </c>
    </row>
    <row r="262" spans="1:5">
      <c r="A262" s="4">
        <v>41834</v>
      </c>
      <c r="B262" s="9">
        <v>261</v>
      </c>
      <c r="C262" s="5">
        <v>42.139999000000003</v>
      </c>
      <c r="D262" s="5">
        <v>32.490001999999997</v>
      </c>
      <c r="E262" s="5">
        <v>31.49</v>
      </c>
    </row>
    <row r="263" spans="1:5">
      <c r="A263" s="4">
        <v>41835</v>
      </c>
      <c r="B263" s="9">
        <v>262</v>
      </c>
      <c r="C263" s="5">
        <v>42.450001</v>
      </c>
      <c r="D263" s="5">
        <v>32.119999</v>
      </c>
      <c r="E263" s="5">
        <v>31.709999</v>
      </c>
    </row>
    <row r="264" spans="1:5">
      <c r="A264" s="4">
        <v>41836</v>
      </c>
      <c r="B264" s="9">
        <v>263</v>
      </c>
      <c r="C264" s="5">
        <v>44.080002</v>
      </c>
      <c r="D264" s="5">
        <v>31.85</v>
      </c>
      <c r="E264" s="5">
        <v>34.650002000000001</v>
      </c>
    </row>
    <row r="265" spans="1:5">
      <c r="A265" s="4">
        <v>41837</v>
      </c>
      <c r="B265" s="9">
        <v>264</v>
      </c>
      <c r="C265" s="5">
        <v>44.529998999999997</v>
      </c>
      <c r="D265" s="5">
        <v>30.030000999999999</v>
      </c>
      <c r="E265" s="5">
        <v>33.700001</v>
      </c>
    </row>
    <row r="266" spans="1:5">
      <c r="A266" s="4">
        <v>41838</v>
      </c>
      <c r="B266" s="9">
        <v>265</v>
      </c>
      <c r="C266" s="5">
        <v>44.689999</v>
      </c>
      <c r="D266" s="5">
        <v>30.74</v>
      </c>
      <c r="E266" s="5">
        <v>33.700001</v>
      </c>
    </row>
    <row r="267" spans="1:5">
      <c r="A267" s="4">
        <v>41841</v>
      </c>
      <c r="B267" s="9">
        <v>266</v>
      </c>
      <c r="C267" s="5">
        <v>44.84</v>
      </c>
      <c r="D267" s="5">
        <v>29.639999</v>
      </c>
      <c r="E267" s="5">
        <v>34.060001</v>
      </c>
    </row>
    <row r="268" spans="1:5">
      <c r="A268" s="4">
        <v>41842</v>
      </c>
      <c r="B268" s="9">
        <v>267</v>
      </c>
      <c r="C268" s="5">
        <v>44.830002</v>
      </c>
      <c r="D268" s="5">
        <v>30.200001</v>
      </c>
      <c r="E268" s="5">
        <v>34.790000999999997</v>
      </c>
    </row>
    <row r="269" spans="1:5">
      <c r="A269" s="4">
        <v>41843</v>
      </c>
      <c r="B269" s="9">
        <v>268</v>
      </c>
      <c r="C269" s="5">
        <v>44.869999</v>
      </c>
      <c r="D269" s="5">
        <v>30.76</v>
      </c>
      <c r="E269" s="5">
        <v>34.5</v>
      </c>
    </row>
    <row r="270" spans="1:5">
      <c r="A270" s="4">
        <v>41844</v>
      </c>
      <c r="B270" s="9">
        <v>269</v>
      </c>
      <c r="C270" s="5">
        <v>44.400002000000001</v>
      </c>
      <c r="D270" s="5">
        <v>31.190000999999999</v>
      </c>
      <c r="E270" s="5">
        <v>34.25</v>
      </c>
    </row>
    <row r="271" spans="1:5">
      <c r="A271" s="4">
        <v>41845</v>
      </c>
      <c r="B271" s="9">
        <v>270</v>
      </c>
      <c r="C271" s="5">
        <v>44.5</v>
      </c>
      <c r="D271" s="5">
        <v>30.530000999999999</v>
      </c>
      <c r="E271" s="5">
        <v>34.25</v>
      </c>
    </row>
    <row r="272" spans="1:5">
      <c r="A272" s="4">
        <v>41848</v>
      </c>
      <c r="B272" s="9">
        <v>271</v>
      </c>
      <c r="C272" s="5">
        <v>43.970001000000003</v>
      </c>
      <c r="D272" s="5">
        <v>30.16</v>
      </c>
      <c r="E272" s="5">
        <v>34.229999999999997</v>
      </c>
    </row>
    <row r="273" spans="1:5">
      <c r="A273" s="4">
        <v>41849</v>
      </c>
      <c r="B273" s="9">
        <v>272</v>
      </c>
      <c r="C273" s="5">
        <v>43.889999000000003</v>
      </c>
      <c r="D273" s="5">
        <v>30.440000999999999</v>
      </c>
      <c r="E273" s="5">
        <v>34.189999</v>
      </c>
    </row>
    <row r="274" spans="1:5">
      <c r="A274" s="4">
        <v>41850</v>
      </c>
      <c r="B274" s="9">
        <v>273</v>
      </c>
      <c r="C274" s="5">
        <v>43.580002</v>
      </c>
      <c r="D274" s="5">
        <v>31.25</v>
      </c>
      <c r="E274" s="5">
        <v>34.349997999999999</v>
      </c>
    </row>
    <row r="275" spans="1:5">
      <c r="A275" s="4">
        <v>41851</v>
      </c>
      <c r="B275" s="9">
        <v>274</v>
      </c>
      <c r="C275" s="5">
        <v>43.16</v>
      </c>
      <c r="D275" s="5">
        <v>30.280000999999999</v>
      </c>
      <c r="E275" s="5">
        <v>33.889999000000003</v>
      </c>
    </row>
    <row r="276" spans="1:5">
      <c r="A276" s="4">
        <v>41852</v>
      </c>
      <c r="B276" s="9">
        <v>275</v>
      </c>
      <c r="C276" s="5">
        <v>42.860000999999997</v>
      </c>
      <c r="D276" s="5">
        <v>30.280000999999999</v>
      </c>
      <c r="E276" s="5">
        <v>33.740001999999997</v>
      </c>
    </row>
    <row r="277" spans="1:5">
      <c r="A277" s="4">
        <v>41855</v>
      </c>
      <c r="B277" s="9">
        <v>276</v>
      </c>
      <c r="C277" s="5">
        <v>43.369999</v>
      </c>
      <c r="D277" s="5">
        <v>30.52</v>
      </c>
      <c r="E277" s="5">
        <v>34.049999</v>
      </c>
    </row>
    <row r="278" spans="1:5">
      <c r="A278" s="4">
        <v>41856</v>
      </c>
      <c r="B278" s="9">
        <v>277</v>
      </c>
      <c r="C278" s="5">
        <v>43.080002</v>
      </c>
      <c r="D278" s="5">
        <v>29.57</v>
      </c>
      <c r="E278" s="5">
        <v>32.82</v>
      </c>
    </row>
    <row r="279" spans="1:5">
      <c r="A279" s="4">
        <v>41857</v>
      </c>
      <c r="B279" s="9">
        <v>278</v>
      </c>
      <c r="C279" s="5">
        <v>42.740001999999997</v>
      </c>
      <c r="D279" s="5">
        <v>28.879999000000002</v>
      </c>
      <c r="E279" s="5">
        <v>32.849997999999999</v>
      </c>
    </row>
    <row r="280" spans="1:5">
      <c r="A280" s="4">
        <v>41858</v>
      </c>
      <c r="B280" s="9">
        <v>279</v>
      </c>
      <c r="C280" s="5">
        <v>43.23</v>
      </c>
      <c r="D280" s="5">
        <v>28.440000999999999</v>
      </c>
      <c r="E280" s="5">
        <v>32.68</v>
      </c>
    </row>
    <row r="281" spans="1:5">
      <c r="A281" s="4">
        <v>41859</v>
      </c>
      <c r="B281" s="9">
        <v>280</v>
      </c>
      <c r="C281" s="5">
        <v>43.200001</v>
      </c>
      <c r="D281" s="5">
        <v>29</v>
      </c>
      <c r="E281" s="5">
        <v>32.599997999999999</v>
      </c>
    </row>
    <row r="282" spans="1:5">
      <c r="A282" s="4">
        <v>41862</v>
      </c>
      <c r="B282" s="9">
        <v>281</v>
      </c>
      <c r="C282" s="5">
        <v>43.200001</v>
      </c>
      <c r="D282" s="5">
        <v>29.01</v>
      </c>
      <c r="E282" s="5">
        <v>33.020000000000003</v>
      </c>
    </row>
    <row r="283" spans="1:5">
      <c r="A283" s="4">
        <v>41863</v>
      </c>
      <c r="B283" s="9">
        <v>282</v>
      </c>
      <c r="C283" s="5">
        <v>43.52</v>
      </c>
      <c r="D283" s="5">
        <v>28.85</v>
      </c>
      <c r="E283" s="5">
        <v>33.130001</v>
      </c>
    </row>
    <row r="284" spans="1:5">
      <c r="A284" s="4">
        <v>41864</v>
      </c>
      <c r="B284" s="9">
        <v>283</v>
      </c>
      <c r="C284" s="5">
        <v>44.080002</v>
      </c>
      <c r="D284" s="5">
        <v>29.030000999999999</v>
      </c>
      <c r="E284" s="5">
        <v>34.099997999999999</v>
      </c>
    </row>
    <row r="285" spans="1:5">
      <c r="A285" s="4">
        <v>41865</v>
      </c>
      <c r="B285" s="9">
        <v>284</v>
      </c>
      <c r="C285" s="5">
        <v>44.27</v>
      </c>
      <c r="D285" s="5">
        <v>29.030000999999999</v>
      </c>
      <c r="E285" s="5">
        <v>33.939999</v>
      </c>
    </row>
    <row r="286" spans="1:5">
      <c r="A286" s="4">
        <v>41866</v>
      </c>
      <c r="B286" s="9">
        <v>285</v>
      </c>
      <c r="C286" s="5">
        <v>44.790000999999997</v>
      </c>
      <c r="D286" s="5">
        <v>28.41</v>
      </c>
      <c r="E286" s="5">
        <v>34.169998</v>
      </c>
    </row>
    <row r="287" spans="1:5">
      <c r="A287" s="4">
        <v>41869</v>
      </c>
      <c r="B287" s="9">
        <v>286</v>
      </c>
      <c r="C287" s="5">
        <v>45.110000999999997</v>
      </c>
      <c r="D287" s="5">
        <v>29.040001</v>
      </c>
      <c r="E287" s="5">
        <v>34.409999999999997</v>
      </c>
    </row>
    <row r="288" spans="1:5">
      <c r="A288" s="4">
        <v>41870</v>
      </c>
      <c r="B288" s="9">
        <v>287</v>
      </c>
      <c r="C288" s="5">
        <v>45.330002</v>
      </c>
      <c r="D288" s="5">
        <v>30.719999000000001</v>
      </c>
      <c r="E288" s="5">
        <v>34.340000000000003</v>
      </c>
    </row>
    <row r="289" spans="1:5">
      <c r="A289" s="4">
        <v>41871</v>
      </c>
      <c r="B289" s="9">
        <v>288</v>
      </c>
      <c r="C289" s="5">
        <v>44.950001</v>
      </c>
      <c r="D289" s="5">
        <v>30.17</v>
      </c>
      <c r="E289" s="5">
        <v>34.5</v>
      </c>
    </row>
    <row r="290" spans="1:5">
      <c r="A290" s="4">
        <v>41872</v>
      </c>
      <c r="B290" s="9">
        <v>289</v>
      </c>
      <c r="C290" s="5">
        <v>45.220001000000003</v>
      </c>
      <c r="D290" s="5">
        <v>29.809999000000001</v>
      </c>
      <c r="E290" s="5">
        <v>35.150002000000001</v>
      </c>
    </row>
    <row r="291" spans="1:5">
      <c r="A291" s="4">
        <v>41873</v>
      </c>
      <c r="B291" s="9">
        <v>290</v>
      </c>
      <c r="C291" s="5">
        <v>45.150002000000001</v>
      </c>
      <c r="D291" s="5">
        <v>29.08</v>
      </c>
      <c r="E291" s="5">
        <v>34.939999</v>
      </c>
    </row>
    <row r="292" spans="1:5">
      <c r="A292" s="4">
        <v>41876</v>
      </c>
      <c r="B292" s="9">
        <v>291</v>
      </c>
      <c r="C292" s="5">
        <v>45.169998</v>
      </c>
      <c r="D292" s="5">
        <v>29.43</v>
      </c>
      <c r="E292" s="5">
        <v>34.810001</v>
      </c>
    </row>
    <row r="293" spans="1:5">
      <c r="A293" s="4">
        <v>41877</v>
      </c>
      <c r="B293" s="9">
        <v>292</v>
      </c>
      <c r="C293" s="5">
        <v>45.009998000000003</v>
      </c>
      <c r="D293" s="5">
        <v>29.290001</v>
      </c>
      <c r="E293" s="5">
        <v>34.799999</v>
      </c>
    </row>
    <row r="294" spans="1:5">
      <c r="A294" s="4">
        <v>41878</v>
      </c>
      <c r="B294" s="9">
        <v>293</v>
      </c>
      <c r="C294" s="5">
        <v>44.869999</v>
      </c>
      <c r="D294" s="5">
        <v>29.02</v>
      </c>
      <c r="E294" s="5">
        <v>34.790000999999997</v>
      </c>
    </row>
    <row r="295" spans="1:5">
      <c r="A295" s="4">
        <v>41879</v>
      </c>
      <c r="B295" s="9">
        <v>294</v>
      </c>
      <c r="C295" s="5">
        <v>44.880001</v>
      </c>
      <c r="D295" s="5">
        <v>28.34</v>
      </c>
      <c r="E295" s="5">
        <v>34.650002000000001</v>
      </c>
    </row>
    <row r="296" spans="1:5">
      <c r="A296" s="4">
        <v>41880</v>
      </c>
      <c r="B296" s="9">
        <v>295</v>
      </c>
      <c r="C296" s="5">
        <v>45.43</v>
      </c>
      <c r="D296" s="5">
        <v>28.43</v>
      </c>
      <c r="E296" s="5">
        <v>34.919998</v>
      </c>
    </row>
    <row r="297" spans="1:5">
      <c r="A297" s="4">
        <v>41884</v>
      </c>
      <c r="B297" s="9">
        <v>296</v>
      </c>
      <c r="C297" s="5">
        <v>45.09</v>
      </c>
      <c r="D297" s="5">
        <v>29.059999000000001</v>
      </c>
      <c r="E297" s="5">
        <v>34.57</v>
      </c>
    </row>
    <row r="298" spans="1:5">
      <c r="A298" s="4">
        <v>41885</v>
      </c>
      <c r="B298" s="9">
        <v>297</v>
      </c>
      <c r="C298" s="5">
        <v>44.959999000000003</v>
      </c>
      <c r="D298" s="5">
        <v>30.66</v>
      </c>
      <c r="E298" s="5">
        <v>34.57</v>
      </c>
    </row>
    <row r="299" spans="1:5">
      <c r="A299" s="4">
        <v>41886</v>
      </c>
      <c r="B299" s="9">
        <v>298</v>
      </c>
      <c r="C299" s="5">
        <v>45.259998000000003</v>
      </c>
      <c r="D299" s="5">
        <v>29.93</v>
      </c>
      <c r="E299" s="5">
        <v>34.909999999999997</v>
      </c>
    </row>
    <row r="300" spans="1:5">
      <c r="A300" s="4">
        <v>41887</v>
      </c>
      <c r="B300" s="9">
        <v>299</v>
      </c>
      <c r="C300" s="5">
        <v>45.91</v>
      </c>
      <c r="D300" s="5">
        <v>31.6</v>
      </c>
      <c r="E300" s="5">
        <v>35</v>
      </c>
    </row>
    <row r="301" spans="1:5">
      <c r="A301" s="4">
        <v>41890</v>
      </c>
      <c r="B301" s="9">
        <v>300</v>
      </c>
      <c r="C301" s="5">
        <v>46.470001000000003</v>
      </c>
      <c r="D301" s="5">
        <v>31.49</v>
      </c>
      <c r="E301" s="5">
        <v>35.330002</v>
      </c>
    </row>
    <row r="302" spans="1:5">
      <c r="A302" s="4">
        <v>41891</v>
      </c>
      <c r="B302" s="9">
        <v>301</v>
      </c>
      <c r="C302" s="5">
        <v>46.759998000000003</v>
      </c>
      <c r="D302" s="5">
        <v>31.01</v>
      </c>
      <c r="E302" s="5">
        <v>34.909999999999997</v>
      </c>
    </row>
    <row r="303" spans="1:5">
      <c r="A303" s="4">
        <v>41892</v>
      </c>
      <c r="B303" s="9">
        <v>302</v>
      </c>
      <c r="C303" s="5">
        <v>46.84</v>
      </c>
      <c r="D303" s="5">
        <v>30.799999</v>
      </c>
      <c r="E303" s="5">
        <v>35.020000000000003</v>
      </c>
    </row>
    <row r="304" spans="1:5">
      <c r="A304" s="4">
        <v>41893</v>
      </c>
      <c r="B304" s="9">
        <v>303</v>
      </c>
      <c r="C304" s="5">
        <v>47</v>
      </c>
      <c r="D304" s="5">
        <v>30.440000999999999</v>
      </c>
      <c r="E304" s="5">
        <v>35.020000000000003</v>
      </c>
    </row>
    <row r="305" spans="1:5">
      <c r="A305" s="4">
        <v>41894</v>
      </c>
      <c r="B305" s="9">
        <v>304</v>
      </c>
      <c r="C305" s="5">
        <v>46.700001</v>
      </c>
      <c r="D305" s="5">
        <v>31.559999000000001</v>
      </c>
      <c r="E305" s="5">
        <v>34.619999</v>
      </c>
    </row>
    <row r="306" spans="1:5">
      <c r="A306" s="4">
        <v>41897</v>
      </c>
      <c r="B306" s="9">
        <v>305</v>
      </c>
      <c r="C306" s="5">
        <v>46.240001999999997</v>
      </c>
      <c r="D306" s="5">
        <v>29.9</v>
      </c>
      <c r="E306" s="5">
        <v>34.540000999999997</v>
      </c>
    </row>
    <row r="307" spans="1:5">
      <c r="A307" s="4">
        <v>41898</v>
      </c>
      <c r="B307" s="9">
        <v>306</v>
      </c>
      <c r="C307" s="5">
        <v>46.759998000000003</v>
      </c>
      <c r="D307" s="5">
        <v>31.049999</v>
      </c>
      <c r="E307" s="5">
        <v>34.93</v>
      </c>
    </row>
    <row r="308" spans="1:5">
      <c r="A308" s="4">
        <v>41899</v>
      </c>
      <c r="B308" s="9">
        <v>307</v>
      </c>
      <c r="C308" s="5">
        <v>46.52</v>
      </c>
      <c r="D308" s="5">
        <v>30.02</v>
      </c>
      <c r="E308" s="5">
        <v>34.979999999999997</v>
      </c>
    </row>
    <row r="309" spans="1:5">
      <c r="A309" s="4">
        <v>41900</v>
      </c>
      <c r="B309" s="9">
        <v>308</v>
      </c>
      <c r="C309" s="5">
        <v>46.68</v>
      </c>
      <c r="D309" s="5">
        <v>29.74</v>
      </c>
      <c r="E309" s="5">
        <v>35.169998</v>
      </c>
    </row>
    <row r="310" spans="1:5">
      <c r="A310" s="4">
        <v>41901</v>
      </c>
      <c r="B310" s="9">
        <v>309</v>
      </c>
      <c r="C310" s="5">
        <v>47.52</v>
      </c>
      <c r="D310" s="5">
        <v>29.42</v>
      </c>
      <c r="E310" s="5">
        <v>34.82</v>
      </c>
    </row>
    <row r="311" spans="1:5">
      <c r="A311" s="4">
        <v>41904</v>
      </c>
      <c r="B311" s="9">
        <v>310</v>
      </c>
      <c r="C311" s="5">
        <v>47.060001</v>
      </c>
      <c r="D311" s="5">
        <v>28.74</v>
      </c>
      <c r="E311" s="5">
        <v>34.709999000000003</v>
      </c>
    </row>
    <row r="312" spans="1:5">
      <c r="A312" s="4">
        <v>41905</v>
      </c>
      <c r="B312" s="9">
        <v>311</v>
      </c>
      <c r="C312" s="5">
        <v>46.560001</v>
      </c>
      <c r="D312" s="5">
        <v>28.9</v>
      </c>
      <c r="E312" s="5">
        <v>34.419998</v>
      </c>
    </row>
    <row r="313" spans="1:5">
      <c r="A313" s="4">
        <v>41906</v>
      </c>
      <c r="B313" s="9">
        <v>312</v>
      </c>
      <c r="C313" s="5">
        <v>47.080002</v>
      </c>
      <c r="D313" s="5">
        <v>29.969999000000001</v>
      </c>
      <c r="E313" s="5">
        <v>34.75</v>
      </c>
    </row>
    <row r="314" spans="1:5">
      <c r="A314" s="4">
        <v>41907</v>
      </c>
      <c r="B314" s="9">
        <v>313</v>
      </c>
      <c r="C314" s="5">
        <v>46.040000999999997</v>
      </c>
      <c r="D314" s="5">
        <v>29.4</v>
      </c>
      <c r="E314" s="5">
        <v>34.139999000000003</v>
      </c>
    </row>
    <row r="315" spans="1:5">
      <c r="A315" s="4">
        <v>41908</v>
      </c>
      <c r="B315" s="9">
        <v>314</v>
      </c>
      <c r="C315" s="5">
        <v>46.41</v>
      </c>
      <c r="D315" s="5">
        <v>29.67</v>
      </c>
      <c r="E315" s="5">
        <v>34.259998000000003</v>
      </c>
    </row>
    <row r="316" spans="1:5">
      <c r="A316" s="4">
        <v>41911</v>
      </c>
      <c r="B316" s="9">
        <v>315</v>
      </c>
      <c r="C316" s="5">
        <v>46.439999</v>
      </c>
      <c r="D316" s="5">
        <v>28.219999000000001</v>
      </c>
      <c r="E316" s="5">
        <v>34.900002000000001</v>
      </c>
    </row>
    <row r="317" spans="1:5">
      <c r="A317" s="4">
        <v>41912</v>
      </c>
      <c r="B317" s="9">
        <v>316</v>
      </c>
      <c r="C317" s="5">
        <v>46.360000999999997</v>
      </c>
      <c r="D317" s="5">
        <v>27.799999</v>
      </c>
      <c r="E317" s="5">
        <v>34.82</v>
      </c>
    </row>
    <row r="318" spans="1:5">
      <c r="A318" s="4">
        <v>41913</v>
      </c>
      <c r="B318" s="9">
        <v>317</v>
      </c>
      <c r="C318" s="5">
        <v>45.900002000000001</v>
      </c>
      <c r="D318" s="5">
        <v>26.450001</v>
      </c>
      <c r="E318" s="5">
        <v>33.990001999999997</v>
      </c>
    </row>
    <row r="319" spans="1:5">
      <c r="A319" s="4">
        <v>41914</v>
      </c>
      <c r="B319" s="9">
        <v>318</v>
      </c>
      <c r="C319" s="5">
        <v>45.759998000000003</v>
      </c>
      <c r="D319" s="5">
        <v>26.98</v>
      </c>
      <c r="E319" s="5">
        <v>33.520000000000003</v>
      </c>
    </row>
    <row r="320" spans="1:5">
      <c r="A320" s="4">
        <v>41915</v>
      </c>
      <c r="B320" s="9">
        <v>319</v>
      </c>
      <c r="C320" s="5">
        <v>46.09</v>
      </c>
      <c r="D320" s="5">
        <v>27.049999</v>
      </c>
      <c r="E320" s="5">
        <v>34.029998999999997</v>
      </c>
    </row>
    <row r="321" spans="1:5">
      <c r="A321" s="4">
        <v>41918</v>
      </c>
      <c r="B321" s="9">
        <v>320</v>
      </c>
      <c r="C321" s="5">
        <v>46.09</v>
      </c>
      <c r="D321" s="5">
        <v>27.01</v>
      </c>
      <c r="E321" s="5">
        <v>34.110000999999997</v>
      </c>
    </row>
    <row r="322" spans="1:5">
      <c r="A322" s="4">
        <v>41919</v>
      </c>
      <c r="B322" s="9">
        <v>321</v>
      </c>
      <c r="C322" s="5">
        <v>45.529998999999997</v>
      </c>
      <c r="D322" s="5">
        <v>26.17</v>
      </c>
      <c r="E322" s="5">
        <v>33.470001000000003</v>
      </c>
    </row>
    <row r="323" spans="1:5">
      <c r="A323" s="4">
        <v>41920</v>
      </c>
      <c r="B323" s="9">
        <v>322</v>
      </c>
      <c r="C323" s="5">
        <v>46.779998999999997</v>
      </c>
      <c r="D323" s="5">
        <v>26.18</v>
      </c>
      <c r="E323" s="5">
        <v>34.270000000000003</v>
      </c>
    </row>
    <row r="324" spans="1:5">
      <c r="A324" s="4">
        <v>41921</v>
      </c>
      <c r="B324" s="9">
        <v>323</v>
      </c>
      <c r="C324" s="5">
        <v>45.849997999999999</v>
      </c>
      <c r="D324" s="5">
        <v>25.559999000000001</v>
      </c>
      <c r="E324" s="5">
        <v>33.619999</v>
      </c>
    </row>
    <row r="325" spans="1:5">
      <c r="A325" s="4">
        <v>41922</v>
      </c>
      <c r="B325" s="9">
        <v>324</v>
      </c>
      <c r="C325" s="5">
        <v>44.029998999999997</v>
      </c>
      <c r="D325" s="5">
        <v>24.440000999999999</v>
      </c>
      <c r="E325" s="5">
        <v>31.91</v>
      </c>
    </row>
    <row r="326" spans="1:5">
      <c r="A326" s="4">
        <v>41925</v>
      </c>
      <c r="B326" s="9">
        <v>325</v>
      </c>
      <c r="C326" s="5">
        <v>43.650002000000001</v>
      </c>
      <c r="D326" s="5">
        <v>25.08</v>
      </c>
      <c r="E326" s="5">
        <v>31.469999000000001</v>
      </c>
    </row>
    <row r="327" spans="1:5">
      <c r="A327" s="4">
        <v>41926</v>
      </c>
      <c r="B327" s="9">
        <v>326</v>
      </c>
      <c r="C327" s="5">
        <v>43.73</v>
      </c>
      <c r="D327" s="5">
        <v>25.32</v>
      </c>
      <c r="E327" s="5">
        <v>32.139999000000003</v>
      </c>
    </row>
    <row r="328" spans="1:5">
      <c r="A328" s="4">
        <v>41927</v>
      </c>
      <c r="B328" s="9">
        <v>327</v>
      </c>
      <c r="C328" s="5">
        <v>43.220001000000003</v>
      </c>
      <c r="D328" s="5">
        <v>25.440000999999999</v>
      </c>
      <c r="E328" s="5">
        <v>31.280000999999999</v>
      </c>
    </row>
    <row r="329" spans="1:5">
      <c r="A329" s="4">
        <v>41928</v>
      </c>
      <c r="B329" s="9">
        <v>328</v>
      </c>
      <c r="C329" s="5">
        <v>42.740001999999997</v>
      </c>
      <c r="D329" s="5">
        <v>25.790001</v>
      </c>
      <c r="E329" s="5">
        <v>30.85</v>
      </c>
    </row>
    <row r="330" spans="1:5">
      <c r="A330" s="4">
        <v>41929</v>
      </c>
      <c r="B330" s="9">
        <v>329</v>
      </c>
      <c r="C330" s="5">
        <v>43.630001</v>
      </c>
      <c r="D330" s="5">
        <v>26.309999000000001</v>
      </c>
      <c r="E330" s="5">
        <v>31.379999000000002</v>
      </c>
    </row>
    <row r="331" spans="1:5">
      <c r="A331" s="4">
        <v>41932</v>
      </c>
      <c r="B331" s="9">
        <v>330</v>
      </c>
      <c r="C331" s="5">
        <v>44.080002</v>
      </c>
      <c r="D331" s="5">
        <v>26.41</v>
      </c>
      <c r="E331" s="5">
        <v>31.58</v>
      </c>
    </row>
    <row r="332" spans="1:5">
      <c r="A332" s="4">
        <v>41933</v>
      </c>
      <c r="B332" s="9">
        <v>331</v>
      </c>
      <c r="C332" s="5">
        <v>44.880001</v>
      </c>
      <c r="D332" s="5">
        <v>27.42</v>
      </c>
      <c r="E332" s="5">
        <v>32.610000999999997</v>
      </c>
    </row>
    <row r="333" spans="1:5">
      <c r="A333" s="4">
        <v>41934</v>
      </c>
      <c r="B333" s="9">
        <v>332</v>
      </c>
      <c r="C333" s="5">
        <v>44.380001</v>
      </c>
      <c r="D333" s="5">
        <v>26.139999</v>
      </c>
      <c r="E333" s="5">
        <v>32.270000000000003</v>
      </c>
    </row>
    <row r="334" spans="1:5">
      <c r="A334" s="4">
        <v>41935</v>
      </c>
      <c r="B334" s="9">
        <v>333</v>
      </c>
      <c r="C334" s="5">
        <v>45.02</v>
      </c>
      <c r="D334" s="5">
        <v>27.6</v>
      </c>
      <c r="E334" s="5">
        <v>32.689999</v>
      </c>
    </row>
    <row r="335" spans="1:5">
      <c r="A335" s="4">
        <v>41936</v>
      </c>
      <c r="B335" s="9">
        <v>334</v>
      </c>
      <c r="C335" s="5">
        <v>46.130001</v>
      </c>
      <c r="D335" s="5">
        <v>27.780000999999999</v>
      </c>
      <c r="E335" s="5">
        <v>33.18</v>
      </c>
    </row>
    <row r="336" spans="1:5">
      <c r="A336" s="4">
        <v>41939</v>
      </c>
      <c r="B336" s="9">
        <v>335</v>
      </c>
      <c r="C336" s="5">
        <v>45.91</v>
      </c>
      <c r="D336" s="5">
        <v>27.440000999999999</v>
      </c>
      <c r="E336" s="5">
        <v>33.200001</v>
      </c>
    </row>
    <row r="337" spans="1:5">
      <c r="A337" s="4">
        <v>41940</v>
      </c>
      <c r="B337" s="9">
        <v>336</v>
      </c>
      <c r="C337" s="5">
        <v>46.490001999999997</v>
      </c>
      <c r="D337" s="5">
        <v>28.58</v>
      </c>
      <c r="E337" s="5">
        <v>33.740001999999997</v>
      </c>
    </row>
    <row r="338" spans="1:5">
      <c r="A338" s="4">
        <v>41941</v>
      </c>
      <c r="B338" s="9">
        <v>337</v>
      </c>
      <c r="C338" s="5">
        <v>46.619999</v>
      </c>
      <c r="D338" s="5">
        <v>28.370000999999998</v>
      </c>
      <c r="E338" s="5">
        <v>33.919998</v>
      </c>
    </row>
    <row r="339" spans="1:5">
      <c r="A339" s="4">
        <v>41942</v>
      </c>
      <c r="B339" s="9">
        <v>338</v>
      </c>
      <c r="C339" s="5">
        <v>46.049999</v>
      </c>
      <c r="D339" s="5">
        <v>28.02</v>
      </c>
      <c r="E339" s="5">
        <v>32.580002</v>
      </c>
    </row>
    <row r="340" spans="1:5">
      <c r="A340" s="4">
        <v>41943</v>
      </c>
      <c r="B340" s="9">
        <v>339</v>
      </c>
      <c r="C340" s="5">
        <v>46.950001</v>
      </c>
      <c r="D340" s="5">
        <v>28.620000999999998</v>
      </c>
      <c r="E340" s="5">
        <v>34.009998000000003</v>
      </c>
    </row>
    <row r="341" spans="1:5">
      <c r="A341" s="4">
        <v>41946</v>
      </c>
      <c r="B341" s="9">
        <v>340</v>
      </c>
      <c r="C341" s="5">
        <v>47.439999</v>
      </c>
      <c r="D341" s="5">
        <v>27.809999000000001</v>
      </c>
      <c r="E341" s="5">
        <v>34.310001</v>
      </c>
    </row>
    <row r="342" spans="1:5">
      <c r="A342" s="4">
        <v>41947</v>
      </c>
      <c r="B342" s="9">
        <v>341</v>
      </c>
      <c r="C342" s="5">
        <v>47.57</v>
      </c>
      <c r="D342" s="5">
        <v>27.77</v>
      </c>
      <c r="E342" s="5">
        <v>34.540000999999997</v>
      </c>
    </row>
    <row r="343" spans="1:5">
      <c r="A343" s="4">
        <v>41948</v>
      </c>
      <c r="B343" s="9">
        <v>342</v>
      </c>
      <c r="C343" s="5">
        <v>47.860000999999997</v>
      </c>
      <c r="D343" s="5">
        <v>27.200001</v>
      </c>
      <c r="E343" s="5">
        <v>33.759998000000003</v>
      </c>
    </row>
    <row r="344" spans="1:5">
      <c r="A344" s="4">
        <v>41949</v>
      </c>
      <c r="B344" s="9">
        <v>343</v>
      </c>
      <c r="C344" s="5">
        <v>48.700001</v>
      </c>
      <c r="D344" s="5">
        <v>26.459999</v>
      </c>
      <c r="E344" s="5">
        <v>33.82</v>
      </c>
    </row>
    <row r="345" spans="1:5">
      <c r="A345" s="4">
        <v>41950</v>
      </c>
      <c r="B345" s="9">
        <v>344</v>
      </c>
      <c r="C345" s="5">
        <v>48.68</v>
      </c>
      <c r="D345" s="5">
        <v>26.549999</v>
      </c>
      <c r="E345" s="5">
        <v>33.580002</v>
      </c>
    </row>
    <row r="346" spans="1:5">
      <c r="A346" s="4">
        <v>41953</v>
      </c>
      <c r="B346" s="9">
        <v>345</v>
      </c>
      <c r="C346" s="5">
        <v>48.889999000000003</v>
      </c>
      <c r="D346" s="5">
        <v>26.790001</v>
      </c>
      <c r="E346" s="5">
        <v>33.259998000000003</v>
      </c>
    </row>
    <row r="347" spans="1:5">
      <c r="A347" s="4">
        <v>41954</v>
      </c>
      <c r="B347" s="9">
        <v>346</v>
      </c>
      <c r="C347" s="5">
        <v>48.869999</v>
      </c>
      <c r="D347" s="5">
        <v>26.389999</v>
      </c>
      <c r="E347" s="5">
        <v>33.310001</v>
      </c>
    </row>
    <row r="348" spans="1:5">
      <c r="A348" s="4">
        <v>41955</v>
      </c>
      <c r="B348" s="9">
        <v>347</v>
      </c>
      <c r="C348" s="5">
        <v>48.779998999999997</v>
      </c>
      <c r="D348" s="5">
        <v>26.620000999999998</v>
      </c>
      <c r="E348" s="5">
        <v>33.380001</v>
      </c>
    </row>
    <row r="349" spans="1:5">
      <c r="A349" s="4">
        <v>41956</v>
      </c>
      <c r="B349" s="9">
        <v>348</v>
      </c>
      <c r="C349" s="5">
        <v>49.610000999999997</v>
      </c>
      <c r="D349" s="5">
        <v>25.98</v>
      </c>
      <c r="E349" s="5">
        <v>33.68</v>
      </c>
    </row>
    <row r="350" spans="1:5">
      <c r="A350" s="4">
        <v>41957</v>
      </c>
      <c r="B350" s="9">
        <v>349</v>
      </c>
      <c r="C350" s="5">
        <v>49.580002</v>
      </c>
      <c r="D350" s="5">
        <v>26.450001</v>
      </c>
      <c r="E350" s="5">
        <v>33.950001</v>
      </c>
    </row>
    <row r="351" spans="1:5">
      <c r="A351" s="4">
        <v>41960</v>
      </c>
      <c r="B351" s="9">
        <v>350</v>
      </c>
      <c r="C351" s="5">
        <v>49.459999000000003</v>
      </c>
      <c r="D351" s="5">
        <v>26.120000999999998</v>
      </c>
      <c r="E351" s="5">
        <v>34.240001999999997</v>
      </c>
    </row>
    <row r="352" spans="1:5">
      <c r="A352" s="4">
        <v>41961</v>
      </c>
      <c r="B352" s="9">
        <v>351</v>
      </c>
      <c r="C352" s="5">
        <v>48.740001999999997</v>
      </c>
      <c r="D352" s="5">
        <v>25.860001</v>
      </c>
      <c r="E352" s="5">
        <v>34.709999000000003</v>
      </c>
    </row>
    <row r="353" spans="1:5">
      <c r="A353" s="4">
        <v>41962</v>
      </c>
      <c r="B353" s="9">
        <v>352</v>
      </c>
      <c r="C353" s="5">
        <v>48.220001000000003</v>
      </c>
      <c r="D353" s="5">
        <v>25.719999000000001</v>
      </c>
      <c r="E353" s="5">
        <v>34.349997999999999</v>
      </c>
    </row>
    <row r="354" spans="1:5">
      <c r="A354" s="4">
        <v>41963</v>
      </c>
      <c r="B354" s="9">
        <v>353</v>
      </c>
      <c r="C354" s="5">
        <v>48.700001</v>
      </c>
      <c r="D354" s="5">
        <v>26.15</v>
      </c>
      <c r="E354" s="5">
        <v>35.950001</v>
      </c>
    </row>
    <row r="355" spans="1:5">
      <c r="A355" s="4">
        <v>41964</v>
      </c>
      <c r="B355" s="9">
        <v>354</v>
      </c>
      <c r="C355" s="5">
        <v>47.98</v>
      </c>
      <c r="D355" s="5">
        <v>26.67</v>
      </c>
      <c r="E355" s="5">
        <v>35.590000000000003</v>
      </c>
    </row>
    <row r="356" spans="1:5">
      <c r="A356" s="4">
        <v>41967</v>
      </c>
      <c r="B356" s="9">
        <v>355</v>
      </c>
      <c r="C356" s="5">
        <v>47.59</v>
      </c>
      <c r="D356" s="5">
        <v>26.469999000000001</v>
      </c>
      <c r="E356" s="5">
        <v>36.25</v>
      </c>
    </row>
    <row r="357" spans="1:5">
      <c r="A357" s="4">
        <v>41968</v>
      </c>
      <c r="B357" s="9">
        <v>356</v>
      </c>
      <c r="C357" s="5">
        <v>47.470001000000003</v>
      </c>
      <c r="D357" s="5">
        <v>26.040001</v>
      </c>
      <c r="E357" s="5">
        <v>36.32</v>
      </c>
    </row>
    <row r="358" spans="1:5">
      <c r="A358" s="4">
        <v>41969</v>
      </c>
      <c r="B358" s="9">
        <v>357</v>
      </c>
      <c r="C358" s="5">
        <v>47.75</v>
      </c>
      <c r="D358" s="5">
        <v>26.110001</v>
      </c>
      <c r="E358" s="5">
        <v>36.900002000000001</v>
      </c>
    </row>
    <row r="359" spans="1:5">
      <c r="A359" s="4">
        <v>41971</v>
      </c>
      <c r="B359" s="9">
        <v>358</v>
      </c>
      <c r="C359" s="5">
        <v>47.810001</v>
      </c>
      <c r="D359" s="5">
        <v>24.92</v>
      </c>
      <c r="E359" s="5">
        <v>37.25</v>
      </c>
    </row>
    <row r="360" spans="1:5">
      <c r="A360" s="4">
        <v>41974</v>
      </c>
      <c r="B360" s="9">
        <v>359</v>
      </c>
      <c r="C360" s="5">
        <v>48.619999</v>
      </c>
      <c r="D360" s="5">
        <v>23.98</v>
      </c>
      <c r="E360" s="5">
        <v>37.169998</v>
      </c>
    </row>
    <row r="361" spans="1:5">
      <c r="A361" s="4">
        <v>41975</v>
      </c>
      <c r="B361" s="9">
        <v>360</v>
      </c>
      <c r="C361" s="5">
        <v>48.459999000000003</v>
      </c>
      <c r="D361" s="5">
        <v>23.74</v>
      </c>
      <c r="E361" s="5">
        <v>37.599997999999999</v>
      </c>
    </row>
    <row r="362" spans="1:5">
      <c r="A362" s="4">
        <v>41976</v>
      </c>
      <c r="B362" s="9">
        <v>361</v>
      </c>
      <c r="C362" s="5">
        <v>48.080002</v>
      </c>
      <c r="D362" s="5">
        <v>23.58</v>
      </c>
      <c r="E362" s="5">
        <v>37.43</v>
      </c>
    </row>
    <row r="363" spans="1:5">
      <c r="A363" s="4">
        <v>41977</v>
      </c>
      <c r="B363" s="9">
        <v>362</v>
      </c>
      <c r="C363" s="5">
        <v>48.84</v>
      </c>
      <c r="D363" s="5">
        <v>22.290001</v>
      </c>
      <c r="E363" s="5">
        <v>37.459999000000003</v>
      </c>
    </row>
    <row r="364" spans="1:5">
      <c r="A364" s="4">
        <v>41978</v>
      </c>
      <c r="B364" s="9">
        <v>363</v>
      </c>
      <c r="C364" s="5">
        <v>48.419998</v>
      </c>
      <c r="D364" s="5">
        <v>21.91</v>
      </c>
      <c r="E364" s="5">
        <v>37.669998</v>
      </c>
    </row>
    <row r="365" spans="1:5">
      <c r="A365" s="4">
        <v>41981</v>
      </c>
      <c r="B365" s="9">
        <v>364</v>
      </c>
      <c r="C365" s="5">
        <v>47.700001</v>
      </c>
      <c r="D365" s="5">
        <v>19.43</v>
      </c>
      <c r="E365" s="5">
        <v>37.200001</v>
      </c>
    </row>
    <row r="366" spans="1:5">
      <c r="A366" s="4">
        <v>41982</v>
      </c>
      <c r="B366" s="9">
        <v>365</v>
      </c>
      <c r="C366" s="5">
        <v>47.59</v>
      </c>
      <c r="D366" s="5">
        <v>20.110001</v>
      </c>
      <c r="E366" s="5">
        <v>36.889999000000003</v>
      </c>
    </row>
    <row r="367" spans="1:5">
      <c r="A367" s="4">
        <v>41983</v>
      </c>
      <c r="B367" s="9">
        <v>366</v>
      </c>
      <c r="C367" s="5">
        <v>46.900002000000001</v>
      </c>
      <c r="D367" s="5">
        <v>19.139999</v>
      </c>
      <c r="E367" s="5">
        <v>36.419998</v>
      </c>
    </row>
    <row r="368" spans="1:5">
      <c r="A368" s="4">
        <v>41984</v>
      </c>
      <c r="B368" s="9">
        <v>367</v>
      </c>
      <c r="C368" s="5">
        <v>47.169998</v>
      </c>
      <c r="D368" s="5">
        <v>18.959999</v>
      </c>
      <c r="E368" s="5">
        <v>36.700001</v>
      </c>
    </row>
    <row r="369" spans="1:5">
      <c r="A369" s="4">
        <v>41985</v>
      </c>
      <c r="B369" s="9">
        <v>368</v>
      </c>
      <c r="C369" s="5">
        <v>46.950001</v>
      </c>
      <c r="D369" s="5">
        <v>19.309999000000001</v>
      </c>
      <c r="E369" s="5">
        <v>36.229999999999997</v>
      </c>
    </row>
    <row r="370" spans="1:5">
      <c r="A370" s="4">
        <v>41988</v>
      </c>
      <c r="B370" s="9">
        <v>369</v>
      </c>
      <c r="C370" s="5">
        <v>46.669998</v>
      </c>
      <c r="D370" s="5">
        <v>17.68</v>
      </c>
      <c r="E370" s="5">
        <v>35.919998</v>
      </c>
    </row>
    <row r="371" spans="1:5">
      <c r="A371" s="4">
        <v>41989</v>
      </c>
      <c r="B371" s="9">
        <v>370</v>
      </c>
      <c r="C371" s="5">
        <v>45.16</v>
      </c>
      <c r="D371" s="5">
        <v>16.82</v>
      </c>
      <c r="E371" s="5">
        <v>35.560001</v>
      </c>
    </row>
    <row r="372" spans="1:5">
      <c r="A372" s="4">
        <v>41990</v>
      </c>
      <c r="B372" s="9">
        <v>371</v>
      </c>
      <c r="C372" s="5">
        <v>45.740001999999997</v>
      </c>
      <c r="D372" s="5">
        <v>17.299999</v>
      </c>
      <c r="E372" s="5">
        <v>36.240001999999997</v>
      </c>
    </row>
    <row r="373" spans="1:5">
      <c r="A373" s="4">
        <v>41991</v>
      </c>
      <c r="B373" s="9">
        <v>372</v>
      </c>
      <c r="C373" s="5">
        <v>47.52</v>
      </c>
      <c r="D373" s="5">
        <v>18.09</v>
      </c>
      <c r="E373" s="5">
        <v>37.020000000000003</v>
      </c>
    </row>
    <row r="374" spans="1:5">
      <c r="A374" s="4">
        <v>41992</v>
      </c>
      <c r="B374" s="9">
        <v>373</v>
      </c>
      <c r="C374" s="5">
        <v>47.66</v>
      </c>
      <c r="D374" s="5">
        <v>18</v>
      </c>
      <c r="E374" s="5">
        <v>36.369999</v>
      </c>
    </row>
    <row r="375" spans="1:5">
      <c r="A375" s="4">
        <v>41995</v>
      </c>
      <c r="B375" s="9">
        <v>374</v>
      </c>
      <c r="C375" s="5">
        <v>47.98</v>
      </c>
      <c r="D375" s="5">
        <v>18</v>
      </c>
      <c r="E375" s="5">
        <v>37.209999000000003</v>
      </c>
    </row>
    <row r="376" spans="1:5">
      <c r="A376" s="4">
        <v>41996</v>
      </c>
      <c r="B376" s="9">
        <v>375</v>
      </c>
      <c r="C376" s="5">
        <v>48.450001</v>
      </c>
      <c r="D376" s="5">
        <v>17.98</v>
      </c>
      <c r="E376" s="5">
        <v>37.43</v>
      </c>
    </row>
    <row r="377" spans="1:5">
      <c r="A377" s="4">
        <v>41997</v>
      </c>
      <c r="B377" s="9">
        <v>376</v>
      </c>
      <c r="C377" s="5">
        <v>48.139999000000003</v>
      </c>
      <c r="D377" s="5">
        <v>17.66</v>
      </c>
      <c r="E377" s="5">
        <v>37.439999</v>
      </c>
    </row>
    <row r="378" spans="1:5">
      <c r="A378" s="4">
        <v>41999</v>
      </c>
      <c r="B378" s="9">
        <v>377</v>
      </c>
      <c r="C378" s="5">
        <v>47.880001</v>
      </c>
      <c r="D378" s="5">
        <v>18.16</v>
      </c>
      <c r="E378" s="5">
        <v>37.549999</v>
      </c>
    </row>
    <row r="379" spans="1:5">
      <c r="A379" s="4">
        <v>42002</v>
      </c>
      <c r="B379" s="9">
        <v>378</v>
      </c>
      <c r="C379" s="5">
        <v>47.450001</v>
      </c>
      <c r="D379" s="5">
        <v>18.07</v>
      </c>
      <c r="E379" s="5">
        <v>37.18</v>
      </c>
    </row>
    <row r="380" spans="1:5">
      <c r="A380" s="4">
        <v>42003</v>
      </c>
      <c r="B380" s="9">
        <v>379</v>
      </c>
      <c r="C380" s="5">
        <v>47.02</v>
      </c>
      <c r="D380" s="5">
        <v>18.399999999999999</v>
      </c>
      <c r="E380" s="5">
        <v>36.759998000000003</v>
      </c>
    </row>
    <row r="381" spans="1:5">
      <c r="A381" s="4">
        <v>42004</v>
      </c>
      <c r="B381" s="9">
        <v>380</v>
      </c>
      <c r="C381" s="5">
        <v>46.450001</v>
      </c>
      <c r="D381" s="5">
        <v>17.959999</v>
      </c>
      <c r="E381" s="5">
        <v>36.290000999999997</v>
      </c>
    </row>
    <row r="382" spans="1:5">
      <c r="A382" s="4">
        <v>42006</v>
      </c>
      <c r="B382" s="9">
        <v>381</v>
      </c>
      <c r="C382" s="5">
        <v>46.759998000000003</v>
      </c>
      <c r="D382" s="5">
        <v>18.370000999999998</v>
      </c>
      <c r="E382" s="5">
        <v>36.360000999999997</v>
      </c>
    </row>
    <row r="383" spans="1:5">
      <c r="A383" s="4">
        <v>42009</v>
      </c>
      <c r="B383" s="9">
        <v>382</v>
      </c>
      <c r="C383" s="5">
        <v>46.330002</v>
      </c>
      <c r="D383" s="5">
        <v>17.41</v>
      </c>
      <c r="E383" s="5">
        <v>35.950001</v>
      </c>
    </row>
    <row r="384" spans="1:5">
      <c r="A384" s="4">
        <v>42010</v>
      </c>
      <c r="B384" s="9">
        <v>383</v>
      </c>
      <c r="C384" s="5">
        <v>45.650002000000001</v>
      </c>
      <c r="D384" s="5">
        <v>17.530000999999999</v>
      </c>
      <c r="E384" s="5">
        <v>35.279998999999997</v>
      </c>
    </row>
    <row r="385" spans="1:5">
      <c r="A385" s="4">
        <v>42011</v>
      </c>
      <c r="B385" s="9">
        <v>384</v>
      </c>
      <c r="C385" s="5">
        <v>46.23</v>
      </c>
      <c r="D385" s="5">
        <v>17.370000999999998</v>
      </c>
      <c r="E385" s="5">
        <v>36.020000000000003</v>
      </c>
    </row>
    <row r="386" spans="1:5">
      <c r="A386" s="4">
        <v>42012</v>
      </c>
      <c r="B386" s="9">
        <v>385</v>
      </c>
      <c r="C386" s="5">
        <v>47.59</v>
      </c>
      <c r="D386" s="5">
        <v>18.420000000000002</v>
      </c>
      <c r="E386" s="5">
        <v>36.689999</v>
      </c>
    </row>
    <row r="387" spans="1:5">
      <c r="A387" s="4">
        <v>42013</v>
      </c>
      <c r="B387" s="9">
        <v>386</v>
      </c>
      <c r="C387" s="5">
        <v>47.189999</v>
      </c>
      <c r="D387" s="5">
        <v>18.239999999999998</v>
      </c>
      <c r="E387" s="5">
        <v>36.759998000000003</v>
      </c>
    </row>
    <row r="388" spans="1:5">
      <c r="A388" s="4">
        <v>42016</v>
      </c>
      <c r="B388" s="9">
        <v>387</v>
      </c>
      <c r="C388" s="5">
        <v>46.599997999999999</v>
      </c>
      <c r="D388" s="5">
        <v>17.66</v>
      </c>
      <c r="E388" s="5">
        <v>36.599997999999999</v>
      </c>
    </row>
    <row r="389" spans="1:5">
      <c r="A389" s="4">
        <v>42017</v>
      </c>
      <c r="B389" s="9">
        <v>388</v>
      </c>
      <c r="C389" s="5">
        <v>46.360000999999997</v>
      </c>
      <c r="D389" s="5">
        <v>17.68</v>
      </c>
      <c r="E389" s="5">
        <v>36.5</v>
      </c>
    </row>
    <row r="390" spans="1:5">
      <c r="A390" s="4">
        <v>42018</v>
      </c>
      <c r="B390" s="9">
        <v>389</v>
      </c>
      <c r="C390" s="5">
        <v>45.959999000000003</v>
      </c>
      <c r="D390" s="5">
        <v>18.399999999999999</v>
      </c>
      <c r="E390" s="5">
        <v>36.349997999999999</v>
      </c>
    </row>
    <row r="391" spans="1:5">
      <c r="A391" s="4">
        <v>42019</v>
      </c>
      <c r="B391" s="9">
        <v>390</v>
      </c>
      <c r="C391" s="5">
        <v>45.48</v>
      </c>
      <c r="D391" s="5">
        <v>17.719999000000001</v>
      </c>
      <c r="E391" s="5">
        <v>36.189999</v>
      </c>
    </row>
    <row r="392" spans="1:5">
      <c r="A392" s="4">
        <v>42020</v>
      </c>
      <c r="B392" s="9">
        <v>391</v>
      </c>
      <c r="C392" s="5">
        <v>46.240001999999997</v>
      </c>
      <c r="D392" s="5">
        <v>17.969999000000001</v>
      </c>
      <c r="E392" s="5">
        <v>36.450001</v>
      </c>
    </row>
    <row r="393" spans="1:5">
      <c r="A393" s="4">
        <v>42024</v>
      </c>
      <c r="B393" s="9">
        <v>392</v>
      </c>
      <c r="C393" s="5">
        <v>46.389999000000003</v>
      </c>
      <c r="D393" s="5">
        <v>16.41</v>
      </c>
      <c r="E393" s="5">
        <v>36.090000000000003</v>
      </c>
    </row>
    <row r="394" spans="1:5">
      <c r="A394" s="4">
        <v>42025</v>
      </c>
      <c r="B394" s="9">
        <v>393</v>
      </c>
      <c r="C394" s="5">
        <v>45.919998</v>
      </c>
      <c r="D394" s="5">
        <v>16.510000000000002</v>
      </c>
      <c r="E394" s="5">
        <v>36.479999999999997</v>
      </c>
    </row>
    <row r="395" spans="1:5">
      <c r="A395" s="4">
        <v>42026</v>
      </c>
      <c r="B395" s="9">
        <v>394</v>
      </c>
      <c r="C395" s="5">
        <v>47.130001</v>
      </c>
      <c r="D395" s="5">
        <v>17.459999</v>
      </c>
      <c r="E395" s="5">
        <v>36.909999999999997</v>
      </c>
    </row>
    <row r="396" spans="1:5">
      <c r="A396" s="4">
        <v>42027</v>
      </c>
      <c r="B396" s="9">
        <v>395</v>
      </c>
      <c r="C396" s="5">
        <v>47.18</v>
      </c>
      <c r="D396" s="5">
        <v>17.190000999999999</v>
      </c>
      <c r="E396" s="5">
        <v>36.450001</v>
      </c>
    </row>
    <row r="397" spans="1:5">
      <c r="A397" s="4">
        <v>42030</v>
      </c>
      <c r="B397" s="9">
        <v>396</v>
      </c>
      <c r="C397" s="5">
        <v>47.009998000000003</v>
      </c>
      <c r="D397" s="5">
        <v>16.25</v>
      </c>
      <c r="E397" s="5">
        <v>35.810001</v>
      </c>
    </row>
    <row r="398" spans="1:5">
      <c r="A398" s="4">
        <v>42031</v>
      </c>
      <c r="B398" s="9">
        <v>397</v>
      </c>
      <c r="C398" s="5">
        <v>42.66</v>
      </c>
      <c r="D398" s="5">
        <v>16.209999</v>
      </c>
      <c r="E398" s="5">
        <v>34.189999</v>
      </c>
    </row>
    <row r="399" spans="1:5">
      <c r="A399" s="4">
        <v>42032</v>
      </c>
      <c r="B399" s="9">
        <v>398</v>
      </c>
      <c r="C399" s="5">
        <v>41.189999</v>
      </c>
      <c r="D399" s="5">
        <v>15.41</v>
      </c>
      <c r="E399" s="5">
        <v>33.779998999999997</v>
      </c>
    </row>
    <row r="400" spans="1:5">
      <c r="A400" s="4">
        <v>42033</v>
      </c>
      <c r="B400" s="9">
        <v>399</v>
      </c>
      <c r="C400" s="5">
        <v>42.009998000000003</v>
      </c>
      <c r="D400" s="5">
        <v>15.44</v>
      </c>
      <c r="E400" s="5">
        <v>34.209999000000003</v>
      </c>
    </row>
    <row r="401" spans="1:5">
      <c r="A401" s="4">
        <v>42034</v>
      </c>
      <c r="B401" s="9">
        <v>400</v>
      </c>
      <c r="C401" s="5">
        <v>40.400002000000001</v>
      </c>
      <c r="D401" s="5">
        <v>14.89</v>
      </c>
      <c r="E401" s="5">
        <v>33.040000999999997</v>
      </c>
    </row>
    <row r="402" spans="1:5">
      <c r="A402" s="4">
        <v>42037</v>
      </c>
      <c r="B402" s="9">
        <v>401</v>
      </c>
      <c r="C402" s="5">
        <v>41.279998999999997</v>
      </c>
      <c r="D402" s="5">
        <v>14.91</v>
      </c>
      <c r="E402" s="5">
        <v>33.650002000000001</v>
      </c>
    </row>
    <row r="403" spans="1:5">
      <c r="A403" s="4">
        <v>42038</v>
      </c>
      <c r="B403" s="9">
        <v>402</v>
      </c>
      <c r="C403" s="5">
        <v>41.599997999999999</v>
      </c>
      <c r="D403" s="5">
        <v>15.63</v>
      </c>
      <c r="E403" s="5">
        <v>33.700001</v>
      </c>
    </row>
    <row r="404" spans="1:5">
      <c r="A404" s="4">
        <v>42039</v>
      </c>
      <c r="B404" s="9">
        <v>403</v>
      </c>
      <c r="C404" s="5">
        <v>41.84</v>
      </c>
      <c r="D404" s="5">
        <v>15.42</v>
      </c>
      <c r="E404" s="5">
        <v>33.599997999999999</v>
      </c>
    </row>
    <row r="405" spans="1:5">
      <c r="A405" s="4">
        <v>42040</v>
      </c>
      <c r="B405" s="9">
        <v>404</v>
      </c>
      <c r="C405" s="5">
        <v>42.450001</v>
      </c>
      <c r="D405" s="5">
        <v>16.239999999999998</v>
      </c>
      <c r="E405" s="5">
        <v>33.939999</v>
      </c>
    </row>
    <row r="406" spans="1:5">
      <c r="A406" s="4">
        <v>42041</v>
      </c>
      <c r="B406" s="9">
        <v>405</v>
      </c>
      <c r="C406" s="5">
        <v>42.41</v>
      </c>
      <c r="D406" s="5">
        <v>16.120000999999998</v>
      </c>
      <c r="E406" s="5">
        <v>33.299999</v>
      </c>
    </row>
    <row r="407" spans="1:5">
      <c r="A407" s="4">
        <v>42044</v>
      </c>
      <c r="B407" s="9">
        <v>406</v>
      </c>
      <c r="C407" s="5">
        <v>42.360000999999997</v>
      </c>
      <c r="D407" s="5">
        <v>15.87</v>
      </c>
      <c r="E407" s="5">
        <v>32.93</v>
      </c>
    </row>
    <row r="408" spans="1:5">
      <c r="A408" s="4">
        <v>42045</v>
      </c>
      <c r="B408" s="9">
        <v>407</v>
      </c>
      <c r="C408" s="5">
        <v>42.599997999999999</v>
      </c>
      <c r="D408" s="5">
        <v>15.73</v>
      </c>
      <c r="E408" s="5">
        <v>33.700001</v>
      </c>
    </row>
    <row r="409" spans="1:5">
      <c r="A409" s="4">
        <v>42046</v>
      </c>
      <c r="B409" s="9">
        <v>408</v>
      </c>
      <c r="C409" s="5">
        <v>42.380001</v>
      </c>
      <c r="D409" s="5">
        <v>16</v>
      </c>
      <c r="E409" s="5">
        <v>33.549999</v>
      </c>
    </row>
    <row r="410" spans="1:5">
      <c r="A410" s="4">
        <v>42047</v>
      </c>
      <c r="B410" s="9">
        <v>409</v>
      </c>
      <c r="C410" s="5">
        <v>43.09</v>
      </c>
      <c r="D410" s="5">
        <v>16.41</v>
      </c>
      <c r="E410" s="5">
        <v>34.130001</v>
      </c>
    </row>
    <row r="411" spans="1:5">
      <c r="A411" s="4">
        <v>42048</v>
      </c>
      <c r="B411" s="9">
        <v>410</v>
      </c>
      <c r="C411" s="5">
        <v>43.869999</v>
      </c>
      <c r="D411" s="5">
        <v>17</v>
      </c>
      <c r="E411" s="5">
        <v>34.360000999999997</v>
      </c>
    </row>
    <row r="412" spans="1:5">
      <c r="A412" s="4">
        <v>42052</v>
      </c>
      <c r="B412" s="9">
        <v>411</v>
      </c>
      <c r="C412" s="5">
        <v>43.580002</v>
      </c>
      <c r="D412" s="5">
        <v>16.649999999999999</v>
      </c>
      <c r="E412" s="5">
        <v>34.740001999999997</v>
      </c>
    </row>
    <row r="413" spans="1:5">
      <c r="A413" s="4">
        <v>42053</v>
      </c>
      <c r="B413" s="9">
        <v>412</v>
      </c>
      <c r="C413" s="5">
        <v>43.529998999999997</v>
      </c>
      <c r="D413" s="5">
        <v>16.850000000000001</v>
      </c>
      <c r="E413" s="5">
        <v>34.270000000000003</v>
      </c>
    </row>
    <row r="414" spans="1:5">
      <c r="A414" s="4">
        <v>42054</v>
      </c>
      <c r="B414" s="9">
        <v>413</v>
      </c>
      <c r="C414" s="5">
        <v>43.5</v>
      </c>
      <c r="D414" s="5">
        <v>16.870000999999998</v>
      </c>
      <c r="E414" s="5">
        <v>34.209999000000003</v>
      </c>
    </row>
    <row r="415" spans="1:5">
      <c r="A415" s="4">
        <v>42055</v>
      </c>
      <c r="B415" s="9">
        <v>414</v>
      </c>
      <c r="C415" s="5">
        <v>43.860000999999997</v>
      </c>
      <c r="D415" s="5">
        <v>17.010000000000002</v>
      </c>
      <c r="E415" s="5">
        <v>34.409999999999997</v>
      </c>
    </row>
    <row r="416" spans="1:5">
      <c r="A416" s="4">
        <v>42058</v>
      </c>
      <c r="B416" s="9">
        <v>415</v>
      </c>
      <c r="C416" s="5">
        <v>44.150002000000001</v>
      </c>
      <c r="D416" s="5">
        <v>16.25</v>
      </c>
      <c r="E416" s="5">
        <v>33.759998000000003</v>
      </c>
    </row>
    <row r="417" spans="1:5">
      <c r="A417" s="4">
        <v>42059</v>
      </c>
      <c r="B417" s="9">
        <v>416</v>
      </c>
      <c r="C417" s="5">
        <v>44.09</v>
      </c>
      <c r="D417" s="5">
        <v>16.350000000000001</v>
      </c>
      <c r="E417" s="5">
        <v>34.409999999999997</v>
      </c>
    </row>
    <row r="418" spans="1:5">
      <c r="A418" s="4">
        <v>42060</v>
      </c>
      <c r="B418" s="9">
        <v>417</v>
      </c>
      <c r="C418" s="5">
        <v>43.990001999999997</v>
      </c>
      <c r="D418" s="5">
        <v>16.370000999999998</v>
      </c>
      <c r="E418" s="5">
        <v>33.950001</v>
      </c>
    </row>
    <row r="419" spans="1:5">
      <c r="A419" s="4">
        <v>42061</v>
      </c>
      <c r="B419" s="9">
        <v>418</v>
      </c>
      <c r="C419" s="5">
        <v>44.060001</v>
      </c>
      <c r="D419" s="5">
        <v>16.540001</v>
      </c>
      <c r="E419" s="5">
        <v>33.650002000000001</v>
      </c>
    </row>
    <row r="420" spans="1:5">
      <c r="A420" s="4">
        <v>42062</v>
      </c>
      <c r="B420" s="9">
        <v>419</v>
      </c>
      <c r="C420" s="5">
        <v>43.849997999999999</v>
      </c>
      <c r="D420" s="5">
        <v>16.450001</v>
      </c>
      <c r="E420" s="5">
        <v>33.25</v>
      </c>
    </row>
    <row r="421" spans="1:5">
      <c r="A421" s="4">
        <v>42065</v>
      </c>
      <c r="B421" s="9">
        <v>420</v>
      </c>
      <c r="C421" s="5">
        <v>43.880001</v>
      </c>
      <c r="D421" s="5">
        <v>16.02</v>
      </c>
      <c r="E421" s="5">
        <v>34.060001</v>
      </c>
    </row>
    <row r="422" spans="1:5">
      <c r="A422" s="4">
        <v>42066</v>
      </c>
      <c r="B422" s="9">
        <v>421</v>
      </c>
      <c r="C422" s="5">
        <v>43.279998999999997</v>
      </c>
      <c r="D422" s="5">
        <v>15.95</v>
      </c>
      <c r="E422" s="5">
        <v>34.099997999999999</v>
      </c>
    </row>
    <row r="423" spans="1:5">
      <c r="A423" s="4">
        <v>42067</v>
      </c>
      <c r="B423" s="9">
        <v>422</v>
      </c>
      <c r="C423" s="5">
        <v>43.060001</v>
      </c>
      <c r="D423" s="5">
        <v>15.76</v>
      </c>
      <c r="E423" s="5">
        <v>34.119999</v>
      </c>
    </row>
    <row r="424" spans="1:5">
      <c r="A424" s="4">
        <v>42068</v>
      </c>
      <c r="B424" s="9">
        <v>423</v>
      </c>
      <c r="C424" s="5">
        <v>43.110000999999997</v>
      </c>
      <c r="D424" s="5">
        <v>15.48</v>
      </c>
      <c r="E424" s="5">
        <v>33.729999999999997</v>
      </c>
    </row>
    <row r="425" spans="1:5">
      <c r="A425" s="4">
        <v>42069</v>
      </c>
      <c r="B425" s="9">
        <v>424</v>
      </c>
      <c r="C425" s="5">
        <v>42.360000999999997</v>
      </c>
      <c r="D425" s="5">
        <v>15.13</v>
      </c>
      <c r="E425" s="5">
        <v>33.189999</v>
      </c>
    </row>
    <row r="426" spans="1:5">
      <c r="A426" s="4">
        <v>42072</v>
      </c>
      <c r="B426" s="9">
        <v>425</v>
      </c>
      <c r="C426" s="5">
        <v>42.849997999999999</v>
      </c>
      <c r="D426" s="5">
        <v>14.68</v>
      </c>
      <c r="E426" s="5">
        <v>32.720001000000003</v>
      </c>
    </row>
    <row r="427" spans="1:5">
      <c r="A427" s="4">
        <v>42073</v>
      </c>
      <c r="B427" s="9">
        <v>426</v>
      </c>
      <c r="C427" s="5">
        <v>42.029998999999997</v>
      </c>
      <c r="D427" s="5">
        <v>14.12</v>
      </c>
      <c r="E427" s="5">
        <v>31.700001</v>
      </c>
    </row>
    <row r="428" spans="1:5">
      <c r="A428" s="4">
        <v>42074</v>
      </c>
      <c r="B428" s="9">
        <v>427</v>
      </c>
      <c r="C428" s="5">
        <v>41.98</v>
      </c>
      <c r="D428" s="5">
        <v>14.5</v>
      </c>
      <c r="E428" s="5">
        <v>32.330002</v>
      </c>
    </row>
    <row r="429" spans="1:5">
      <c r="A429" s="4">
        <v>42075</v>
      </c>
      <c r="B429" s="9">
        <v>428</v>
      </c>
      <c r="C429" s="5">
        <v>41.02</v>
      </c>
      <c r="D429" s="5">
        <v>14.53</v>
      </c>
      <c r="E429" s="5">
        <v>30.799999</v>
      </c>
    </row>
    <row r="430" spans="1:5">
      <c r="A430" s="4">
        <v>42076</v>
      </c>
      <c r="B430" s="9">
        <v>429</v>
      </c>
      <c r="C430" s="5">
        <v>41.380001</v>
      </c>
      <c r="D430" s="5">
        <v>14.68</v>
      </c>
      <c r="E430" s="5">
        <v>30.93</v>
      </c>
    </row>
    <row r="431" spans="1:5">
      <c r="A431" s="4">
        <v>42079</v>
      </c>
      <c r="B431" s="9">
        <v>430</v>
      </c>
      <c r="C431" s="5">
        <v>41.560001</v>
      </c>
      <c r="D431" s="5">
        <v>14.21</v>
      </c>
      <c r="E431" s="5">
        <v>30.83</v>
      </c>
    </row>
    <row r="432" spans="1:5">
      <c r="A432" s="4">
        <v>42080</v>
      </c>
      <c r="B432" s="9">
        <v>431</v>
      </c>
      <c r="C432" s="5">
        <v>41.700001</v>
      </c>
      <c r="D432" s="5">
        <v>14.49</v>
      </c>
      <c r="E432" s="5">
        <v>30.59</v>
      </c>
    </row>
    <row r="433" spans="1:5">
      <c r="A433" s="4">
        <v>42081</v>
      </c>
      <c r="B433" s="9">
        <v>432</v>
      </c>
      <c r="C433" s="5">
        <v>42.5</v>
      </c>
      <c r="D433" s="5">
        <v>14.49</v>
      </c>
      <c r="E433" s="5">
        <v>30.889999</v>
      </c>
    </row>
    <row r="434" spans="1:5">
      <c r="A434" s="4">
        <v>42082</v>
      </c>
      <c r="B434" s="9">
        <v>433</v>
      </c>
      <c r="C434" s="5">
        <v>42.290000999999997</v>
      </c>
      <c r="D434" s="5">
        <v>14.46</v>
      </c>
      <c r="E434" s="5">
        <v>30.74</v>
      </c>
    </row>
    <row r="435" spans="1:5">
      <c r="A435" s="4">
        <v>42083</v>
      </c>
      <c r="B435" s="9">
        <v>434</v>
      </c>
      <c r="C435" s="5">
        <v>42.880001</v>
      </c>
      <c r="D435" s="5">
        <v>14.63</v>
      </c>
      <c r="E435" s="5">
        <v>31.309999000000001</v>
      </c>
    </row>
    <row r="436" spans="1:5">
      <c r="A436" s="4">
        <v>42086</v>
      </c>
      <c r="B436" s="9">
        <v>435</v>
      </c>
      <c r="C436" s="5">
        <v>42.860000999999997</v>
      </c>
      <c r="D436" s="5">
        <v>14.74</v>
      </c>
      <c r="E436" s="5">
        <v>31.200001</v>
      </c>
    </row>
    <row r="437" spans="1:5">
      <c r="A437" s="4">
        <v>42087</v>
      </c>
      <c r="B437" s="9">
        <v>436</v>
      </c>
      <c r="C437" s="5">
        <v>42.900002000000001</v>
      </c>
      <c r="D437" s="5">
        <v>15.27</v>
      </c>
      <c r="E437" s="5">
        <v>30.790001</v>
      </c>
    </row>
    <row r="438" spans="1:5">
      <c r="A438" s="4">
        <v>42088</v>
      </c>
      <c r="B438" s="9">
        <v>437</v>
      </c>
      <c r="C438" s="5">
        <v>41.459999000000003</v>
      </c>
      <c r="D438" s="5">
        <v>15.27</v>
      </c>
      <c r="E438" s="5">
        <v>29.889999</v>
      </c>
    </row>
    <row r="439" spans="1:5">
      <c r="A439" s="4">
        <v>42089</v>
      </c>
      <c r="B439" s="9">
        <v>438</v>
      </c>
      <c r="C439" s="5">
        <v>41.209999000000003</v>
      </c>
      <c r="D439" s="5">
        <v>15.19</v>
      </c>
      <c r="E439" s="5">
        <v>30.08</v>
      </c>
    </row>
    <row r="440" spans="1:5">
      <c r="A440" s="4">
        <v>42090</v>
      </c>
      <c r="B440" s="9">
        <v>439</v>
      </c>
      <c r="C440" s="5">
        <v>40.970001000000003</v>
      </c>
      <c r="D440" s="5">
        <v>15.45</v>
      </c>
      <c r="E440" s="5">
        <v>32</v>
      </c>
    </row>
    <row r="441" spans="1:5">
      <c r="A441" s="4">
        <v>42093</v>
      </c>
      <c r="B441" s="9">
        <v>440</v>
      </c>
      <c r="C441" s="5">
        <v>40.959999000000003</v>
      </c>
      <c r="D441" s="5">
        <v>15.3</v>
      </c>
      <c r="E441" s="5">
        <v>31.459999</v>
      </c>
    </row>
    <row r="442" spans="1:5">
      <c r="A442" s="4">
        <v>42094</v>
      </c>
      <c r="B442" s="9">
        <v>441</v>
      </c>
      <c r="C442" s="5">
        <v>40.659999999999997</v>
      </c>
      <c r="D442" s="5">
        <v>15.17</v>
      </c>
      <c r="E442" s="5">
        <v>31.27</v>
      </c>
    </row>
    <row r="443" spans="1:5">
      <c r="A443" s="4">
        <v>42095</v>
      </c>
      <c r="B443" s="9">
        <v>442</v>
      </c>
      <c r="C443" s="5">
        <v>40.720001000000003</v>
      </c>
      <c r="D443" s="5">
        <v>15.77</v>
      </c>
      <c r="E443" s="5">
        <v>30.809999000000001</v>
      </c>
    </row>
    <row r="444" spans="1:5">
      <c r="A444" s="4">
        <v>42096</v>
      </c>
      <c r="B444" s="9">
        <v>443</v>
      </c>
      <c r="C444" s="5">
        <v>40.290000999999997</v>
      </c>
      <c r="D444" s="5">
        <v>16.239999999999998</v>
      </c>
      <c r="E444" s="5">
        <v>30.809999000000001</v>
      </c>
    </row>
    <row r="445" spans="1:5">
      <c r="A445" s="4">
        <v>42100</v>
      </c>
      <c r="B445" s="9">
        <v>444</v>
      </c>
      <c r="C445" s="5">
        <v>41.549999</v>
      </c>
      <c r="D445" s="5">
        <v>17.18</v>
      </c>
      <c r="E445" s="5">
        <v>31.040001</v>
      </c>
    </row>
    <row r="446" spans="1:5">
      <c r="A446" s="4">
        <v>42101</v>
      </c>
      <c r="B446" s="9">
        <v>445</v>
      </c>
      <c r="C446" s="5">
        <v>41.529998999999997</v>
      </c>
      <c r="D446" s="5">
        <v>17.02</v>
      </c>
      <c r="E446" s="5">
        <v>31.26</v>
      </c>
    </row>
    <row r="447" spans="1:5">
      <c r="A447" s="4">
        <v>42102</v>
      </c>
      <c r="B447" s="9">
        <v>446</v>
      </c>
      <c r="C447" s="5">
        <v>41.419998</v>
      </c>
      <c r="D447" s="5">
        <v>17.48</v>
      </c>
      <c r="E447" s="5">
        <v>31.309999000000001</v>
      </c>
    </row>
    <row r="448" spans="1:5">
      <c r="A448" s="4">
        <v>42103</v>
      </c>
      <c r="B448" s="9">
        <v>447</v>
      </c>
      <c r="C448" s="5">
        <v>41.48</v>
      </c>
      <c r="D448" s="5">
        <v>17.989999999999998</v>
      </c>
      <c r="E448" s="5">
        <v>31.24</v>
      </c>
    </row>
    <row r="449" spans="1:5">
      <c r="A449" s="4">
        <v>42104</v>
      </c>
      <c r="B449" s="9">
        <v>448</v>
      </c>
      <c r="C449" s="5">
        <v>41.720001000000003</v>
      </c>
      <c r="D449" s="5">
        <v>17.84</v>
      </c>
      <c r="E449" s="5">
        <v>31.93</v>
      </c>
    </row>
    <row r="450" spans="1:5">
      <c r="A450" s="4">
        <v>42107</v>
      </c>
      <c r="B450" s="9">
        <v>449</v>
      </c>
      <c r="C450" s="5">
        <v>41.759998000000003</v>
      </c>
      <c r="D450" s="5">
        <v>17.84</v>
      </c>
      <c r="E450" s="5">
        <v>31.73</v>
      </c>
    </row>
    <row r="451" spans="1:5">
      <c r="A451" s="4">
        <v>42108</v>
      </c>
      <c r="B451" s="9">
        <v>450</v>
      </c>
      <c r="C451" s="5">
        <v>41.650002000000001</v>
      </c>
      <c r="D451" s="5">
        <v>17.91</v>
      </c>
      <c r="E451" s="5">
        <v>31.49</v>
      </c>
    </row>
    <row r="452" spans="1:5">
      <c r="A452" s="4">
        <v>42109</v>
      </c>
      <c r="B452" s="9">
        <v>451</v>
      </c>
      <c r="C452" s="5">
        <v>42.259998000000003</v>
      </c>
      <c r="D452" s="5">
        <v>20.399999999999999</v>
      </c>
      <c r="E452" s="5">
        <v>32.830002</v>
      </c>
    </row>
    <row r="453" spans="1:5">
      <c r="A453" s="4">
        <v>42110</v>
      </c>
      <c r="B453" s="9">
        <v>452</v>
      </c>
      <c r="C453" s="5">
        <v>42.16</v>
      </c>
      <c r="D453" s="5">
        <v>20.9</v>
      </c>
      <c r="E453" s="5">
        <v>32.869999</v>
      </c>
    </row>
    <row r="454" spans="1:5">
      <c r="A454" s="4">
        <v>42111</v>
      </c>
      <c r="B454" s="9">
        <v>453</v>
      </c>
      <c r="C454" s="5">
        <v>41.619999</v>
      </c>
      <c r="D454" s="5">
        <v>20.59</v>
      </c>
      <c r="E454" s="5">
        <v>32.470001000000003</v>
      </c>
    </row>
    <row r="455" spans="1:5">
      <c r="A455" s="4">
        <v>42114</v>
      </c>
      <c r="B455" s="9">
        <v>454</v>
      </c>
      <c r="C455" s="5">
        <v>42.91</v>
      </c>
      <c r="D455" s="5">
        <v>20.540001</v>
      </c>
      <c r="E455" s="5">
        <v>32.729999999999997</v>
      </c>
    </row>
    <row r="456" spans="1:5">
      <c r="A456" s="4">
        <v>42115</v>
      </c>
      <c r="B456" s="9">
        <v>455</v>
      </c>
      <c r="C456" s="5">
        <v>42.639999000000003</v>
      </c>
      <c r="D456" s="5">
        <v>20.440000999999999</v>
      </c>
      <c r="E456" s="5">
        <v>32.43</v>
      </c>
    </row>
    <row r="457" spans="1:5">
      <c r="A457" s="4">
        <v>42116</v>
      </c>
      <c r="B457" s="9">
        <v>456</v>
      </c>
      <c r="C457" s="5">
        <v>42.990001999999997</v>
      </c>
      <c r="D457" s="5">
        <v>20.700001</v>
      </c>
      <c r="E457" s="5">
        <v>32.700001</v>
      </c>
    </row>
    <row r="458" spans="1:5">
      <c r="A458" s="4">
        <v>42117</v>
      </c>
      <c r="B458" s="9">
        <v>457</v>
      </c>
      <c r="C458" s="5">
        <v>43.34</v>
      </c>
      <c r="D458" s="5">
        <v>20.75</v>
      </c>
      <c r="E458" s="5">
        <v>32.349997999999999</v>
      </c>
    </row>
    <row r="459" spans="1:5">
      <c r="A459" s="4">
        <v>42118</v>
      </c>
      <c r="B459" s="9">
        <v>458</v>
      </c>
      <c r="C459" s="5">
        <v>47.869999</v>
      </c>
      <c r="D459" s="5">
        <v>20.67</v>
      </c>
      <c r="E459" s="5">
        <v>32.080002</v>
      </c>
    </row>
    <row r="460" spans="1:5">
      <c r="A460" s="4">
        <v>42121</v>
      </c>
      <c r="B460" s="9">
        <v>459</v>
      </c>
      <c r="C460" s="5">
        <v>48.029998999999997</v>
      </c>
      <c r="D460" s="5">
        <v>20.27</v>
      </c>
      <c r="E460" s="5">
        <v>32.5</v>
      </c>
    </row>
    <row r="461" spans="1:5">
      <c r="A461" s="4">
        <v>42122</v>
      </c>
      <c r="B461" s="9">
        <v>460</v>
      </c>
      <c r="C461" s="5">
        <v>49.16</v>
      </c>
      <c r="D461" s="5">
        <v>19.200001</v>
      </c>
      <c r="E461" s="5">
        <v>33.020000000000003</v>
      </c>
    </row>
    <row r="462" spans="1:5">
      <c r="A462" s="4">
        <v>42123</v>
      </c>
      <c r="B462" s="9">
        <v>461</v>
      </c>
      <c r="C462" s="5">
        <v>49.060001</v>
      </c>
      <c r="D462" s="5">
        <v>19.68</v>
      </c>
      <c r="E462" s="5">
        <v>32.889999000000003</v>
      </c>
    </row>
    <row r="463" spans="1:5">
      <c r="A463" s="4">
        <v>42124</v>
      </c>
      <c r="B463" s="9">
        <v>462</v>
      </c>
      <c r="C463" s="5">
        <v>48.639999000000003</v>
      </c>
      <c r="D463" s="5">
        <v>19.239999999999998</v>
      </c>
      <c r="E463" s="5">
        <v>32.549999</v>
      </c>
    </row>
    <row r="464" spans="1:5">
      <c r="A464" s="4">
        <v>42125</v>
      </c>
      <c r="B464" s="9">
        <v>463</v>
      </c>
      <c r="C464" s="5">
        <v>48.66</v>
      </c>
      <c r="D464" s="5">
        <v>19.57</v>
      </c>
      <c r="E464" s="5">
        <v>33.419998</v>
      </c>
    </row>
    <row r="465" spans="1:5">
      <c r="A465" s="4">
        <v>42128</v>
      </c>
      <c r="B465" s="9">
        <v>464</v>
      </c>
      <c r="C465" s="5">
        <v>48.240001999999997</v>
      </c>
      <c r="D465" s="5">
        <v>19.190000999999999</v>
      </c>
      <c r="E465" s="5">
        <v>33.43</v>
      </c>
    </row>
    <row r="466" spans="1:5">
      <c r="A466" s="4">
        <v>42129</v>
      </c>
      <c r="B466" s="9">
        <v>465</v>
      </c>
      <c r="C466" s="5">
        <v>47.599997999999999</v>
      </c>
      <c r="D466" s="5">
        <v>19.420000000000002</v>
      </c>
      <c r="E466" s="5">
        <v>32.639999000000003</v>
      </c>
    </row>
    <row r="467" spans="1:5">
      <c r="A467" s="4">
        <v>42130</v>
      </c>
      <c r="B467" s="9">
        <v>466</v>
      </c>
      <c r="C467" s="5">
        <v>46.279998999999997</v>
      </c>
      <c r="D467" s="5">
        <v>19.600000000000001</v>
      </c>
      <c r="E467" s="5">
        <v>32.220001000000003</v>
      </c>
    </row>
    <row r="468" spans="1:5">
      <c r="A468" s="4">
        <v>42131</v>
      </c>
      <c r="B468" s="9">
        <v>467</v>
      </c>
      <c r="C468" s="5">
        <v>46.700001</v>
      </c>
      <c r="D468" s="5">
        <v>19.149999999999999</v>
      </c>
      <c r="E468" s="5">
        <v>32.240001999999997</v>
      </c>
    </row>
    <row r="469" spans="1:5">
      <c r="A469" s="4">
        <v>42132</v>
      </c>
      <c r="B469" s="9">
        <v>468</v>
      </c>
      <c r="C469" s="5">
        <v>47.75</v>
      </c>
      <c r="D469" s="5">
        <v>19.639999</v>
      </c>
      <c r="E469" s="5">
        <v>32.799999</v>
      </c>
    </row>
    <row r="470" spans="1:5">
      <c r="A470" s="4">
        <v>42135</v>
      </c>
      <c r="B470" s="9">
        <v>469</v>
      </c>
      <c r="C470" s="5">
        <v>47.369999</v>
      </c>
      <c r="D470" s="5">
        <v>19.309999000000001</v>
      </c>
      <c r="E470" s="5">
        <v>32.689999</v>
      </c>
    </row>
    <row r="471" spans="1:5">
      <c r="A471" s="4">
        <v>42136</v>
      </c>
      <c r="B471" s="9">
        <v>470</v>
      </c>
      <c r="C471" s="5">
        <v>47.349997999999999</v>
      </c>
      <c r="D471" s="5">
        <v>19.200001</v>
      </c>
      <c r="E471" s="5">
        <v>32.25</v>
      </c>
    </row>
    <row r="472" spans="1:5">
      <c r="A472" s="4">
        <v>42137</v>
      </c>
      <c r="B472" s="9">
        <v>471</v>
      </c>
      <c r="C472" s="5">
        <v>47.630001</v>
      </c>
      <c r="D472" s="5">
        <v>19.43</v>
      </c>
      <c r="E472" s="5">
        <v>32.639999000000003</v>
      </c>
    </row>
    <row r="473" spans="1:5">
      <c r="A473" s="4">
        <v>42138</v>
      </c>
      <c r="B473" s="9">
        <v>472</v>
      </c>
      <c r="C473" s="5">
        <v>48.720001000000003</v>
      </c>
      <c r="D473" s="5">
        <v>19.489999999999998</v>
      </c>
      <c r="E473" s="5">
        <v>32.970001000000003</v>
      </c>
    </row>
    <row r="474" spans="1:5">
      <c r="A474" s="4">
        <v>42139</v>
      </c>
      <c r="B474" s="9">
        <v>473</v>
      </c>
      <c r="C474" s="5">
        <v>48.299999</v>
      </c>
      <c r="D474" s="5">
        <v>19.010000000000002</v>
      </c>
      <c r="E474" s="5">
        <v>32.990001999999997</v>
      </c>
    </row>
    <row r="475" spans="1:5">
      <c r="A475" s="4">
        <v>42142</v>
      </c>
      <c r="B475" s="9">
        <v>474</v>
      </c>
      <c r="C475" s="5">
        <v>48.009998000000003</v>
      </c>
      <c r="D475" s="5">
        <v>19.350000000000001</v>
      </c>
      <c r="E475" s="5">
        <v>33.409999999999997</v>
      </c>
    </row>
    <row r="476" spans="1:5">
      <c r="A476" s="4">
        <v>42143</v>
      </c>
      <c r="B476" s="9">
        <v>475</v>
      </c>
      <c r="C476" s="5">
        <v>47.580002</v>
      </c>
      <c r="D476" s="5">
        <v>18.75</v>
      </c>
      <c r="E476" s="5">
        <v>33.150002000000001</v>
      </c>
    </row>
    <row r="477" spans="1:5">
      <c r="A477" s="4">
        <v>42144</v>
      </c>
      <c r="B477" s="9">
        <v>476</v>
      </c>
      <c r="C477" s="5">
        <v>47.580002</v>
      </c>
      <c r="D477" s="5">
        <v>18.59</v>
      </c>
      <c r="E477" s="5">
        <v>33.369999</v>
      </c>
    </row>
    <row r="478" spans="1:5">
      <c r="A478" s="4">
        <v>42145</v>
      </c>
      <c r="B478" s="9">
        <v>477</v>
      </c>
      <c r="C478" s="5">
        <v>47.419998</v>
      </c>
      <c r="D478" s="5">
        <v>18.610001</v>
      </c>
      <c r="E478" s="5">
        <v>33.549999</v>
      </c>
    </row>
    <row r="479" spans="1:5">
      <c r="A479" s="4">
        <v>42146</v>
      </c>
      <c r="B479" s="9">
        <v>478</v>
      </c>
      <c r="C479" s="5">
        <v>46.900002000000001</v>
      </c>
      <c r="D479" s="5">
        <v>18.5</v>
      </c>
      <c r="E479" s="5">
        <v>33.450001</v>
      </c>
    </row>
    <row r="480" spans="1:5">
      <c r="A480" s="4">
        <v>42150</v>
      </c>
      <c r="B480" s="9">
        <v>479</v>
      </c>
      <c r="C480" s="5">
        <v>46.59</v>
      </c>
      <c r="D480" s="5">
        <v>18.170000000000002</v>
      </c>
      <c r="E480" s="5">
        <v>33.099997999999999</v>
      </c>
    </row>
    <row r="481" spans="1:5">
      <c r="A481" s="4">
        <v>42151</v>
      </c>
      <c r="B481" s="9">
        <v>480</v>
      </c>
      <c r="C481" s="5">
        <v>47.610000999999997</v>
      </c>
      <c r="D481" s="5">
        <v>17.93</v>
      </c>
      <c r="E481" s="5">
        <v>33.709999000000003</v>
      </c>
    </row>
    <row r="482" spans="1:5">
      <c r="A482" s="4">
        <v>42152</v>
      </c>
      <c r="B482" s="9">
        <v>481</v>
      </c>
      <c r="C482" s="5">
        <v>47.450001</v>
      </c>
      <c r="D482" s="5">
        <v>18.329999999999998</v>
      </c>
      <c r="E482" s="5">
        <v>34.009998000000003</v>
      </c>
    </row>
    <row r="483" spans="1:5">
      <c r="A483" s="4">
        <v>42153</v>
      </c>
      <c r="B483" s="9">
        <v>482</v>
      </c>
      <c r="C483" s="5">
        <v>46.860000999999997</v>
      </c>
      <c r="D483" s="5">
        <v>18.030000999999999</v>
      </c>
      <c r="E483" s="5">
        <v>34.459999000000003</v>
      </c>
    </row>
    <row r="484" spans="1:5">
      <c r="A484" s="4">
        <v>42156</v>
      </c>
      <c r="B484" s="9">
        <v>483</v>
      </c>
      <c r="C484" s="5">
        <v>47.23</v>
      </c>
      <c r="D484" s="5">
        <v>18.07</v>
      </c>
      <c r="E484" s="5">
        <v>33.909999999999997</v>
      </c>
    </row>
    <row r="485" spans="1:5">
      <c r="A485" s="4">
        <v>42157</v>
      </c>
      <c r="B485" s="9">
        <v>484</v>
      </c>
      <c r="C485" s="5">
        <v>46.919998</v>
      </c>
      <c r="D485" s="5">
        <v>18.93</v>
      </c>
      <c r="E485" s="5">
        <v>33.270000000000003</v>
      </c>
    </row>
    <row r="486" spans="1:5">
      <c r="A486" s="4">
        <v>42158</v>
      </c>
      <c r="B486" s="9">
        <v>485</v>
      </c>
      <c r="C486" s="5">
        <v>46.849997999999999</v>
      </c>
      <c r="D486" s="5">
        <v>18.170000000000002</v>
      </c>
      <c r="E486" s="5">
        <v>32.729999999999997</v>
      </c>
    </row>
    <row r="487" spans="1:5">
      <c r="A487" s="4">
        <v>42159</v>
      </c>
      <c r="B487" s="9">
        <v>486</v>
      </c>
      <c r="C487" s="5">
        <v>46.360000999999997</v>
      </c>
      <c r="D487" s="5">
        <v>17.57</v>
      </c>
      <c r="E487" s="5">
        <v>32.310001</v>
      </c>
    </row>
    <row r="488" spans="1:5">
      <c r="A488" s="4">
        <v>42160</v>
      </c>
      <c r="B488" s="9">
        <v>487</v>
      </c>
      <c r="C488" s="5">
        <v>46.139999000000003</v>
      </c>
      <c r="D488" s="5">
        <v>17.559999000000001</v>
      </c>
      <c r="E488" s="5">
        <v>31.84</v>
      </c>
    </row>
    <row r="489" spans="1:5">
      <c r="A489" s="4">
        <v>42163</v>
      </c>
      <c r="B489" s="9">
        <v>488</v>
      </c>
      <c r="C489" s="5">
        <v>45.73</v>
      </c>
      <c r="D489" s="5">
        <v>17.239999999999998</v>
      </c>
      <c r="E489" s="5">
        <v>31.299999</v>
      </c>
    </row>
    <row r="490" spans="1:5">
      <c r="A490" s="4">
        <v>42164</v>
      </c>
      <c r="B490" s="9">
        <v>489</v>
      </c>
      <c r="C490" s="5">
        <v>45.650002000000001</v>
      </c>
      <c r="D490" s="5">
        <v>17.360001</v>
      </c>
      <c r="E490" s="5">
        <v>31.25</v>
      </c>
    </row>
    <row r="491" spans="1:5">
      <c r="A491" s="4">
        <v>42165</v>
      </c>
      <c r="B491" s="9">
        <v>490</v>
      </c>
      <c r="C491" s="5">
        <v>46.610000999999997</v>
      </c>
      <c r="D491" s="5">
        <v>17.399999999999999</v>
      </c>
      <c r="E491" s="5">
        <v>31.82</v>
      </c>
    </row>
    <row r="492" spans="1:5">
      <c r="A492" s="4">
        <v>42166</v>
      </c>
      <c r="B492" s="9">
        <v>491</v>
      </c>
      <c r="C492" s="5">
        <v>46.439999</v>
      </c>
      <c r="D492" s="5">
        <v>17.440000999999999</v>
      </c>
      <c r="E492" s="5">
        <v>31.85</v>
      </c>
    </row>
    <row r="493" spans="1:5">
      <c r="A493" s="4">
        <v>42167</v>
      </c>
      <c r="B493" s="9">
        <v>492</v>
      </c>
      <c r="C493" s="5">
        <v>45.970001000000003</v>
      </c>
      <c r="D493" s="5">
        <v>17.629999000000002</v>
      </c>
      <c r="E493" s="5">
        <v>31.32</v>
      </c>
    </row>
    <row r="494" spans="1:5">
      <c r="A494" s="4">
        <v>42170</v>
      </c>
      <c r="B494" s="9">
        <v>493</v>
      </c>
      <c r="C494" s="5">
        <v>45.48</v>
      </c>
      <c r="D494" s="5">
        <v>17.25</v>
      </c>
      <c r="E494" s="5">
        <v>31.389999</v>
      </c>
    </row>
    <row r="495" spans="1:5">
      <c r="A495" s="4">
        <v>42171</v>
      </c>
      <c r="B495" s="9">
        <v>494</v>
      </c>
      <c r="C495" s="5">
        <v>45.830002</v>
      </c>
      <c r="D495" s="5">
        <v>17.190000999999999</v>
      </c>
      <c r="E495" s="5">
        <v>31.639999</v>
      </c>
    </row>
    <row r="496" spans="1:5">
      <c r="A496" s="4">
        <v>42172</v>
      </c>
      <c r="B496" s="9">
        <v>495</v>
      </c>
      <c r="C496" s="5">
        <v>45.970001000000003</v>
      </c>
      <c r="D496" s="5">
        <v>17.139999</v>
      </c>
      <c r="E496" s="5">
        <v>31.950001</v>
      </c>
    </row>
    <row r="497" spans="1:5">
      <c r="A497" s="4">
        <v>42173</v>
      </c>
      <c r="B497" s="9">
        <v>496</v>
      </c>
      <c r="C497" s="5">
        <v>46.720001000000003</v>
      </c>
      <c r="D497" s="5">
        <v>16.93</v>
      </c>
      <c r="E497" s="5">
        <v>32.380001</v>
      </c>
    </row>
    <row r="498" spans="1:5">
      <c r="A498" s="4">
        <v>42174</v>
      </c>
      <c r="B498" s="9">
        <v>497</v>
      </c>
      <c r="C498" s="5">
        <v>46.099997999999999</v>
      </c>
      <c r="D498" s="5">
        <v>16.77</v>
      </c>
      <c r="E498" s="5">
        <v>32.07</v>
      </c>
    </row>
    <row r="499" spans="1:5">
      <c r="A499" s="4">
        <v>42177</v>
      </c>
      <c r="B499" s="9">
        <v>498</v>
      </c>
      <c r="C499" s="5">
        <v>46.23</v>
      </c>
      <c r="D499" s="5">
        <v>16.260000000000002</v>
      </c>
      <c r="E499" s="5">
        <v>32.259998000000003</v>
      </c>
    </row>
    <row r="500" spans="1:5">
      <c r="A500" s="4">
        <v>42178</v>
      </c>
      <c r="B500" s="9">
        <v>499</v>
      </c>
      <c r="C500" s="5">
        <v>45.91</v>
      </c>
      <c r="D500" s="5">
        <v>15.93</v>
      </c>
      <c r="E500" s="5">
        <v>32.090000000000003</v>
      </c>
    </row>
    <row r="501" spans="1:5">
      <c r="A501" s="4">
        <v>42179</v>
      </c>
      <c r="B501" s="9">
        <v>500</v>
      </c>
      <c r="C501" s="5">
        <v>45.639999000000003</v>
      </c>
      <c r="D501" s="5">
        <v>15.95</v>
      </c>
      <c r="E501" s="5">
        <v>31.91</v>
      </c>
    </row>
    <row r="502" spans="1:5">
      <c r="A502" s="4">
        <v>42180</v>
      </c>
      <c r="B502" s="9">
        <v>501</v>
      </c>
      <c r="C502" s="5">
        <v>45.650002000000001</v>
      </c>
      <c r="D502" s="5">
        <v>15.9</v>
      </c>
      <c r="E502" s="5">
        <v>31.99</v>
      </c>
    </row>
    <row r="503" spans="1:5">
      <c r="A503" s="4">
        <v>42181</v>
      </c>
      <c r="B503" s="9">
        <v>502</v>
      </c>
      <c r="C503" s="5">
        <v>45.259998000000003</v>
      </c>
      <c r="D503" s="5">
        <v>15.81</v>
      </c>
      <c r="E503" s="5">
        <v>31.02</v>
      </c>
    </row>
    <row r="504" spans="1:5">
      <c r="A504" s="4">
        <v>42184</v>
      </c>
      <c r="B504" s="9">
        <v>503</v>
      </c>
      <c r="C504" s="5">
        <v>44.369999</v>
      </c>
      <c r="D504" s="5">
        <v>14.84</v>
      </c>
      <c r="E504" s="5">
        <v>30.389999</v>
      </c>
    </row>
    <row r="505" spans="1:5">
      <c r="A505" s="4">
        <v>42185</v>
      </c>
      <c r="B505" s="9">
        <v>504</v>
      </c>
      <c r="C505" s="5">
        <v>44.150002000000001</v>
      </c>
      <c r="D505" s="5">
        <v>15.22</v>
      </c>
      <c r="E505" s="5">
        <v>30.42</v>
      </c>
    </row>
    <row r="506" spans="1:5">
      <c r="A506" s="4">
        <v>42186</v>
      </c>
      <c r="B506" s="9">
        <v>505</v>
      </c>
      <c r="C506" s="5">
        <v>44.450001</v>
      </c>
      <c r="D506" s="5">
        <v>15.03</v>
      </c>
      <c r="E506" s="5">
        <v>30.18</v>
      </c>
    </row>
    <row r="507" spans="1:5">
      <c r="A507" s="4">
        <v>42187</v>
      </c>
      <c r="B507" s="9">
        <v>506</v>
      </c>
      <c r="C507" s="5">
        <v>44.400002000000001</v>
      </c>
      <c r="D507" s="5">
        <v>15.38</v>
      </c>
      <c r="E507" s="5">
        <v>30.559999000000001</v>
      </c>
    </row>
    <row r="508" spans="1:5">
      <c r="A508" s="4">
        <v>42191</v>
      </c>
      <c r="B508" s="9">
        <v>507</v>
      </c>
      <c r="C508" s="5">
        <v>44.389999000000003</v>
      </c>
      <c r="D508" s="5">
        <v>14.91</v>
      </c>
      <c r="E508" s="5">
        <v>30.040001</v>
      </c>
    </row>
    <row r="509" spans="1:5">
      <c r="A509" s="4">
        <v>42192</v>
      </c>
      <c r="B509" s="9">
        <v>508</v>
      </c>
      <c r="C509" s="5">
        <v>44.299999</v>
      </c>
      <c r="D509" s="5">
        <v>14.93</v>
      </c>
      <c r="E509" s="5">
        <v>29.9</v>
      </c>
    </row>
    <row r="510" spans="1:5">
      <c r="A510" s="4">
        <v>42193</v>
      </c>
      <c r="B510" s="9">
        <v>509</v>
      </c>
      <c r="C510" s="5">
        <v>44.240001999999997</v>
      </c>
      <c r="D510" s="5">
        <v>14.47</v>
      </c>
      <c r="E510" s="5">
        <v>29.5</v>
      </c>
    </row>
    <row r="511" spans="1:5">
      <c r="A511" s="4">
        <v>42194</v>
      </c>
      <c r="B511" s="9">
        <v>510</v>
      </c>
      <c r="C511" s="5">
        <v>44.52</v>
      </c>
      <c r="D511" s="5">
        <v>14.81</v>
      </c>
      <c r="E511" s="5">
        <v>28.93</v>
      </c>
    </row>
    <row r="512" spans="1:5">
      <c r="A512" s="4">
        <v>42195</v>
      </c>
      <c r="B512" s="9">
        <v>511</v>
      </c>
      <c r="C512" s="5">
        <v>44.610000999999997</v>
      </c>
      <c r="D512" s="5">
        <v>14.85</v>
      </c>
      <c r="E512" s="5">
        <v>29.17</v>
      </c>
    </row>
    <row r="513" spans="1:5">
      <c r="A513" s="4">
        <v>42198</v>
      </c>
      <c r="B513" s="9">
        <v>512</v>
      </c>
      <c r="C513" s="5">
        <v>45.540000999999997</v>
      </c>
      <c r="D513" s="5">
        <v>15.33</v>
      </c>
      <c r="E513" s="5">
        <v>29.73</v>
      </c>
    </row>
    <row r="514" spans="1:5">
      <c r="A514" s="4">
        <v>42199</v>
      </c>
      <c r="B514" s="9">
        <v>513</v>
      </c>
      <c r="C514" s="5">
        <v>45.619999</v>
      </c>
      <c r="D514" s="5">
        <v>15.47</v>
      </c>
      <c r="E514" s="5">
        <v>29.65</v>
      </c>
    </row>
    <row r="515" spans="1:5">
      <c r="A515" s="4">
        <v>42200</v>
      </c>
      <c r="B515" s="9">
        <v>514</v>
      </c>
      <c r="C515" s="5">
        <v>45.759998000000003</v>
      </c>
      <c r="D515" s="5">
        <v>15.19</v>
      </c>
      <c r="E515" s="5">
        <v>29.690000999999999</v>
      </c>
    </row>
    <row r="516" spans="1:5">
      <c r="A516" s="4">
        <v>42201</v>
      </c>
      <c r="B516" s="9">
        <v>515</v>
      </c>
      <c r="C516" s="5">
        <v>46.66</v>
      </c>
      <c r="D516" s="5">
        <v>15.45</v>
      </c>
      <c r="E516" s="5">
        <v>29.9</v>
      </c>
    </row>
    <row r="517" spans="1:5">
      <c r="A517" s="4">
        <v>42202</v>
      </c>
      <c r="B517" s="9">
        <v>516</v>
      </c>
      <c r="C517" s="5">
        <v>46.619999</v>
      </c>
      <c r="D517" s="5">
        <v>15.78</v>
      </c>
      <c r="E517" s="5">
        <v>29.469999000000001</v>
      </c>
    </row>
    <row r="518" spans="1:5">
      <c r="A518" s="4">
        <v>42205</v>
      </c>
      <c r="B518" s="9">
        <v>517</v>
      </c>
      <c r="C518" s="5">
        <v>46.919998</v>
      </c>
      <c r="D518" s="5">
        <v>15.48</v>
      </c>
      <c r="E518" s="5">
        <v>29.1</v>
      </c>
    </row>
    <row r="519" spans="1:5">
      <c r="A519" s="4">
        <v>42206</v>
      </c>
      <c r="B519" s="9">
        <v>518</v>
      </c>
      <c r="C519" s="5">
        <v>47.279998999999997</v>
      </c>
      <c r="D519" s="5">
        <v>15.49</v>
      </c>
      <c r="E519" s="5">
        <v>28.719999000000001</v>
      </c>
    </row>
    <row r="520" spans="1:5">
      <c r="A520" s="4">
        <v>42207</v>
      </c>
      <c r="B520" s="9">
        <v>519</v>
      </c>
      <c r="C520" s="5">
        <v>45.540000999999997</v>
      </c>
      <c r="D520" s="5">
        <v>15.15</v>
      </c>
      <c r="E520" s="5">
        <v>28.610001</v>
      </c>
    </row>
    <row r="521" spans="1:5">
      <c r="A521" s="4">
        <v>42208</v>
      </c>
      <c r="B521" s="9">
        <v>520</v>
      </c>
      <c r="C521" s="5">
        <v>46.110000999999997</v>
      </c>
      <c r="D521" s="5">
        <v>15.26</v>
      </c>
      <c r="E521" s="5">
        <v>28.6</v>
      </c>
    </row>
    <row r="522" spans="1:5">
      <c r="A522" s="4">
        <v>42209</v>
      </c>
      <c r="B522" s="9">
        <v>521</v>
      </c>
      <c r="C522" s="5">
        <v>45.939999</v>
      </c>
      <c r="D522" s="5">
        <v>14.84</v>
      </c>
      <c r="E522" s="5">
        <v>28.059999000000001</v>
      </c>
    </row>
    <row r="523" spans="1:5">
      <c r="A523" s="4">
        <v>42212</v>
      </c>
      <c r="B523" s="9">
        <v>522</v>
      </c>
      <c r="C523" s="5">
        <v>45.349997999999999</v>
      </c>
      <c r="D523" s="5">
        <v>14.53</v>
      </c>
      <c r="E523" s="5">
        <v>28.35</v>
      </c>
    </row>
    <row r="524" spans="1:5">
      <c r="A524" s="4">
        <v>42213</v>
      </c>
      <c r="B524" s="9">
        <v>523</v>
      </c>
      <c r="C524" s="5">
        <v>45.34</v>
      </c>
      <c r="D524" s="5">
        <v>14.89</v>
      </c>
      <c r="E524" s="5">
        <v>28.959999</v>
      </c>
    </row>
    <row r="525" spans="1:5">
      <c r="A525" s="4">
        <v>42214</v>
      </c>
      <c r="B525" s="9">
        <v>524</v>
      </c>
      <c r="C525" s="5">
        <v>46.290000999999997</v>
      </c>
      <c r="D525" s="5">
        <v>15.41</v>
      </c>
      <c r="E525" s="5">
        <v>29.01</v>
      </c>
    </row>
    <row r="526" spans="1:5">
      <c r="A526" s="4">
        <v>42215</v>
      </c>
      <c r="B526" s="9">
        <v>525</v>
      </c>
      <c r="C526" s="5">
        <v>46.880001</v>
      </c>
      <c r="D526" s="5">
        <v>14.38</v>
      </c>
      <c r="E526" s="5">
        <v>28.91</v>
      </c>
    </row>
    <row r="527" spans="1:5">
      <c r="A527" s="4">
        <v>42216</v>
      </c>
      <c r="B527" s="9">
        <v>526</v>
      </c>
      <c r="C527" s="5">
        <v>46.700001</v>
      </c>
      <c r="D527" s="5">
        <v>13.91</v>
      </c>
      <c r="E527" s="5">
        <v>28.950001</v>
      </c>
    </row>
    <row r="528" spans="1:5">
      <c r="A528" s="4">
        <v>42219</v>
      </c>
      <c r="B528" s="9">
        <v>527</v>
      </c>
      <c r="C528" s="5">
        <v>46.810001</v>
      </c>
      <c r="D528" s="5">
        <v>13.65</v>
      </c>
      <c r="E528" s="5">
        <v>29.049999</v>
      </c>
    </row>
    <row r="529" spans="1:5">
      <c r="A529" s="4">
        <v>42220</v>
      </c>
      <c r="B529" s="9">
        <v>528</v>
      </c>
      <c r="C529" s="5">
        <v>47.540000999999997</v>
      </c>
      <c r="D529" s="5">
        <v>13.76</v>
      </c>
      <c r="E529" s="5">
        <v>29.129999000000002</v>
      </c>
    </row>
    <row r="530" spans="1:5">
      <c r="A530" s="4">
        <v>42221</v>
      </c>
      <c r="B530" s="9">
        <v>529</v>
      </c>
      <c r="C530" s="5">
        <v>47.580002</v>
      </c>
      <c r="D530" s="5">
        <v>13.75</v>
      </c>
      <c r="E530" s="5">
        <v>29.120000999999998</v>
      </c>
    </row>
    <row r="531" spans="1:5">
      <c r="A531" s="4">
        <v>42222</v>
      </c>
      <c r="B531" s="9">
        <v>530</v>
      </c>
      <c r="C531" s="5">
        <v>46.619999</v>
      </c>
      <c r="D531" s="5">
        <v>13.31</v>
      </c>
      <c r="E531" s="5">
        <v>29.01</v>
      </c>
    </row>
    <row r="532" spans="1:5">
      <c r="A532" s="4">
        <v>42223</v>
      </c>
      <c r="B532" s="9">
        <v>531</v>
      </c>
      <c r="C532" s="5">
        <v>46.740001999999997</v>
      </c>
      <c r="D532" s="5">
        <v>13.33</v>
      </c>
      <c r="E532" s="5">
        <v>28.879999000000002</v>
      </c>
    </row>
    <row r="533" spans="1:5">
      <c r="A533" s="4">
        <v>42226</v>
      </c>
      <c r="B533" s="9">
        <v>532</v>
      </c>
      <c r="C533" s="5">
        <v>47.330002</v>
      </c>
      <c r="D533" s="5">
        <v>13.65</v>
      </c>
      <c r="E533" s="5">
        <v>29.639999</v>
      </c>
    </row>
    <row r="534" spans="1:5">
      <c r="A534" s="4">
        <v>42227</v>
      </c>
      <c r="B534" s="9">
        <v>533</v>
      </c>
      <c r="C534" s="5">
        <v>46.41</v>
      </c>
      <c r="D534" s="5">
        <v>13.21</v>
      </c>
      <c r="E534" s="5">
        <v>28.969999000000001</v>
      </c>
    </row>
    <row r="535" spans="1:5">
      <c r="A535" s="4">
        <v>42228</v>
      </c>
      <c r="B535" s="9">
        <v>534</v>
      </c>
      <c r="C535" s="5">
        <v>46.740001999999997</v>
      </c>
      <c r="D535" s="5">
        <v>13.06</v>
      </c>
      <c r="E535" s="5">
        <v>29.459999</v>
      </c>
    </row>
    <row r="536" spans="1:5">
      <c r="A536" s="4">
        <v>42229</v>
      </c>
      <c r="B536" s="9">
        <v>535</v>
      </c>
      <c r="C536" s="5">
        <v>46.73</v>
      </c>
      <c r="D536" s="5">
        <v>12.77</v>
      </c>
      <c r="E536" s="5">
        <v>28.870000999999998</v>
      </c>
    </row>
    <row r="537" spans="1:5">
      <c r="A537" s="4">
        <v>42230</v>
      </c>
      <c r="B537" s="9">
        <v>536</v>
      </c>
      <c r="C537" s="5">
        <v>47</v>
      </c>
      <c r="D537" s="5">
        <v>12.82</v>
      </c>
      <c r="E537" s="5">
        <v>29.02</v>
      </c>
    </row>
    <row r="538" spans="1:5">
      <c r="A538" s="4">
        <v>42233</v>
      </c>
      <c r="B538" s="9">
        <v>537</v>
      </c>
      <c r="C538" s="5">
        <v>47.32</v>
      </c>
      <c r="D538" s="5">
        <v>12.49</v>
      </c>
      <c r="E538" s="5">
        <v>29.08</v>
      </c>
    </row>
    <row r="539" spans="1:5">
      <c r="A539" s="4">
        <v>42234</v>
      </c>
      <c r="B539" s="9">
        <v>538</v>
      </c>
      <c r="C539" s="5">
        <v>47.27</v>
      </c>
      <c r="D539" s="5">
        <v>12.46</v>
      </c>
      <c r="E539" s="5">
        <v>28.91</v>
      </c>
    </row>
    <row r="540" spans="1:5">
      <c r="A540" s="4">
        <v>42235</v>
      </c>
      <c r="B540" s="9">
        <v>539</v>
      </c>
      <c r="C540" s="5">
        <v>46.610000999999997</v>
      </c>
      <c r="D540" s="5">
        <v>11.91</v>
      </c>
      <c r="E540" s="5">
        <v>28.360001</v>
      </c>
    </row>
    <row r="541" spans="1:5">
      <c r="A541" s="4">
        <v>42236</v>
      </c>
      <c r="B541" s="9">
        <v>540</v>
      </c>
      <c r="C541" s="5">
        <v>45.66</v>
      </c>
      <c r="D541" s="5">
        <v>11.46</v>
      </c>
      <c r="E541" s="5">
        <v>27.530000999999999</v>
      </c>
    </row>
    <row r="542" spans="1:5">
      <c r="A542" s="4">
        <v>42237</v>
      </c>
      <c r="B542" s="9">
        <v>541</v>
      </c>
      <c r="C542" s="5">
        <v>43.07</v>
      </c>
      <c r="D542" s="5">
        <v>11.01</v>
      </c>
      <c r="E542" s="5">
        <v>26.559999000000001</v>
      </c>
    </row>
    <row r="543" spans="1:5">
      <c r="A543" s="4">
        <v>42240</v>
      </c>
      <c r="B543" s="9">
        <v>542</v>
      </c>
      <c r="C543" s="5">
        <v>41.68</v>
      </c>
      <c r="D543" s="5">
        <v>10.18</v>
      </c>
      <c r="E543" s="5">
        <v>26.25</v>
      </c>
    </row>
    <row r="544" spans="1:5">
      <c r="A544" s="4">
        <v>42241</v>
      </c>
      <c r="B544" s="9">
        <v>543</v>
      </c>
      <c r="C544" s="5">
        <v>40.470001000000003</v>
      </c>
      <c r="D544" s="5">
        <v>10.57</v>
      </c>
      <c r="E544" s="5">
        <v>25.870000999999998</v>
      </c>
    </row>
    <row r="545" spans="1:5">
      <c r="A545" s="4">
        <v>42242</v>
      </c>
      <c r="B545" s="9">
        <v>544</v>
      </c>
      <c r="C545" s="5">
        <v>42.709999000000003</v>
      </c>
      <c r="D545" s="5">
        <v>10.84</v>
      </c>
      <c r="E545" s="5">
        <v>27.299999</v>
      </c>
    </row>
    <row r="546" spans="1:5">
      <c r="A546" s="4">
        <v>42243</v>
      </c>
      <c r="B546" s="9">
        <v>545</v>
      </c>
      <c r="C546" s="5">
        <v>43.900002000000001</v>
      </c>
      <c r="D546" s="5">
        <v>12.08</v>
      </c>
      <c r="E546" s="5">
        <v>27.719999000000001</v>
      </c>
    </row>
    <row r="547" spans="1:5">
      <c r="A547" s="4">
        <v>42244</v>
      </c>
      <c r="B547" s="9">
        <v>546</v>
      </c>
      <c r="C547" s="5">
        <v>43.93</v>
      </c>
      <c r="D547" s="5">
        <v>12.35</v>
      </c>
      <c r="E547" s="5">
        <v>28.42</v>
      </c>
    </row>
    <row r="548" spans="1:5">
      <c r="A548" s="4">
        <v>42247</v>
      </c>
      <c r="B548" s="9">
        <v>547</v>
      </c>
      <c r="C548" s="5">
        <v>43.52</v>
      </c>
      <c r="D548" s="5">
        <v>12.2</v>
      </c>
      <c r="E548" s="5">
        <v>28.540001</v>
      </c>
    </row>
    <row r="549" spans="1:5">
      <c r="A549" s="4">
        <v>42248</v>
      </c>
      <c r="B549" s="9">
        <v>548</v>
      </c>
      <c r="C549" s="5">
        <v>41.82</v>
      </c>
      <c r="D549" s="5">
        <v>11.71</v>
      </c>
      <c r="E549" s="5">
        <v>27.82</v>
      </c>
    </row>
    <row r="550" spans="1:5">
      <c r="A550" s="4">
        <v>42249</v>
      </c>
      <c r="B550" s="9">
        <v>549</v>
      </c>
      <c r="C550" s="5">
        <v>43.360000999999997</v>
      </c>
      <c r="D550" s="5">
        <v>11.73</v>
      </c>
      <c r="E550" s="5">
        <v>28.6</v>
      </c>
    </row>
    <row r="551" spans="1:5">
      <c r="A551" s="4">
        <v>42250</v>
      </c>
      <c r="B551" s="9">
        <v>550</v>
      </c>
      <c r="C551" s="5">
        <v>43.5</v>
      </c>
      <c r="D551" s="5">
        <v>11.74</v>
      </c>
      <c r="E551" s="5">
        <v>29.08</v>
      </c>
    </row>
    <row r="552" spans="1:5">
      <c r="A552" s="4">
        <v>42251</v>
      </c>
      <c r="B552" s="9">
        <v>551</v>
      </c>
      <c r="C552" s="5">
        <v>42.610000999999997</v>
      </c>
      <c r="D552" s="5">
        <v>11.5</v>
      </c>
      <c r="E552" s="5">
        <v>28.52</v>
      </c>
    </row>
    <row r="553" spans="1:5">
      <c r="A553" s="4">
        <v>42255</v>
      </c>
      <c r="B553" s="9">
        <v>552</v>
      </c>
      <c r="C553" s="5">
        <v>43.889999000000003</v>
      </c>
      <c r="D553" s="5">
        <v>11.51</v>
      </c>
      <c r="E553" s="5">
        <v>29.5</v>
      </c>
    </row>
    <row r="554" spans="1:5">
      <c r="A554" s="4">
        <v>42256</v>
      </c>
      <c r="B554" s="9">
        <v>553</v>
      </c>
      <c r="C554" s="5">
        <v>43.07</v>
      </c>
      <c r="D554" s="5">
        <v>11.33</v>
      </c>
      <c r="E554" s="5">
        <v>29.24</v>
      </c>
    </row>
    <row r="555" spans="1:5">
      <c r="A555" s="4">
        <v>42257</v>
      </c>
      <c r="B555" s="9">
        <v>554</v>
      </c>
      <c r="C555" s="5">
        <v>43.290000999999997</v>
      </c>
      <c r="D555" s="5">
        <v>11.45</v>
      </c>
      <c r="E555" s="5">
        <v>29.27</v>
      </c>
    </row>
    <row r="556" spans="1:5">
      <c r="A556" s="4">
        <v>42258</v>
      </c>
      <c r="B556" s="9">
        <v>555</v>
      </c>
      <c r="C556" s="5">
        <v>43.48</v>
      </c>
      <c r="D556" s="5">
        <v>11.27</v>
      </c>
      <c r="E556" s="5">
        <v>29.469999000000001</v>
      </c>
    </row>
    <row r="557" spans="1:5">
      <c r="A557" s="4">
        <v>42261</v>
      </c>
      <c r="B557" s="9">
        <v>556</v>
      </c>
      <c r="C557" s="5">
        <v>43.040000999999997</v>
      </c>
      <c r="D557" s="5">
        <v>12.05</v>
      </c>
      <c r="E557" s="5">
        <v>29.389999</v>
      </c>
    </row>
    <row r="558" spans="1:5">
      <c r="A558" s="4">
        <v>42262</v>
      </c>
      <c r="B558" s="9">
        <v>557</v>
      </c>
      <c r="C558" s="5">
        <v>43.98</v>
      </c>
      <c r="D558" s="5">
        <v>12.24</v>
      </c>
      <c r="E558" s="5">
        <v>29.73</v>
      </c>
    </row>
    <row r="559" spans="1:5">
      <c r="A559" s="4">
        <v>42263</v>
      </c>
      <c r="B559" s="9">
        <v>558</v>
      </c>
      <c r="C559" s="5">
        <v>44.299999</v>
      </c>
      <c r="D559" s="5">
        <v>13.32</v>
      </c>
      <c r="E559" s="5">
        <v>29.77</v>
      </c>
    </row>
    <row r="560" spans="1:5">
      <c r="A560" s="4">
        <v>42264</v>
      </c>
      <c r="B560" s="9">
        <v>559</v>
      </c>
      <c r="C560" s="5">
        <v>44.25</v>
      </c>
      <c r="D560" s="5">
        <v>13.1</v>
      </c>
      <c r="E560" s="5">
        <v>29.709999</v>
      </c>
    </row>
    <row r="561" spans="1:5">
      <c r="A561" s="4">
        <v>42265</v>
      </c>
      <c r="B561" s="9">
        <v>560</v>
      </c>
      <c r="C561" s="5">
        <v>43.48</v>
      </c>
      <c r="D561" s="5">
        <v>12.49</v>
      </c>
      <c r="E561" s="5">
        <v>29.02</v>
      </c>
    </row>
    <row r="562" spans="1:5">
      <c r="A562" s="4">
        <v>42268</v>
      </c>
      <c r="B562" s="9">
        <v>561</v>
      </c>
      <c r="C562" s="5">
        <v>44.110000999999997</v>
      </c>
      <c r="D562" s="5">
        <v>12.2</v>
      </c>
      <c r="E562" s="5">
        <v>29.16</v>
      </c>
    </row>
    <row r="563" spans="1:5">
      <c r="A563" s="4">
        <v>42269</v>
      </c>
      <c r="B563" s="9">
        <v>562</v>
      </c>
      <c r="C563" s="5">
        <v>43.900002000000001</v>
      </c>
      <c r="D563" s="5">
        <v>11.57</v>
      </c>
      <c r="E563" s="5">
        <v>28.67</v>
      </c>
    </row>
    <row r="564" spans="1:5">
      <c r="A564" s="4">
        <v>42270</v>
      </c>
      <c r="B564" s="9">
        <v>563</v>
      </c>
      <c r="C564" s="5">
        <v>43.869999</v>
      </c>
      <c r="D564" s="5">
        <v>11.16</v>
      </c>
      <c r="E564" s="5">
        <v>28.74</v>
      </c>
    </row>
    <row r="565" spans="1:5">
      <c r="A565" s="4">
        <v>42271</v>
      </c>
      <c r="B565" s="9">
        <v>564</v>
      </c>
      <c r="C565" s="5">
        <v>43.91</v>
      </c>
      <c r="D565" s="5">
        <v>10.85</v>
      </c>
      <c r="E565" s="5">
        <v>28.48</v>
      </c>
    </row>
    <row r="566" spans="1:5">
      <c r="A566" s="4">
        <v>42272</v>
      </c>
      <c r="B566" s="9">
        <v>565</v>
      </c>
      <c r="C566" s="5">
        <v>43.939999</v>
      </c>
      <c r="D566" s="5">
        <v>10.69</v>
      </c>
      <c r="E566" s="5">
        <v>28.809999000000001</v>
      </c>
    </row>
    <row r="567" spans="1:5">
      <c r="A567" s="4">
        <v>42275</v>
      </c>
      <c r="B567" s="9">
        <v>566</v>
      </c>
      <c r="C567" s="5">
        <v>43.290000999999997</v>
      </c>
      <c r="D567" s="5">
        <v>10.3</v>
      </c>
      <c r="E567" s="5">
        <v>28.76</v>
      </c>
    </row>
    <row r="568" spans="1:5">
      <c r="A568" s="4">
        <v>42276</v>
      </c>
      <c r="B568" s="9">
        <v>567</v>
      </c>
      <c r="C568" s="5">
        <v>43.439999</v>
      </c>
      <c r="D568" s="5">
        <v>10.77</v>
      </c>
      <c r="E568" s="5">
        <v>29.24</v>
      </c>
    </row>
    <row r="569" spans="1:5">
      <c r="A569" s="4">
        <v>42277</v>
      </c>
      <c r="B569" s="9">
        <v>568</v>
      </c>
      <c r="C569" s="5">
        <v>44.259998000000003</v>
      </c>
      <c r="D569" s="5">
        <v>10.73</v>
      </c>
      <c r="E569" s="5">
        <v>30.139999</v>
      </c>
    </row>
    <row r="570" spans="1:5">
      <c r="A570" s="4">
        <v>42278</v>
      </c>
      <c r="B570" s="9">
        <v>569</v>
      </c>
      <c r="C570" s="5">
        <v>44.610000999999997</v>
      </c>
      <c r="D570" s="5">
        <v>10.73</v>
      </c>
      <c r="E570" s="5">
        <v>30</v>
      </c>
    </row>
    <row r="571" spans="1:5">
      <c r="A571" s="4">
        <v>42279</v>
      </c>
      <c r="B571" s="9">
        <v>570</v>
      </c>
      <c r="C571" s="5">
        <v>45.57</v>
      </c>
      <c r="D571" s="5">
        <v>11.34</v>
      </c>
      <c r="E571" s="5">
        <v>30.51</v>
      </c>
    </row>
    <row r="572" spans="1:5">
      <c r="A572" s="4">
        <v>42282</v>
      </c>
      <c r="B572" s="9">
        <v>571</v>
      </c>
      <c r="C572" s="5">
        <v>46.630001</v>
      </c>
      <c r="D572" s="5">
        <v>12.24</v>
      </c>
      <c r="E572" s="5">
        <v>31.209999</v>
      </c>
    </row>
    <row r="573" spans="1:5">
      <c r="A573" s="4">
        <v>42283</v>
      </c>
      <c r="B573" s="9">
        <v>572</v>
      </c>
      <c r="C573" s="5">
        <v>46.75</v>
      </c>
      <c r="D573" s="5">
        <v>11.98</v>
      </c>
      <c r="E573" s="5">
        <v>31.74</v>
      </c>
    </row>
    <row r="574" spans="1:5">
      <c r="A574" s="4">
        <v>42284</v>
      </c>
      <c r="B574" s="9">
        <v>573</v>
      </c>
      <c r="C574" s="5">
        <v>46.799999</v>
      </c>
      <c r="D574" s="5">
        <v>11.83</v>
      </c>
      <c r="E574" s="5">
        <v>32.32</v>
      </c>
    </row>
    <row r="575" spans="1:5">
      <c r="A575" s="4">
        <v>42285</v>
      </c>
      <c r="B575" s="9">
        <v>574</v>
      </c>
      <c r="C575" s="5">
        <v>47.450001</v>
      </c>
      <c r="D575" s="5">
        <v>12</v>
      </c>
      <c r="E575" s="5">
        <v>32.520000000000003</v>
      </c>
    </row>
    <row r="576" spans="1:5">
      <c r="A576" s="4">
        <v>42286</v>
      </c>
      <c r="B576" s="9">
        <v>575</v>
      </c>
      <c r="C576" s="5">
        <v>47.110000999999997</v>
      </c>
      <c r="D576" s="5">
        <v>12.37</v>
      </c>
      <c r="E576" s="5">
        <v>32.139999000000003</v>
      </c>
    </row>
    <row r="577" spans="1:5">
      <c r="A577" s="4">
        <v>42289</v>
      </c>
      <c r="B577" s="9">
        <v>576</v>
      </c>
      <c r="C577" s="5">
        <v>47</v>
      </c>
      <c r="D577" s="5">
        <v>12.19</v>
      </c>
      <c r="E577" s="5">
        <v>32.209999000000003</v>
      </c>
    </row>
    <row r="578" spans="1:5">
      <c r="A578" s="4">
        <v>42290</v>
      </c>
      <c r="B578" s="9">
        <v>577</v>
      </c>
      <c r="C578" s="5">
        <v>46.889999000000003</v>
      </c>
      <c r="D578" s="5">
        <v>12.76</v>
      </c>
      <c r="E578" s="5">
        <v>32.040000999999997</v>
      </c>
    </row>
    <row r="579" spans="1:5">
      <c r="A579" s="4">
        <v>42291</v>
      </c>
      <c r="B579" s="9">
        <v>578</v>
      </c>
      <c r="C579" s="5">
        <v>46.68</v>
      </c>
      <c r="D579" s="5">
        <v>13.33</v>
      </c>
      <c r="E579" s="5">
        <v>32.799999</v>
      </c>
    </row>
    <row r="580" spans="1:5">
      <c r="A580" s="4">
        <v>42292</v>
      </c>
      <c r="B580" s="9">
        <v>579</v>
      </c>
      <c r="C580" s="5">
        <v>47.009998000000003</v>
      </c>
      <c r="D580" s="5">
        <v>13.6</v>
      </c>
      <c r="E580" s="5">
        <v>32.75</v>
      </c>
    </row>
    <row r="581" spans="1:5">
      <c r="A581" s="4">
        <v>42293</v>
      </c>
      <c r="B581" s="9">
        <v>580</v>
      </c>
      <c r="C581" s="5">
        <v>47.509998000000003</v>
      </c>
      <c r="D581" s="5">
        <v>13.6</v>
      </c>
      <c r="E581" s="5">
        <v>33.040000999999997</v>
      </c>
    </row>
    <row r="582" spans="1:5">
      <c r="A582" s="4">
        <v>42296</v>
      </c>
      <c r="B582" s="9">
        <v>581</v>
      </c>
      <c r="C582" s="5">
        <v>47.619999</v>
      </c>
      <c r="D582" s="5">
        <v>13.53</v>
      </c>
      <c r="E582" s="5">
        <v>33.590000000000003</v>
      </c>
    </row>
    <row r="583" spans="1:5">
      <c r="A583" s="4">
        <v>42297</v>
      </c>
      <c r="B583" s="9">
        <v>582</v>
      </c>
      <c r="C583" s="5">
        <v>47.77</v>
      </c>
      <c r="D583" s="5">
        <v>13.35</v>
      </c>
      <c r="E583" s="5">
        <v>33.439999</v>
      </c>
    </row>
    <row r="584" spans="1:5">
      <c r="A584" s="4">
        <v>42298</v>
      </c>
      <c r="B584" s="9">
        <v>583</v>
      </c>
      <c r="C584" s="5">
        <v>47.200001</v>
      </c>
      <c r="D584" s="5">
        <v>13.04</v>
      </c>
      <c r="E584" s="5">
        <v>33.369999</v>
      </c>
    </row>
    <row r="585" spans="1:5">
      <c r="A585" s="4">
        <v>42299</v>
      </c>
      <c r="B585" s="9">
        <v>584</v>
      </c>
      <c r="C585" s="5">
        <v>48.029998999999997</v>
      </c>
      <c r="D585" s="5">
        <v>12.86</v>
      </c>
      <c r="E585" s="5">
        <v>34.400002000000001</v>
      </c>
    </row>
    <row r="586" spans="1:5">
      <c r="A586" s="4">
        <v>42300</v>
      </c>
      <c r="B586" s="9">
        <v>585</v>
      </c>
      <c r="C586" s="5">
        <v>52.869999</v>
      </c>
      <c r="D586" s="5">
        <v>13.22</v>
      </c>
      <c r="E586" s="5">
        <v>34.900002000000001</v>
      </c>
    </row>
    <row r="587" spans="1:5">
      <c r="A587" s="4">
        <v>42303</v>
      </c>
      <c r="B587" s="9">
        <v>586</v>
      </c>
      <c r="C587" s="5">
        <v>54.25</v>
      </c>
      <c r="D587" s="5">
        <v>14.05</v>
      </c>
      <c r="E587" s="5">
        <v>34.590000000000003</v>
      </c>
    </row>
    <row r="588" spans="1:5">
      <c r="A588" s="4">
        <v>42304</v>
      </c>
      <c r="B588" s="9">
        <v>587</v>
      </c>
      <c r="C588" s="5">
        <v>53.689999</v>
      </c>
      <c r="D588" s="5">
        <v>14.99</v>
      </c>
      <c r="E588" s="5">
        <v>34.470001000000003</v>
      </c>
    </row>
    <row r="589" spans="1:5">
      <c r="A589" s="4">
        <v>42305</v>
      </c>
      <c r="B589" s="9">
        <v>588</v>
      </c>
      <c r="C589" s="5">
        <v>53.98</v>
      </c>
      <c r="D589" s="5">
        <v>15.71</v>
      </c>
      <c r="E589" s="5">
        <v>34.709999000000003</v>
      </c>
    </row>
    <row r="590" spans="1:5">
      <c r="A590" s="4">
        <v>42306</v>
      </c>
      <c r="B590" s="9">
        <v>589</v>
      </c>
      <c r="C590" s="5">
        <v>53.360000999999997</v>
      </c>
      <c r="D590" s="5">
        <v>15.62</v>
      </c>
      <c r="E590" s="5">
        <v>34.029998999999997</v>
      </c>
    </row>
    <row r="591" spans="1:5">
      <c r="A591" s="4">
        <v>42307</v>
      </c>
      <c r="B591" s="9">
        <v>590</v>
      </c>
      <c r="C591" s="5">
        <v>52.639999000000003</v>
      </c>
      <c r="D591" s="5">
        <v>16.100000000000001</v>
      </c>
      <c r="E591" s="5">
        <v>33.860000999999997</v>
      </c>
    </row>
    <row r="592" spans="1:5">
      <c r="A592" s="4">
        <v>42310</v>
      </c>
      <c r="B592" s="9">
        <v>591</v>
      </c>
      <c r="C592" s="5">
        <v>53.240001999999997</v>
      </c>
      <c r="D592" s="5">
        <v>16.389999</v>
      </c>
      <c r="E592" s="5">
        <v>34.110000999999997</v>
      </c>
    </row>
    <row r="593" spans="1:5">
      <c r="A593" s="4">
        <v>42311</v>
      </c>
      <c r="B593" s="9">
        <v>592</v>
      </c>
      <c r="C593" s="5">
        <v>54.150002000000001</v>
      </c>
      <c r="D593" s="5">
        <v>16.360001</v>
      </c>
      <c r="E593" s="5">
        <v>34.310001</v>
      </c>
    </row>
    <row r="594" spans="1:5">
      <c r="A594" s="4">
        <v>42312</v>
      </c>
      <c r="B594" s="9">
        <v>593</v>
      </c>
      <c r="C594" s="5">
        <v>54.400002000000001</v>
      </c>
      <c r="D594" s="5">
        <v>16</v>
      </c>
      <c r="E594" s="5">
        <v>34.150002000000001</v>
      </c>
    </row>
    <row r="595" spans="1:5">
      <c r="A595" s="4">
        <v>42313</v>
      </c>
      <c r="B595" s="9">
        <v>594</v>
      </c>
      <c r="C595" s="5">
        <v>54.380001</v>
      </c>
      <c r="D595" s="5">
        <v>15.74</v>
      </c>
      <c r="E595" s="5">
        <v>34</v>
      </c>
    </row>
    <row r="596" spans="1:5">
      <c r="A596" s="4">
        <v>42314</v>
      </c>
      <c r="B596" s="9">
        <v>595</v>
      </c>
      <c r="C596" s="5">
        <v>54.919998</v>
      </c>
      <c r="D596" s="5">
        <v>15.83</v>
      </c>
      <c r="E596" s="5">
        <v>33.840000000000003</v>
      </c>
    </row>
    <row r="597" spans="1:5">
      <c r="A597" s="4">
        <v>42317</v>
      </c>
      <c r="B597" s="9">
        <v>596</v>
      </c>
      <c r="C597" s="5">
        <v>54.16</v>
      </c>
      <c r="D597" s="5">
        <v>16.07</v>
      </c>
      <c r="E597" s="5">
        <v>33.349997999999999</v>
      </c>
    </row>
    <row r="598" spans="1:5">
      <c r="A598" s="4">
        <v>42318</v>
      </c>
      <c r="B598" s="9">
        <v>597</v>
      </c>
      <c r="C598" s="5">
        <v>53.509998000000003</v>
      </c>
      <c r="D598" s="5">
        <v>15.92</v>
      </c>
      <c r="E598" s="5">
        <v>33.209999000000003</v>
      </c>
    </row>
    <row r="599" spans="1:5">
      <c r="A599" s="4">
        <v>42319</v>
      </c>
      <c r="B599" s="9">
        <v>598</v>
      </c>
      <c r="C599" s="5">
        <v>53.650002000000001</v>
      </c>
      <c r="D599" s="5">
        <v>15.93</v>
      </c>
      <c r="E599" s="5">
        <v>32.860000999999997</v>
      </c>
    </row>
    <row r="600" spans="1:5">
      <c r="A600" s="4">
        <v>42320</v>
      </c>
      <c r="B600" s="9">
        <v>599</v>
      </c>
      <c r="C600" s="5">
        <v>53.32</v>
      </c>
      <c r="D600" s="5">
        <v>15.23</v>
      </c>
      <c r="E600" s="5">
        <v>32.400002000000001</v>
      </c>
    </row>
    <row r="601" spans="1:5">
      <c r="A601" s="4">
        <v>42321</v>
      </c>
      <c r="B601" s="9">
        <v>600</v>
      </c>
      <c r="C601" s="5">
        <v>52.84</v>
      </c>
      <c r="D601" s="5">
        <v>15.17</v>
      </c>
      <c r="E601" s="5">
        <v>32.110000999999997</v>
      </c>
    </row>
    <row r="602" spans="1:5">
      <c r="A602" s="4">
        <v>42324</v>
      </c>
      <c r="B602" s="9">
        <v>601</v>
      </c>
      <c r="C602" s="5">
        <v>53.77</v>
      </c>
      <c r="D602" s="5">
        <v>15.34</v>
      </c>
      <c r="E602" s="5">
        <v>32.099997999999999</v>
      </c>
    </row>
    <row r="603" spans="1:5">
      <c r="A603" s="4">
        <v>42325</v>
      </c>
      <c r="B603" s="9">
        <v>602</v>
      </c>
      <c r="C603" s="5">
        <v>52.970001000000003</v>
      </c>
      <c r="D603" s="5">
        <v>16.27</v>
      </c>
      <c r="E603" s="5">
        <v>32.639999000000003</v>
      </c>
    </row>
    <row r="604" spans="1:5">
      <c r="A604" s="4">
        <v>42326</v>
      </c>
      <c r="B604" s="9">
        <v>603</v>
      </c>
      <c r="C604" s="5">
        <v>53.849997999999999</v>
      </c>
      <c r="D604" s="5">
        <v>17.16</v>
      </c>
      <c r="E604" s="5">
        <v>33.159999999999997</v>
      </c>
    </row>
    <row r="605" spans="1:5">
      <c r="A605" s="4">
        <v>42327</v>
      </c>
      <c r="B605" s="9">
        <v>604</v>
      </c>
      <c r="C605" s="5">
        <v>53.939999</v>
      </c>
      <c r="D605" s="5">
        <v>17.07</v>
      </c>
      <c r="E605" s="5">
        <v>34.299999</v>
      </c>
    </row>
    <row r="606" spans="1:5">
      <c r="A606" s="4">
        <v>42328</v>
      </c>
      <c r="B606" s="9">
        <v>605</v>
      </c>
      <c r="C606" s="5">
        <v>54.189999</v>
      </c>
      <c r="D606" s="5">
        <v>17.510000000000002</v>
      </c>
      <c r="E606" s="5">
        <v>34.659999999999997</v>
      </c>
    </row>
    <row r="607" spans="1:5">
      <c r="A607" s="4">
        <v>42331</v>
      </c>
      <c r="B607" s="9">
        <v>606</v>
      </c>
      <c r="C607" s="5">
        <v>54.189999</v>
      </c>
      <c r="D607" s="5">
        <v>17.049999</v>
      </c>
      <c r="E607" s="5">
        <v>34.479999999999997</v>
      </c>
    </row>
    <row r="608" spans="1:5">
      <c r="A608" s="4">
        <v>42332</v>
      </c>
      <c r="B608" s="9">
        <v>607</v>
      </c>
      <c r="C608" s="5">
        <v>54.25</v>
      </c>
      <c r="D608" s="5">
        <v>17.09</v>
      </c>
      <c r="E608" s="5">
        <v>34.360000999999997</v>
      </c>
    </row>
    <row r="609" spans="1:5">
      <c r="A609" s="4">
        <v>42333</v>
      </c>
      <c r="B609" s="9">
        <v>608</v>
      </c>
      <c r="C609" s="5">
        <v>53.689999</v>
      </c>
      <c r="D609" s="5">
        <v>17.02</v>
      </c>
      <c r="E609" s="5">
        <v>34.450001</v>
      </c>
    </row>
    <row r="610" spans="1:5">
      <c r="A610" s="4">
        <v>42335</v>
      </c>
      <c r="B610" s="9">
        <v>609</v>
      </c>
      <c r="C610" s="5">
        <v>53.93</v>
      </c>
      <c r="D610" s="5">
        <v>16.57</v>
      </c>
      <c r="E610" s="5">
        <v>34.459999000000003</v>
      </c>
    </row>
    <row r="611" spans="1:5">
      <c r="A611" s="4">
        <v>42338</v>
      </c>
      <c r="B611" s="9">
        <v>610</v>
      </c>
      <c r="C611" s="5">
        <v>54.349997999999999</v>
      </c>
      <c r="D611" s="5">
        <v>16.629999000000002</v>
      </c>
      <c r="E611" s="5">
        <v>34.770000000000003</v>
      </c>
    </row>
    <row r="612" spans="1:5">
      <c r="A612" s="4">
        <v>42339</v>
      </c>
      <c r="B612" s="9">
        <v>611</v>
      </c>
      <c r="C612" s="5">
        <v>55.220001000000003</v>
      </c>
      <c r="D612" s="5">
        <v>15.89</v>
      </c>
      <c r="E612" s="5">
        <v>35.090000000000003</v>
      </c>
    </row>
    <row r="613" spans="1:5">
      <c r="A613" s="4">
        <v>42340</v>
      </c>
      <c r="B613" s="9">
        <v>612</v>
      </c>
      <c r="C613" s="5">
        <v>55.209999000000003</v>
      </c>
      <c r="D613" s="5">
        <v>16.370000999999998</v>
      </c>
      <c r="E613" s="5">
        <v>34.830002</v>
      </c>
    </row>
    <row r="614" spans="1:5">
      <c r="A614" s="4">
        <v>42341</v>
      </c>
      <c r="B614" s="9">
        <v>613</v>
      </c>
      <c r="C614" s="5">
        <v>54.200001</v>
      </c>
      <c r="D614" s="5">
        <v>16.07</v>
      </c>
      <c r="E614" s="5">
        <v>34.040000999999997</v>
      </c>
    </row>
    <row r="615" spans="1:5">
      <c r="A615" s="4">
        <v>42342</v>
      </c>
      <c r="B615" s="9">
        <v>614</v>
      </c>
      <c r="C615" s="5">
        <v>55.91</v>
      </c>
      <c r="D615" s="5">
        <v>15.79</v>
      </c>
      <c r="E615" s="5">
        <v>34.939999</v>
      </c>
    </row>
    <row r="616" spans="1:5">
      <c r="A616" s="4">
        <v>42345</v>
      </c>
      <c r="B616" s="9">
        <v>615</v>
      </c>
      <c r="C616" s="5">
        <v>55.810001</v>
      </c>
      <c r="D616" s="5">
        <v>15.3</v>
      </c>
      <c r="E616" s="5">
        <v>34.990001999999997</v>
      </c>
    </row>
    <row r="617" spans="1:5">
      <c r="A617" s="4">
        <v>42346</v>
      </c>
      <c r="B617" s="9">
        <v>616</v>
      </c>
      <c r="C617" s="5">
        <v>55.790000999999997</v>
      </c>
      <c r="D617" s="5">
        <v>15.06</v>
      </c>
      <c r="E617" s="5">
        <v>34.75</v>
      </c>
    </row>
    <row r="618" spans="1:5">
      <c r="A618" s="4">
        <v>42347</v>
      </c>
      <c r="B618" s="9">
        <v>617</v>
      </c>
      <c r="C618" s="5">
        <v>54.98</v>
      </c>
      <c r="D618" s="5">
        <v>14.9</v>
      </c>
      <c r="E618" s="5">
        <v>34.810001</v>
      </c>
    </row>
    <row r="619" spans="1:5">
      <c r="A619" s="4">
        <v>42348</v>
      </c>
      <c r="B619" s="9">
        <v>618</v>
      </c>
      <c r="C619" s="5">
        <v>55.27</v>
      </c>
      <c r="D619" s="5">
        <v>15.29</v>
      </c>
      <c r="E619" s="5">
        <v>34.770000000000003</v>
      </c>
    </row>
    <row r="620" spans="1:5">
      <c r="A620" s="4">
        <v>42349</v>
      </c>
      <c r="B620" s="9">
        <v>619</v>
      </c>
      <c r="C620" s="5">
        <v>54.060001</v>
      </c>
      <c r="D620" s="5">
        <v>14.4</v>
      </c>
      <c r="E620" s="5">
        <v>34.270000000000003</v>
      </c>
    </row>
    <row r="621" spans="1:5">
      <c r="A621" s="4">
        <v>42352</v>
      </c>
      <c r="B621" s="9">
        <v>620</v>
      </c>
      <c r="C621" s="5">
        <v>55.139999000000003</v>
      </c>
      <c r="D621" s="5">
        <v>14.46</v>
      </c>
      <c r="E621" s="5">
        <v>34.470001000000003</v>
      </c>
    </row>
    <row r="622" spans="1:5">
      <c r="A622" s="4">
        <v>42353</v>
      </c>
      <c r="B622" s="9">
        <v>621</v>
      </c>
      <c r="C622" s="5">
        <v>55.200001</v>
      </c>
      <c r="D622" s="5">
        <v>15.12</v>
      </c>
      <c r="E622" s="5">
        <v>35.18</v>
      </c>
    </row>
    <row r="623" spans="1:5">
      <c r="A623" s="4">
        <v>42354</v>
      </c>
      <c r="B623" s="9">
        <v>622</v>
      </c>
      <c r="C623" s="5">
        <v>56.130001</v>
      </c>
      <c r="D623" s="5">
        <v>15.19</v>
      </c>
      <c r="E623" s="5">
        <v>35.299999</v>
      </c>
    </row>
    <row r="624" spans="1:5">
      <c r="A624" s="4">
        <v>42355</v>
      </c>
      <c r="B624" s="9">
        <v>623</v>
      </c>
      <c r="C624" s="5">
        <v>55.700001</v>
      </c>
      <c r="D624" s="5">
        <v>15.37</v>
      </c>
      <c r="E624" s="5">
        <v>34.909999999999997</v>
      </c>
    </row>
    <row r="625" spans="1:5">
      <c r="A625" s="4">
        <v>42356</v>
      </c>
      <c r="B625" s="9">
        <v>624</v>
      </c>
      <c r="C625" s="5">
        <v>54.130001</v>
      </c>
      <c r="D625" s="5">
        <v>15.32</v>
      </c>
      <c r="E625" s="5">
        <v>33.869999</v>
      </c>
    </row>
    <row r="626" spans="1:5">
      <c r="A626" s="4">
        <v>42359</v>
      </c>
      <c r="B626" s="9">
        <v>625</v>
      </c>
      <c r="C626" s="5">
        <v>54.830002</v>
      </c>
      <c r="D626" s="5">
        <v>15.64</v>
      </c>
      <c r="E626" s="5">
        <v>34.240001999999997</v>
      </c>
    </row>
    <row r="627" spans="1:5">
      <c r="A627" s="4">
        <v>42360</v>
      </c>
      <c r="B627" s="9">
        <v>626</v>
      </c>
      <c r="C627" s="5">
        <v>55.349997999999999</v>
      </c>
      <c r="D627" s="5">
        <v>15.8</v>
      </c>
      <c r="E627" s="5">
        <v>34.729999999999997</v>
      </c>
    </row>
    <row r="628" spans="1:5">
      <c r="A628" s="4">
        <v>42361</v>
      </c>
      <c r="B628" s="9">
        <v>627</v>
      </c>
      <c r="C628" s="5">
        <v>55.82</v>
      </c>
      <c r="D628" s="5">
        <v>16.030000999999999</v>
      </c>
      <c r="E628" s="5">
        <v>35</v>
      </c>
    </row>
    <row r="629" spans="1:5">
      <c r="A629" s="4">
        <v>42362</v>
      </c>
      <c r="B629" s="9">
        <v>628</v>
      </c>
      <c r="C629" s="5">
        <v>55.669998</v>
      </c>
      <c r="D629" s="5">
        <v>16.100000000000001</v>
      </c>
      <c r="E629" s="5">
        <v>34.979999999999997</v>
      </c>
    </row>
    <row r="630" spans="1:5">
      <c r="A630" s="4">
        <v>42366</v>
      </c>
      <c r="B630" s="9">
        <v>629</v>
      </c>
      <c r="C630" s="5">
        <v>55.950001</v>
      </c>
      <c r="D630" s="5">
        <v>15.63</v>
      </c>
      <c r="E630" s="5">
        <v>34.93</v>
      </c>
    </row>
    <row r="631" spans="1:5">
      <c r="A631" s="4">
        <v>42367</v>
      </c>
      <c r="B631" s="9">
        <v>630</v>
      </c>
      <c r="C631" s="5">
        <v>56.549999</v>
      </c>
      <c r="D631" s="5">
        <v>15.82</v>
      </c>
      <c r="E631" s="5">
        <v>35.439999</v>
      </c>
    </row>
    <row r="632" spans="1:5">
      <c r="A632" s="4">
        <v>42368</v>
      </c>
      <c r="B632" s="9">
        <v>631</v>
      </c>
      <c r="C632" s="5">
        <v>56.310001</v>
      </c>
      <c r="D632" s="5">
        <v>15.43</v>
      </c>
      <c r="E632" s="5">
        <v>34.990001999999997</v>
      </c>
    </row>
    <row r="633" spans="1:5">
      <c r="A633" s="4">
        <v>42369</v>
      </c>
      <c r="B633" s="9">
        <v>632</v>
      </c>
      <c r="C633" s="5">
        <v>55.48</v>
      </c>
      <c r="D633" s="5">
        <v>15.72</v>
      </c>
      <c r="E633" s="5">
        <v>34.450001</v>
      </c>
    </row>
    <row r="634" spans="1:5">
      <c r="A634" s="4">
        <v>42373</v>
      </c>
      <c r="B634" s="9">
        <v>633</v>
      </c>
      <c r="C634" s="5">
        <v>54.799999</v>
      </c>
      <c r="D634" s="5">
        <v>15.22</v>
      </c>
      <c r="E634" s="5">
        <v>33.990001999999997</v>
      </c>
    </row>
    <row r="635" spans="1:5">
      <c r="A635" s="4">
        <v>42374</v>
      </c>
      <c r="B635" s="9">
        <v>634</v>
      </c>
      <c r="C635" s="5">
        <v>55.049999</v>
      </c>
      <c r="D635" s="5">
        <v>15.41</v>
      </c>
      <c r="E635" s="5">
        <v>33.830002</v>
      </c>
    </row>
    <row r="636" spans="1:5">
      <c r="A636" s="4">
        <v>42375</v>
      </c>
      <c r="B636" s="9">
        <v>635</v>
      </c>
      <c r="C636" s="5">
        <v>54.049999</v>
      </c>
      <c r="D636" s="5">
        <v>14.97</v>
      </c>
      <c r="E636" s="5">
        <v>33.080002</v>
      </c>
    </row>
    <row r="637" spans="1:5">
      <c r="A637" s="4">
        <v>42376</v>
      </c>
      <c r="B637" s="9">
        <v>636</v>
      </c>
      <c r="C637" s="5">
        <v>52.169998</v>
      </c>
      <c r="D637" s="5">
        <v>13.96</v>
      </c>
      <c r="E637" s="5">
        <v>31.84</v>
      </c>
    </row>
    <row r="638" spans="1:5">
      <c r="A638" s="4">
        <v>42377</v>
      </c>
      <c r="B638" s="9">
        <v>637</v>
      </c>
      <c r="C638" s="5">
        <v>52.330002</v>
      </c>
      <c r="D638" s="5">
        <v>13.42</v>
      </c>
      <c r="E638" s="5">
        <v>31.51</v>
      </c>
    </row>
    <row r="639" spans="1:5">
      <c r="A639" s="4">
        <v>42380</v>
      </c>
      <c r="B639" s="9">
        <v>638</v>
      </c>
      <c r="C639" s="5">
        <v>52.299999</v>
      </c>
      <c r="D639" s="5">
        <v>12.86</v>
      </c>
      <c r="E639" s="5">
        <v>32.060001</v>
      </c>
    </row>
    <row r="640" spans="1:5">
      <c r="A640" s="4">
        <v>42381</v>
      </c>
      <c r="B640" s="9">
        <v>639</v>
      </c>
      <c r="C640" s="5">
        <v>52.779998999999997</v>
      </c>
      <c r="D640" s="5">
        <v>13.09</v>
      </c>
      <c r="E640" s="5">
        <v>32.68</v>
      </c>
    </row>
    <row r="641" spans="1:5">
      <c r="A641" s="4">
        <v>42382</v>
      </c>
      <c r="B641" s="9">
        <v>640</v>
      </c>
      <c r="C641" s="5">
        <v>51.639999000000003</v>
      </c>
      <c r="D641" s="5">
        <v>12.98</v>
      </c>
      <c r="E641" s="5">
        <v>31.91</v>
      </c>
    </row>
    <row r="642" spans="1:5">
      <c r="A642" s="4">
        <v>42383</v>
      </c>
      <c r="B642" s="9">
        <v>641</v>
      </c>
      <c r="C642" s="5">
        <v>53.110000999999997</v>
      </c>
      <c r="D642" s="5">
        <v>13.18</v>
      </c>
      <c r="E642" s="5">
        <v>32.740001999999997</v>
      </c>
    </row>
    <row r="643" spans="1:5">
      <c r="A643" s="4">
        <v>42384</v>
      </c>
      <c r="B643" s="9">
        <v>642</v>
      </c>
      <c r="C643" s="5">
        <v>50.990001999999997</v>
      </c>
      <c r="D643" s="5">
        <v>12.22</v>
      </c>
      <c r="E643" s="5">
        <v>29.76</v>
      </c>
    </row>
    <row r="644" spans="1:5">
      <c r="A644" s="4">
        <v>42388</v>
      </c>
      <c r="B644" s="9">
        <v>643</v>
      </c>
      <c r="C644" s="5">
        <v>50.560001</v>
      </c>
      <c r="D644" s="5">
        <v>11.93</v>
      </c>
      <c r="E644" s="5">
        <v>29.799999</v>
      </c>
    </row>
    <row r="645" spans="1:5">
      <c r="A645" s="4">
        <v>42389</v>
      </c>
      <c r="B645" s="9">
        <v>644</v>
      </c>
      <c r="C645" s="5">
        <v>50.790000999999997</v>
      </c>
      <c r="D645" s="5">
        <v>11.8</v>
      </c>
      <c r="E645" s="5">
        <v>29.59</v>
      </c>
    </row>
    <row r="646" spans="1:5">
      <c r="A646" s="4">
        <v>42390</v>
      </c>
      <c r="B646" s="9">
        <v>645</v>
      </c>
      <c r="C646" s="5">
        <v>50.48</v>
      </c>
      <c r="D646" s="5">
        <v>12.18</v>
      </c>
      <c r="E646" s="5">
        <v>29.66</v>
      </c>
    </row>
    <row r="647" spans="1:5">
      <c r="A647" s="4">
        <v>42391</v>
      </c>
      <c r="B647" s="9">
        <v>646</v>
      </c>
      <c r="C647" s="5">
        <v>52.290000999999997</v>
      </c>
      <c r="D647" s="5">
        <v>13.13</v>
      </c>
      <c r="E647" s="5">
        <v>29.93</v>
      </c>
    </row>
    <row r="648" spans="1:5">
      <c r="A648" s="4">
        <v>42394</v>
      </c>
      <c r="B648" s="9">
        <v>647</v>
      </c>
      <c r="C648" s="5">
        <v>51.790000999999997</v>
      </c>
      <c r="D648" s="5">
        <v>12.57</v>
      </c>
      <c r="E648" s="5">
        <v>29.6</v>
      </c>
    </row>
    <row r="649" spans="1:5">
      <c r="A649" s="4">
        <v>42395</v>
      </c>
      <c r="B649" s="9">
        <v>648</v>
      </c>
      <c r="C649" s="5">
        <v>52.169998</v>
      </c>
      <c r="D649" s="5">
        <v>13.26</v>
      </c>
      <c r="E649" s="5">
        <v>29.940000999999999</v>
      </c>
    </row>
    <row r="650" spans="1:5">
      <c r="A650" s="4">
        <v>42396</v>
      </c>
      <c r="B650" s="9">
        <v>649</v>
      </c>
      <c r="C650" s="5">
        <v>51.220001000000003</v>
      </c>
      <c r="D650" s="5">
        <v>13.22</v>
      </c>
      <c r="E650" s="5">
        <v>29.809999000000001</v>
      </c>
    </row>
    <row r="651" spans="1:5">
      <c r="A651" s="4">
        <v>42397</v>
      </c>
      <c r="B651" s="9">
        <v>650</v>
      </c>
      <c r="C651" s="5">
        <v>52.060001</v>
      </c>
      <c r="D651" s="5">
        <v>13.13</v>
      </c>
      <c r="E651" s="5">
        <v>29.969999000000001</v>
      </c>
    </row>
    <row r="652" spans="1:5">
      <c r="A652" s="4">
        <v>42398</v>
      </c>
      <c r="B652" s="9">
        <v>651</v>
      </c>
      <c r="C652" s="5">
        <v>55.09</v>
      </c>
      <c r="D652" s="5">
        <v>13.42</v>
      </c>
      <c r="E652" s="5">
        <v>31.02</v>
      </c>
    </row>
    <row r="653" spans="1:5">
      <c r="A653" s="4">
        <v>42401</v>
      </c>
      <c r="B653" s="9">
        <v>652</v>
      </c>
      <c r="C653" s="5">
        <v>54.709999000000003</v>
      </c>
      <c r="D653" s="5">
        <v>13.6</v>
      </c>
      <c r="E653" s="5">
        <v>30.82</v>
      </c>
    </row>
    <row r="654" spans="1:5">
      <c r="A654" s="4">
        <v>42402</v>
      </c>
      <c r="B654" s="9">
        <v>653</v>
      </c>
      <c r="C654" s="5">
        <v>53</v>
      </c>
      <c r="D654" s="5">
        <v>12.78</v>
      </c>
      <c r="E654" s="5">
        <v>29.799999</v>
      </c>
    </row>
    <row r="655" spans="1:5">
      <c r="A655" s="4">
        <v>42403</v>
      </c>
      <c r="B655" s="9">
        <v>654</v>
      </c>
      <c r="C655" s="5">
        <v>52.16</v>
      </c>
      <c r="D655" s="5">
        <v>13.23</v>
      </c>
      <c r="E655" s="5">
        <v>29.34</v>
      </c>
    </row>
    <row r="656" spans="1:5">
      <c r="A656" s="4">
        <v>42404</v>
      </c>
      <c r="B656" s="9">
        <v>655</v>
      </c>
      <c r="C656" s="5">
        <v>52</v>
      </c>
      <c r="D656" s="5">
        <v>13.55</v>
      </c>
      <c r="E656" s="5">
        <v>29.77</v>
      </c>
    </row>
    <row r="657" spans="1:5">
      <c r="A657" s="4">
        <v>42405</v>
      </c>
      <c r="B657" s="9">
        <v>656</v>
      </c>
      <c r="C657" s="5">
        <v>50.16</v>
      </c>
      <c r="D657" s="5">
        <v>12.88</v>
      </c>
      <c r="E657" s="5">
        <v>29.040001</v>
      </c>
    </row>
    <row r="658" spans="1:5">
      <c r="A658" s="4">
        <v>42408</v>
      </c>
      <c r="B658" s="9">
        <v>657</v>
      </c>
      <c r="C658" s="5">
        <v>49.41</v>
      </c>
      <c r="D658" s="5">
        <v>12.77</v>
      </c>
      <c r="E658" s="5">
        <v>28.82</v>
      </c>
    </row>
    <row r="659" spans="1:5">
      <c r="A659" s="4">
        <v>42409</v>
      </c>
      <c r="B659" s="9">
        <v>658</v>
      </c>
      <c r="C659" s="5">
        <v>49.279998999999997</v>
      </c>
      <c r="D659" s="5">
        <v>12.5</v>
      </c>
      <c r="E659" s="5">
        <v>28.809999000000001</v>
      </c>
    </row>
    <row r="660" spans="1:5">
      <c r="A660" s="4">
        <v>42410</v>
      </c>
      <c r="B660" s="9">
        <v>659</v>
      </c>
      <c r="C660" s="5">
        <v>49.709999000000003</v>
      </c>
      <c r="D660" s="5">
        <v>12.78</v>
      </c>
      <c r="E660" s="5">
        <v>28.23</v>
      </c>
    </row>
    <row r="661" spans="1:5">
      <c r="A661" s="4">
        <v>42411</v>
      </c>
      <c r="B661" s="9">
        <v>660</v>
      </c>
      <c r="C661" s="5">
        <v>49.689999</v>
      </c>
      <c r="D661" s="5">
        <v>12.61</v>
      </c>
      <c r="E661" s="5">
        <v>28.219999000000001</v>
      </c>
    </row>
    <row r="662" spans="1:5">
      <c r="A662" s="4">
        <v>42412</v>
      </c>
      <c r="B662" s="9">
        <v>661</v>
      </c>
      <c r="C662" s="5">
        <v>50.5</v>
      </c>
      <c r="D662" s="5">
        <v>12.95</v>
      </c>
      <c r="E662" s="5">
        <v>28.639999</v>
      </c>
    </row>
    <row r="663" spans="1:5">
      <c r="A663" s="4">
        <v>42416</v>
      </c>
      <c r="B663" s="9">
        <v>662</v>
      </c>
      <c r="C663" s="5">
        <v>51.09</v>
      </c>
      <c r="D663" s="5">
        <v>13.57</v>
      </c>
      <c r="E663" s="5">
        <v>28.780000999999999</v>
      </c>
    </row>
    <row r="664" spans="1:5">
      <c r="A664" s="4">
        <v>42417</v>
      </c>
      <c r="B664" s="9">
        <v>663</v>
      </c>
      <c r="C664" s="5">
        <v>52.419998</v>
      </c>
      <c r="D664" s="5">
        <v>13.64</v>
      </c>
      <c r="E664" s="5">
        <v>29.469999000000001</v>
      </c>
    </row>
    <row r="665" spans="1:5">
      <c r="A665" s="4">
        <v>42418</v>
      </c>
      <c r="B665" s="9">
        <v>664</v>
      </c>
      <c r="C665" s="5">
        <v>52.189999</v>
      </c>
      <c r="D665" s="5">
        <v>13.08</v>
      </c>
      <c r="E665" s="5">
        <v>29.42</v>
      </c>
    </row>
    <row r="666" spans="1:5">
      <c r="A666" s="4">
        <v>42419</v>
      </c>
      <c r="B666" s="9">
        <v>665</v>
      </c>
      <c r="C666" s="5">
        <v>51.82</v>
      </c>
      <c r="D666" s="5">
        <v>12.67</v>
      </c>
      <c r="E666" s="5">
        <v>28.709999</v>
      </c>
    </row>
    <row r="667" spans="1:5">
      <c r="A667" s="4">
        <v>42422</v>
      </c>
      <c r="B667" s="9">
        <v>666</v>
      </c>
      <c r="C667" s="5">
        <v>52.650002000000001</v>
      </c>
      <c r="D667" s="5">
        <v>13.33</v>
      </c>
      <c r="E667" s="5">
        <v>29.35</v>
      </c>
    </row>
    <row r="668" spans="1:5">
      <c r="A668" s="4">
        <v>42423</v>
      </c>
      <c r="B668" s="9">
        <v>667</v>
      </c>
      <c r="C668" s="5">
        <v>51.18</v>
      </c>
      <c r="D668" s="5">
        <v>12.91</v>
      </c>
      <c r="E668" s="5">
        <v>28.799999</v>
      </c>
    </row>
    <row r="669" spans="1:5">
      <c r="A669" s="4">
        <v>42424</v>
      </c>
      <c r="B669" s="9">
        <v>668</v>
      </c>
      <c r="C669" s="5">
        <v>51.360000999999997</v>
      </c>
      <c r="D669" s="5">
        <v>13.17</v>
      </c>
      <c r="E669" s="5">
        <v>29.190000999999999</v>
      </c>
    </row>
    <row r="670" spans="1:5">
      <c r="A670" s="4">
        <v>42425</v>
      </c>
      <c r="B670" s="9">
        <v>669</v>
      </c>
      <c r="C670" s="5">
        <v>52.099997999999999</v>
      </c>
      <c r="D670" s="5">
        <v>12.88</v>
      </c>
      <c r="E670" s="5">
        <v>29.620000999999998</v>
      </c>
    </row>
    <row r="671" spans="1:5">
      <c r="A671" s="4">
        <v>42426</v>
      </c>
      <c r="B671" s="9">
        <v>670</v>
      </c>
      <c r="C671" s="5">
        <v>51.299999</v>
      </c>
      <c r="D671" s="5">
        <v>12.98</v>
      </c>
      <c r="E671" s="5">
        <v>29.799999</v>
      </c>
    </row>
    <row r="672" spans="1:5">
      <c r="A672" s="4">
        <v>42429</v>
      </c>
      <c r="B672" s="9">
        <v>671</v>
      </c>
      <c r="C672" s="5">
        <v>50.880001</v>
      </c>
      <c r="D672" s="5">
        <v>12.92</v>
      </c>
      <c r="E672" s="5">
        <v>29.59</v>
      </c>
    </row>
    <row r="673" spans="1:5">
      <c r="A673" s="4">
        <v>42430</v>
      </c>
      <c r="B673" s="9">
        <v>672</v>
      </c>
      <c r="C673" s="5">
        <v>52.580002</v>
      </c>
      <c r="D673" s="5">
        <v>13.58</v>
      </c>
      <c r="E673" s="5">
        <v>30.370000999999998</v>
      </c>
    </row>
    <row r="674" spans="1:5">
      <c r="A674" s="4">
        <v>42431</v>
      </c>
      <c r="B674" s="9">
        <v>673</v>
      </c>
      <c r="C674" s="5">
        <v>52.950001</v>
      </c>
      <c r="D674" s="5">
        <v>14.18</v>
      </c>
      <c r="E674" s="5">
        <v>30.540001</v>
      </c>
    </row>
    <row r="675" spans="1:5">
      <c r="A675" s="4">
        <v>42432</v>
      </c>
      <c r="B675" s="9">
        <v>674</v>
      </c>
      <c r="C675" s="5">
        <v>52.349997999999999</v>
      </c>
      <c r="D675" s="5">
        <v>13.74</v>
      </c>
      <c r="E675" s="5">
        <v>30.58</v>
      </c>
    </row>
    <row r="676" spans="1:5">
      <c r="A676" s="4">
        <v>42433</v>
      </c>
      <c r="B676" s="9">
        <v>675</v>
      </c>
      <c r="C676" s="5">
        <v>52.029998999999997</v>
      </c>
      <c r="D676" s="5">
        <v>14.48</v>
      </c>
      <c r="E676" s="5">
        <v>30.629999000000002</v>
      </c>
    </row>
    <row r="677" spans="1:5">
      <c r="A677" s="4">
        <v>42436</v>
      </c>
      <c r="B677" s="9">
        <v>676</v>
      </c>
      <c r="C677" s="5">
        <v>51.029998999999997</v>
      </c>
      <c r="D677" s="5">
        <v>14.54</v>
      </c>
      <c r="E677" s="5">
        <v>30.940000999999999</v>
      </c>
    </row>
    <row r="678" spans="1:5">
      <c r="A678" s="4">
        <v>42437</v>
      </c>
      <c r="B678" s="9">
        <v>677</v>
      </c>
      <c r="C678" s="5">
        <v>51.650002000000001</v>
      </c>
      <c r="D678" s="5">
        <v>13.72</v>
      </c>
      <c r="E678" s="5">
        <v>30.559999000000001</v>
      </c>
    </row>
    <row r="679" spans="1:5">
      <c r="A679" s="4">
        <v>42438</v>
      </c>
      <c r="B679" s="9">
        <v>678</v>
      </c>
      <c r="C679" s="5">
        <v>52.84</v>
      </c>
      <c r="D679" s="5">
        <v>13.88</v>
      </c>
      <c r="E679" s="5">
        <v>30.870000999999998</v>
      </c>
    </row>
    <row r="680" spans="1:5">
      <c r="A680" s="4">
        <v>42439</v>
      </c>
      <c r="B680" s="9">
        <v>679</v>
      </c>
      <c r="C680" s="5">
        <v>52.049999</v>
      </c>
      <c r="D680" s="5">
        <v>13.63</v>
      </c>
      <c r="E680" s="5">
        <v>31.25</v>
      </c>
    </row>
    <row r="681" spans="1:5">
      <c r="A681" s="4">
        <v>42440</v>
      </c>
      <c r="B681" s="9">
        <v>680</v>
      </c>
      <c r="C681" s="5">
        <v>53.07</v>
      </c>
      <c r="D681" s="5">
        <v>14.26</v>
      </c>
      <c r="E681" s="5">
        <v>31.76</v>
      </c>
    </row>
    <row r="682" spans="1:5">
      <c r="A682" s="4">
        <v>42443</v>
      </c>
      <c r="B682" s="9">
        <v>681</v>
      </c>
      <c r="C682" s="5">
        <v>53.169998</v>
      </c>
      <c r="D682" s="5">
        <v>14.74</v>
      </c>
      <c r="E682" s="5">
        <v>31.43</v>
      </c>
    </row>
    <row r="683" spans="1:5">
      <c r="A683" s="4">
        <v>42444</v>
      </c>
      <c r="B683" s="9">
        <v>682</v>
      </c>
      <c r="C683" s="5">
        <v>53.59</v>
      </c>
      <c r="D683" s="5">
        <v>14.05</v>
      </c>
      <c r="E683" s="5">
        <v>31.65</v>
      </c>
    </row>
    <row r="684" spans="1:5">
      <c r="A684" s="4">
        <v>42445</v>
      </c>
      <c r="B684" s="9">
        <v>683</v>
      </c>
      <c r="C684" s="5">
        <v>54.349997999999999</v>
      </c>
      <c r="D684" s="5">
        <v>15.06</v>
      </c>
      <c r="E684" s="5">
        <v>31.690000999999999</v>
      </c>
    </row>
    <row r="685" spans="1:5">
      <c r="A685" s="4">
        <v>42446</v>
      </c>
      <c r="B685" s="9">
        <v>684</v>
      </c>
      <c r="C685" s="5">
        <v>54.66</v>
      </c>
      <c r="D685" s="5">
        <v>15.41</v>
      </c>
      <c r="E685" s="5">
        <v>31.98</v>
      </c>
    </row>
    <row r="686" spans="1:5">
      <c r="A686" s="4">
        <v>42447</v>
      </c>
      <c r="B686" s="9">
        <v>685</v>
      </c>
      <c r="C686" s="5">
        <v>53.490001999999997</v>
      </c>
      <c r="D686" s="5">
        <v>15.19</v>
      </c>
      <c r="E686" s="5">
        <v>32.68</v>
      </c>
    </row>
    <row r="687" spans="1:5">
      <c r="A687" s="4">
        <v>42450</v>
      </c>
      <c r="B687" s="9">
        <v>686</v>
      </c>
      <c r="C687" s="5">
        <v>53.860000999999997</v>
      </c>
      <c r="D687" s="5">
        <v>15.02</v>
      </c>
      <c r="E687" s="5">
        <v>32.340000000000003</v>
      </c>
    </row>
    <row r="688" spans="1:5">
      <c r="A688" s="4">
        <v>42451</v>
      </c>
      <c r="B688" s="9">
        <v>687</v>
      </c>
      <c r="C688" s="5">
        <v>54.07</v>
      </c>
      <c r="D688" s="5">
        <v>15.27</v>
      </c>
      <c r="E688" s="5">
        <v>32.32</v>
      </c>
    </row>
    <row r="689" spans="1:5">
      <c r="A689" s="4">
        <v>42452</v>
      </c>
      <c r="B689" s="9">
        <v>688</v>
      </c>
      <c r="C689" s="5">
        <v>53.970001000000003</v>
      </c>
      <c r="D689" s="5">
        <v>14.98</v>
      </c>
      <c r="E689" s="5">
        <v>32</v>
      </c>
    </row>
    <row r="690" spans="1:5">
      <c r="A690" s="4">
        <v>42453</v>
      </c>
      <c r="B690" s="9">
        <v>689</v>
      </c>
      <c r="C690" s="5">
        <v>54.209999000000003</v>
      </c>
      <c r="D690" s="5">
        <v>15.08</v>
      </c>
      <c r="E690" s="5">
        <v>31.879999000000002</v>
      </c>
    </row>
    <row r="691" spans="1:5">
      <c r="A691" s="4">
        <v>42457</v>
      </c>
      <c r="B691" s="9">
        <v>690</v>
      </c>
      <c r="C691" s="5">
        <v>53.540000999999997</v>
      </c>
      <c r="D691" s="5">
        <v>14.91</v>
      </c>
      <c r="E691" s="5">
        <v>31.9</v>
      </c>
    </row>
    <row r="692" spans="1:5">
      <c r="A692" s="4">
        <v>42458</v>
      </c>
      <c r="B692" s="9">
        <v>691</v>
      </c>
      <c r="C692" s="5">
        <v>54.709999000000003</v>
      </c>
      <c r="D692" s="5">
        <v>15.29</v>
      </c>
      <c r="E692" s="5">
        <v>32.380001</v>
      </c>
    </row>
    <row r="693" spans="1:5">
      <c r="A693" s="4">
        <v>42459</v>
      </c>
      <c r="B693" s="9">
        <v>692</v>
      </c>
      <c r="C693" s="5">
        <v>55.049999</v>
      </c>
      <c r="D693" s="5">
        <v>15.4</v>
      </c>
      <c r="E693" s="5">
        <v>32.709999000000003</v>
      </c>
    </row>
    <row r="694" spans="1:5">
      <c r="A694" s="4">
        <v>42460</v>
      </c>
      <c r="B694" s="9">
        <v>693</v>
      </c>
      <c r="C694" s="5">
        <v>55.23</v>
      </c>
      <c r="D694" s="5">
        <v>15.32</v>
      </c>
      <c r="E694" s="5">
        <v>32.349997999999999</v>
      </c>
    </row>
    <row r="695" spans="1:5">
      <c r="A695" s="4">
        <v>42461</v>
      </c>
      <c r="B695" s="9">
        <v>694</v>
      </c>
      <c r="C695" s="5">
        <v>55.57</v>
      </c>
      <c r="D695" s="5">
        <v>15.38</v>
      </c>
      <c r="E695" s="5">
        <v>32.450001</v>
      </c>
    </row>
    <row r="696" spans="1:5">
      <c r="A696" s="4">
        <v>42464</v>
      </c>
      <c r="B696" s="9">
        <v>695</v>
      </c>
      <c r="C696" s="5">
        <v>55.43</v>
      </c>
      <c r="D696" s="5">
        <v>15.06</v>
      </c>
      <c r="E696" s="5">
        <v>32</v>
      </c>
    </row>
    <row r="697" spans="1:5">
      <c r="A697" s="4">
        <v>42465</v>
      </c>
      <c r="B697" s="9">
        <v>696</v>
      </c>
      <c r="C697" s="5">
        <v>54.560001</v>
      </c>
      <c r="D697" s="5">
        <v>15.08</v>
      </c>
      <c r="E697" s="5">
        <v>31.9</v>
      </c>
    </row>
    <row r="698" spans="1:5">
      <c r="A698" s="4">
        <v>42466</v>
      </c>
      <c r="B698" s="9">
        <v>697</v>
      </c>
      <c r="C698" s="5">
        <v>55.119999</v>
      </c>
      <c r="D698" s="5">
        <v>15.45</v>
      </c>
      <c r="E698" s="5">
        <v>32.080002</v>
      </c>
    </row>
    <row r="699" spans="1:5">
      <c r="A699" s="4">
        <v>42467</v>
      </c>
      <c r="B699" s="9">
        <v>698</v>
      </c>
      <c r="C699" s="5">
        <v>54.459999000000003</v>
      </c>
      <c r="D699" s="5">
        <v>15.21</v>
      </c>
      <c r="E699" s="5">
        <v>31.549999</v>
      </c>
    </row>
    <row r="700" spans="1:5">
      <c r="A700" s="4">
        <v>42468</v>
      </c>
      <c r="B700" s="9">
        <v>699</v>
      </c>
      <c r="C700" s="5">
        <v>54.419998</v>
      </c>
      <c r="D700" s="5">
        <v>15.05</v>
      </c>
      <c r="E700" s="5">
        <v>31.629999000000002</v>
      </c>
    </row>
    <row r="701" spans="1:5">
      <c r="A701" s="4">
        <v>42471</v>
      </c>
      <c r="B701" s="9">
        <v>700</v>
      </c>
      <c r="C701" s="5">
        <v>54.310001</v>
      </c>
      <c r="D701" s="5">
        <v>15.68</v>
      </c>
      <c r="E701" s="5">
        <v>31.67</v>
      </c>
    </row>
    <row r="702" spans="1:5">
      <c r="A702" s="4">
        <v>42472</v>
      </c>
      <c r="B702" s="9">
        <v>701</v>
      </c>
      <c r="C702" s="5">
        <v>54.650002000000001</v>
      </c>
      <c r="D702" s="5">
        <v>16.760000000000002</v>
      </c>
      <c r="E702" s="5">
        <v>31.860001</v>
      </c>
    </row>
    <row r="703" spans="1:5">
      <c r="A703" s="4">
        <v>42473</v>
      </c>
      <c r="B703" s="9">
        <v>702</v>
      </c>
      <c r="C703" s="5">
        <v>55.349997999999999</v>
      </c>
      <c r="D703" s="5">
        <v>16.75</v>
      </c>
      <c r="E703" s="5">
        <v>32.130001</v>
      </c>
    </row>
    <row r="704" spans="1:5">
      <c r="A704" s="4">
        <v>42474</v>
      </c>
      <c r="B704" s="9">
        <v>703</v>
      </c>
      <c r="C704" s="5">
        <v>55.360000999999997</v>
      </c>
      <c r="D704" s="5">
        <v>16.84</v>
      </c>
      <c r="E704" s="5">
        <v>31.799999</v>
      </c>
    </row>
    <row r="705" spans="1:5">
      <c r="A705" s="4">
        <v>42475</v>
      </c>
      <c r="B705" s="9">
        <v>704</v>
      </c>
      <c r="C705" s="5">
        <v>55.650002000000001</v>
      </c>
      <c r="D705" s="5">
        <v>16.59</v>
      </c>
      <c r="E705" s="5">
        <v>31.459999</v>
      </c>
    </row>
    <row r="706" spans="1:5">
      <c r="A706" s="4">
        <v>42478</v>
      </c>
      <c r="B706" s="9">
        <v>705</v>
      </c>
      <c r="C706" s="5">
        <v>56.459999000000003</v>
      </c>
      <c r="D706" s="5">
        <v>17.170000000000002</v>
      </c>
      <c r="E706" s="5">
        <v>31.65</v>
      </c>
    </row>
    <row r="707" spans="1:5">
      <c r="A707" s="4">
        <v>42479</v>
      </c>
      <c r="B707" s="9">
        <v>706</v>
      </c>
      <c r="C707" s="5">
        <v>56.389999000000003</v>
      </c>
      <c r="D707" s="5">
        <v>17.510000000000002</v>
      </c>
      <c r="E707" s="5">
        <v>31.6</v>
      </c>
    </row>
    <row r="708" spans="1:5">
      <c r="A708" s="4">
        <v>42480</v>
      </c>
      <c r="B708" s="9">
        <v>707</v>
      </c>
      <c r="C708" s="5">
        <v>55.59</v>
      </c>
      <c r="D708" s="5">
        <v>18.209999</v>
      </c>
      <c r="E708" s="5">
        <v>32</v>
      </c>
    </row>
    <row r="709" spans="1:5">
      <c r="A709" s="4">
        <v>42481</v>
      </c>
      <c r="B709" s="9">
        <v>708</v>
      </c>
      <c r="C709" s="5">
        <v>55.779998999999997</v>
      </c>
      <c r="D709" s="5">
        <v>18.129999000000002</v>
      </c>
      <c r="E709" s="5">
        <v>31.969999000000001</v>
      </c>
    </row>
    <row r="710" spans="1:5">
      <c r="A710" s="4">
        <v>42482</v>
      </c>
      <c r="B710" s="9">
        <v>709</v>
      </c>
      <c r="C710" s="5">
        <v>51.779998999999997</v>
      </c>
      <c r="D710" s="5">
        <v>18.079999999999998</v>
      </c>
      <c r="E710" s="5">
        <v>31.639999</v>
      </c>
    </row>
    <row r="711" spans="1:5">
      <c r="A711" s="4">
        <v>42485</v>
      </c>
      <c r="B711" s="9">
        <v>710</v>
      </c>
      <c r="C711" s="5">
        <v>52.110000999999997</v>
      </c>
      <c r="D711" s="5">
        <v>17.860001</v>
      </c>
      <c r="E711" s="5">
        <v>31.389999</v>
      </c>
    </row>
    <row r="712" spans="1:5">
      <c r="A712" s="4">
        <v>42486</v>
      </c>
      <c r="B712" s="9">
        <v>711</v>
      </c>
      <c r="C712" s="5">
        <v>51.439999</v>
      </c>
      <c r="D712" s="5">
        <v>18.110001</v>
      </c>
      <c r="E712" s="5">
        <v>31.4</v>
      </c>
    </row>
    <row r="713" spans="1:5">
      <c r="A713" s="4">
        <v>42487</v>
      </c>
      <c r="B713" s="9">
        <v>712</v>
      </c>
      <c r="C713" s="5">
        <v>50.939999</v>
      </c>
      <c r="D713" s="5">
        <v>18.530000999999999</v>
      </c>
      <c r="E713" s="5">
        <v>31.75</v>
      </c>
    </row>
    <row r="714" spans="1:5">
      <c r="A714" s="4">
        <v>42488</v>
      </c>
      <c r="B714" s="9">
        <v>713</v>
      </c>
      <c r="C714" s="5">
        <v>49.900002000000001</v>
      </c>
      <c r="D714" s="5">
        <v>19.870000999999998</v>
      </c>
      <c r="E714" s="5">
        <v>31.110001</v>
      </c>
    </row>
    <row r="715" spans="1:5">
      <c r="A715" s="4">
        <v>42489</v>
      </c>
      <c r="B715" s="9">
        <v>714</v>
      </c>
      <c r="C715" s="5">
        <v>49.869999</v>
      </c>
      <c r="D715" s="5">
        <v>20.469999000000001</v>
      </c>
      <c r="E715" s="5">
        <v>30.280000999999999</v>
      </c>
    </row>
    <row r="716" spans="1:5">
      <c r="A716" s="4">
        <v>42492</v>
      </c>
      <c r="B716" s="9">
        <v>715</v>
      </c>
      <c r="C716" s="5">
        <v>50.610000999999997</v>
      </c>
      <c r="D716" s="5">
        <v>20.68</v>
      </c>
      <c r="E716" s="5">
        <v>30.610001</v>
      </c>
    </row>
    <row r="717" spans="1:5">
      <c r="A717" s="4">
        <v>42493</v>
      </c>
      <c r="B717" s="9">
        <v>716</v>
      </c>
      <c r="C717" s="5">
        <v>49.779998999999997</v>
      </c>
      <c r="D717" s="5">
        <v>20.18</v>
      </c>
      <c r="E717" s="5">
        <v>30.360001</v>
      </c>
    </row>
    <row r="718" spans="1:5">
      <c r="A718" s="4">
        <v>42494</v>
      </c>
      <c r="B718" s="9">
        <v>717</v>
      </c>
      <c r="C718" s="5">
        <v>49.869999</v>
      </c>
      <c r="D718" s="5">
        <v>19.969999000000001</v>
      </c>
      <c r="E718" s="5">
        <v>29.85</v>
      </c>
    </row>
    <row r="719" spans="1:5">
      <c r="A719" s="4">
        <v>42495</v>
      </c>
      <c r="B719" s="9">
        <v>718</v>
      </c>
      <c r="C719" s="5">
        <v>49.939999</v>
      </c>
      <c r="D719" s="5">
        <v>19.969999000000001</v>
      </c>
      <c r="E719" s="5">
        <v>29.9</v>
      </c>
    </row>
    <row r="720" spans="1:5">
      <c r="A720" s="4">
        <v>42496</v>
      </c>
      <c r="B720" s="9">
        <v>719</v>
      </c>
      <c r="C720" s="5">
        <v>50.389999000000003</v>
      </c>
      <c r="D720" s="5">
        <v>19.879999000000002</v>
      </c>
      <c r="E720" s="5">
        <v>30.040001</v>
      </c>
    </row>
    <row r="721" spans="1:5">
      <c r="A721" s="4">
        <v>42499</v>
      </c>
      <c r="B721" s="9">
        <v>720</v>
      </c>
      <c r="C721" s="5">
        <v>50.07</v>
      </c>
      <c r="D721" s="5">
        <v>19.239999999999998</v>
      </c>
      <c r="E721" s="5">
        <v>29.799999</v>
      </c>
    </row>
    <row r="722" spans="1:5">
      <c r="A722" s="4">
        <v>42500</v>
      </c>
      <c r="B722" s="9">
        <v>721</v>
      </c>
      <c r="C722" s="5">
        <v>51.02</v>
      </c>
      <c r="D722" s="5">
        <v>19.59</v>
      </c>
      <c r="E722" s="5">
        <v>30.139999</v>
      </c>
    </row>
    <row r="723" spans="1:5">
      <c r="A723" s="4">
        <v>42501</v>
      </c>
      <c r="B723" s="9">
        <v>722</v>
      </c>
      <c r="C723" s="5">
        <v>51.049999</v>
      </c>
      <c r="D723" s="5">
        <v>19.690000999999999</v>
      </c>
      <c r="E723" s="5">
        <v>30.059999000000001</v>
      </c>
    </row>
    <row r="724" spans="1:5">
      <c r="A724" s="4">
        <v>42502</v>
      </c>
      <c r="B724" s="9">
        <v>723</v>
      </c>
      <c r="C724" s="5">
        <v>51.509998000000003</v>
      </c>
      <c r="D724" s="5">
        <v>19.579999999999998</v>
      </c>
      <c r="E724" s="5">
        <v>29.76</v>
      </c>
    </row>
    <row r="725" spans="1:5">
      <c r="A725" s="4">
        <v>42503</v>
      </c>
      <c r="B725" s="9">
        <v>724</v>
      </c>
      <c r="C725" s="5">
        <v>51.080002</v>
      </c>
      <c r="D725" s="5">
        <v>19.52</v>
      </c>
      <c r="E725" s="5">
        <v>29.91</v>
      </c>
    </row>
    <row r="726" spans="1:5">
      <c r="A726" s="4">
        <v>42506</v>
      </c>
      <c r="B726" s="9">
        <v>725</v>
      </c>
      <c r="C726" s="5">
        <v>51.830002</v>
      </c>
      <c r="D726" s="5">
        <v>19.809999000000001</v>
      </c>
      <c r="E726" s="5">
        <v>30.389999</v>
      </c>
    </row>
    <row r="727" spans="1:5">
      <c r="A727" s="4">
        <v>42507</v>
      </c>
      <c r="B727" s="9">
        <v>726</v>
      </c>
      <c r="C727" s="5">
        <v>50.509998000000003</v>
      </c>
      <c r="D727" s="5">
        <v>19.690000999999999</v>
      </c>
      <c r="E727" s="5">
        <v>29.98</v>
      </c>
    </row>
    <row r="728" spans="1:5">
      <c r="A728" s="4">
        <v>42508</v>
      </c>
      <c r="B728" s="9">
        <v>727</v>
      </c>
      <c r="C728" s="5">
        <v>50.810001</v>
      </c>
      <c r="D728" s="5">
        <v>19.120000999999998</v>
      </c>
      <c r="E728" s="5">
        <v>29.99</v>
      </c>
    </row>
    <row r="729" spans="1:5">
      <c r="A729" s="4">
        <v>42509</v>
      </c>
      <c r="B729" s="9">
        <v>728</v>
      </c>
      <c r="C729" s="5">
        <v>50.32</v>
      </c>
      <c r="D729" s="5">
        <v>18.989999999999998</v>
      </c>
      <c r="E729" s="5">
        <v>29.629999000000002</v>
      </c>
    </row>
    <row r="730" spans="1:5">
      <c r="A730" s="4">
        <v>42510</v>
      </c>
      <c r="B730" s="9">
        <v>729</v>
      </c>
      <c r="C730" s="5">
        <v>50.619999</v>
      </c>
      <c r="D730" s="5">
        <v>19.219999000000001</v>
      </c>
      <c r="E730" s="5">
        <v>30.15</v>
      </c>
    </row>
    <row r="731" spans="1:5">
      <c r="A731" s="4">
        <v>42513</v>
      </c>
      <c r="B731" s="9">
        <v>730</v>
      </c>
      <c r="C731" s="5">
        <v>50.029998999999997</v>
      </c>
      <c r="D731" s="5">
        <v>19.16</v>
      </c>
      <c r="E731" s="5">
        <v>30.23</v>
      </c>
    </row>
    <row r="732" spans="1:5">
      <c r="A732" s="4">
        <v>42514</v>
      </c>
      <c r="B732" s="9">
        <v>731</v>
      </c>
      <c r="C732" s="5">
        <v>51.59</v>
      </c>
      <c r="D732" s="5">
        <v>19.48</v>
      </c>
      <c r="E732" s="5">
        <v>31.059999000000001</v>
      </c>
    </row>
    <row r="733" spans="1:5">
      <c r="A733" s="4">
        <v>42515</v>
      </c>
      <c r="B733" s="9">
        <v>732</v>
      </c>
      <c r="C733" s="5">
        <v>52.119999</v>
      </c>
      <c r="D733" s="5">
        <v>19.77</v>
      </c>
      <c r="E733" s="5">
        <v>31.389999</v>
      </c>
    </row>
    <row r="734" spans="1:5">
      <c r="A734" s="4">
        <v>42516</v>
      </c>
      <c r="B734" s="9">
        <v>733</v>
      </c>
      <c r="C734" s="5">
        <v>51.889999000000003</v>
      </c>
      <c r="D734" s="5">
        <v>19.850000000000001</v>
      </c>
      <c r="E734" s="5">
        <v>31.49</v>
      </c>
    </row>
    <row r="735" spans="1:5">
      <c r="A735" s="4">
        <v>42517</v>
      </c>
      <c r="B735" s="9">
        <v>734</v>
      </c>
      <c r="C735" s="5">
        <v>52.32</v>
      </c>
      <c r="D735" s="5">
        <v>19.91</v>
      </c>
      <c r="E735" s="5">
        <v>31.57</v>
      </c>
    </row>
    <row r="736" spans="1:5">
      <c r="A736" s="4">
        <v>42521</v>
      </c>
      <c r="B736" s="9">
        <v>735</v>
      </c>
      <c r="C736" s="5">
        <v>53</v>
      </c>
      <c r="D736" s="5">
        <v>20.6</v>
      </c>
      <c r="E736" s="5">
        <v>31.59</v>
      </c>
    </row>
    <row r="737" spans="1:5">
      <c r="A737" s="4">
        <v>42522</v>
      </c>
      <c r="B737" s="9">
        <v>736</v>
      </c>
      <c r="C737" s="5">
        <v>52.849997999999999</v>
      </c>
      <c r="D737" s="5">
        <v>20.559999000000001</v>
      </c>
      <c r="E737" s="5">
        <v>31.66</v>
      </c>
    </row>
    <row r="738" spans="1:5">
      <c r="A738" s="4">
        <v>42523</v>
      </c>
      <c r="B738" s="9">
        <v>737</v>
      </c>
      <c r="C738" s="5">
        <v>52.48</v>
      </c>
      <c r="D738" s="5">
        <v>20.629999000000002</v>
      </c>
      <c r="E738" s="5">
        <v>31.76</v>
      </c>
    </row>
    <row r="739" spans="1:5">
      <c r="A739" s="4">
        <v>42524</v>
      </c>
      <c r="B739" s="9">
        <v>738</v>
      </c>
      <c r="C739" s="5">
        <v>51.790000999999997</v>
      </c>
      <c r="D739" s="5">
        <v>20.889999</v>
      </c>
      <c r="E739" s="5">
        <v>31.620000999999998</v>
      </c>
    </row>
    <row r="740" spans="1:5">
      <c r="A740" s="4">
        <v>42527</v>
      </c>
      <c r="B740" s="9">
        <v>739</v>
      </c>
      <c r="C740" s="5">
        <v>52.130001</v>
      </c>
      <c r="D740" s="5">
        <v>21.459999</v>
      </c>
      <c r="E740" s="5">
        <v>31.68</v>
      </c>
    </row>
    <row r="741" spans="1:5">
      <c r="A741" s="4">
        <v>42528</v>
      </c>
      <c r="B741" s="9">
        <v>740</v>
      </c>
      <c r="C741" s="5">
        <v>52.099997999999999</v>
      </c>
      <c r="D741" s="5">
        <v>21.93</v>
      </c>
      <c r="E741" s="5">
        <v>31.879999000000002</v>
      </c>
    </row>
    <row r="742" spans="1:5">
      <c r="A742" s="4">
        <v>42529</v>
      </c>
      <c r="B742" s="9">
        <v>741</v>
      </c>
      <c r="C742" s="5">
        <v>52.040000999999997</v>
      </c>
      <c r="D742" s="5">
        <v>23.08</v>
      </c>
      <c r="E742" s="5">
        <v>31.889999</v>
      </c>
    </row>
    <row r="743" spans="1:5">
      <c r="A743" s="4">
        <v>42530</v>
      </c>
      <c r="B743" s="9">
        <v>742</v>
      </c>
      <c r="C743" s="5">
        <v>51.619999</v>
      </c>
      <c r="D743" s="5">
        <v>23.08</v>
      </c>
      <c r="E743" s="5">
        <v>31.940000999999999</v>
      </c>
    </row>
    <row r="744" spans="1:5">
      <c r="A744" s="4">
        <v>42531</v>
      </c>
      <c r="B744" s="9">
        <v>743</v>
      </c>
      <c r="C744" s="5">
        <v>51.48</v>
      </c>
      <c r="D744" s="5">
        <v>21.84</v>
      </c>
      <c r="E744" s="5">
        <v>32.040000999999997</v>
      </c>
    </row>
    <row r="745" spans="1:5">
      <c r="A745" s="4">
        <v>42534</v>
      </c>
      <c r="B745" s="9">
        <v>744</v>
      </c>
      <c r="C745" s="5">
        <v>50.139999000000003</v>
      </c>
      <c r="D745" s="5">
        <v>21.48</v>
      </c>
      <c r="E745" s="5">
        <v>32.169998</v>
      </c>
    </row>
    <row r="746" spans="1:5">
      <c r="A746" s="4">
        <v>42535</v>
      </c>
      <c r="B746" s="9">
        <v>745</v>
      </c>
      <c r="C746" s="5">
        <v>49.830002</v>
      </c>
      <c r="D746" s="5">
        <v>21.110001</v>
      </c>
      <c r="E746" s="5">
        <v>32.139999000000003</v>
      </c>
    </row>
    <row r="747" spans="1:5">
      <c r="A747" s="4">
        <v>42536</v>
      </c>
      <c r="B747" s="9">
        <v>746</v>
      </c>
      <c r="C747" s="5">
        <v>49.689999</v>
      </c>
      <c r="D747" s="5">
        <v>21.18</v>
      </c>
      <c r="E747" s="5">
        <v>31.610001</v>
      </c>
    </row>
    <row r="748" spans="1:5">
      <c r="A748" s="4">
        <v>42537</v>
      </c>
      <c r="B748" s="9">
        <v>747</v>
      </c>
      <c r="C748" s="5">
        <v>50.389999000000003</v>
      </c>
      <c r="D748" s="5">
        <v>21.09</v>
      </c>
      <c r="E748" s="5">
        <v>31.690000999999999</v>
      </c>
    </row>
    <row r="749" spans="1:5">
      <c r="A749" s="4">
        <v>42538</v>
      </c>
      <c r="B749" s="9">
        <v>748</v>
      </c>
      <c r="C749" s="5">
        <v>50.130001</v>
      </c>
      <c r="D749" s="5">
        <v>21.43</v>
      </c>
      <c r="E749" s="5">
        <v>31.76</v>
      </c>
    </row>
    <row r="750" spans="1:5">
      <c r="A750" s="4">
        <v>42541</v>
      </c>
      <c r="B750" s="9">
        <v>749</v>
      </c>
      <c r="C750" s="5">
        <v>50.07</v>
      </c>
      <c r="D750" s="5">
        <v>21.809999000000001</v>
      </c>
      <c r="E750" s="5">
        <v>32.169998</v>
      </c>
    </row>
    <row r="751" spans="1:5">
      <c r="A751" s="4">
        <v>42542</v>
      </c>
      <c r="B751" s="9">
        <v>750</v>
      </c>
      <c r="C751" s="5">
        <v>51.189999</v>
      </c>
      <c r="D751" s="5">
        <v>21.540001</v>
      </c>
      <c r="E751" s="5">
        <v>32.32</v>
      </c>
    </row>
    <row r="752" spans="1:5">
      <c r="A752" s="4">
        <v>42543</v>
      </c>
      <c r="B752" s="9">
        <v>751</v>
      </c>
      <c r="C752" s="5">
        <v>50.990001999999997</v>
      </c>
      <c r="D752" s="5">
        <v>21.799999</v>
      </c>
      <c r="E752" s="5">
        <v>32.290000999999997</v>
      </c>
    </row>
    <row r="753" spans="1:5">
      <c r="A753" s="4">
        <v>42544</v>
      </c>
      <c r="B753" s="9">
        <v>752</v>
      </c>
      <c r="C753" s="5">
        <v>51.91</v>
      </c>
      <c r="D753" s="5">
        <v>22.08</v>
      </c>
      <c r="E753" s="5">
        <v>32.990001999999997</v>
      </c>
    </row>
    <row r="754" spans="1:5">
      <c r="A754" s="4">
        <v>42545</v>
      </c>
      <c r="B754" s="9">
        <v>753</v>
      </c>
      <c r="C754" s="5">
        <v>49.830002</v>
      </c>
      <c r="D754" s="5">
        <v>21.389999</v>
      </c>
      <c r="E754" s="5">
        <v>31.549999</v>
      </c>
    </row>
    <row r="755" spans="1:5">
      <c r="A755" s="4">
        <v>42548</v>
      </c>
      <c r="B755" s="9">
        <v>754</v>
      </c>
      <c r="C755" s="5">
        <v>48.43</v>
      </c>
      <c r="D755" s="5">
        <v>19.899999999999999</v>
      </c>
      <c r="E755" s="5">
        <v>30.719999000000001</v>
      </c>
    </row>
    <row r="756" spans="1:5">
      <c r="A756" s="4">
        <v>42549</v>
      </c>
      <c r="B756" s="9">
        <v>755</v>
      </c>
      <c r="C756" s="5">
        <v>49.439999</v>
      </c>
      <c r="D756" s="5">
        <v>20.93</v>
      </c>
      <c r="E756" s="5">
        <v>31.190000999999999</v>
      </c>
    </row>
    <row r="757" spans="1:5">
      <c r="A757" s="4">
        <v>42550</v>
      </c>
      <c r="B757" s="9">
        <v>756</v>
      </c>
      <c r="C757" s="5">
        <v>50.540000999999997</v>
      </c>
      <c r="D757" s="5">
        <v>21.469999000000001</v>
      </c>
      <c r="E757" s="5">
        <v>31.93</v>
      </c>
    </row>
    <row r="758" spans="1:5">
      <c r="A758" s="4">
        <v>42551</v>
      </c>
      <c r="B758" s="9">
        <v>757</v>
      </c>
      <c r="C758" s="5">
        <v>51.169998</v>
      </c>
      <c r="D758" s="5">
        <v>21.85</v>
      </c>
      <c r="E758" s="5">
        <v>32.799999</v>
      </c>
    </row>
    <row r="759" spans="1:5">
      <c r="A759" s="4">
        <v>42552</v>
      </c>
      <c r="B759" s="9">
        <v>758</v>
      </c>
      <c r="C759" s="5">
        <v>51.16</v>
      </c>
      <c r="D759" s="5">
        <v>21.73</v>
      </c>
      <c r="E759" s="5">
        <v>32.75</v>
      </c>
    </row>
    <row r="760" spans="1:5">
      <c r="A760" s="4">
        <v>42556</v>
      </c>
      <c r="B760" s="9">
        <v>759</v>
      </c>
      <c r="C760" s="5">
        <v>51.169998</v>
      </c>
      <c r="D760" s="5">
        <v>21.65</v>
      </c>
      <c r="E760" s="5">
        <v>32.68</v>
      </c>
    </row>
    <row r="761" spans="1:5">
      <c r="A761" s="4">
        <v>42557</v>
      </c>
      <c r="B761" s="9">
        <v>760</v>
      </c>
      <c r="C761" s="5">
        <v>51.380001</v>
      </c>
      <c r="D761" s="5">
        <v>21.559999000000001</v>
      </c>
      <c r="E761" s="5">
        <v>32.970001000000003</v>
      </c>
    </row>
    <row r="762" spans="1:5">
      <c r="A762" s="4">
        <v>42558</v>
      </c>
      <c r="B762" s="9">
        <v>761</v>
      </c>
      <c r="C762" s="5">
        <v>51.380001</v>
      </c>
      <c r="D762" s="5">
        <v>21.68</v>
      </c>
      <c r="E762" s="5">
        <v>33.200001</v>
      </c>
    </row>
    <row r="763" spans="1:5">
      <c r="A763" s="4">
        <v>42559</v>
      </c>
      <c r="B763" s="9">
        <v>762</v>
      </c>
      <c r="C763" s="5">
        <v>52.299999</v>
      </c>
      <c r="D763" s="5">
        <v>22.08</v>
      </c>
      <c r="E763" s="5">
        <v>34</v>
      </c>
    </row>
    <row r="764" spans="1:5">
      <c r="A764" s="4">
        <v>42562</v>
      </c>
      <c r="B764" s="9">
        <v>763</v>
      </c>
      <c r="C764" s="5">
        <v>52.59</v>
      </c>
      <c r="D764" s="5">
        <v>22.07</v>
      </c>
      <c r="E764" s="5">
        <v>34.380001</v>
      </c>
    </row>
    <row r="765" spans="1:5">
      <c r="A765" s="4">
        <v>42563</v>
      </c>
      <c r="B765" s="9">
        <v>764</v>
      </c>
      <c r="C765" s="5">
        <v>53.209999000000003</v>
      </c>
      <c r="D765" s="5">
        <v>22.77</v>
      </c>
      <c r="E765" s="5">
        <v>34.939999</v>
      </c>
    </row>
    <row r="766" spans="1:5">
      <c r="A766" s="4">
        <v>42564</v>
      </c>
      <c r="B766" s="9">
        <v>765</v>
      </c>
      <c r="C766" s="5">
        <v>53.509998000000003</v>
      </c>
      <c r="D766" s="5">
        <v>22</v>
      </c>
      <c r="E766" s="5">
        <v>35.009998000000003</v>
      </c>
    </row>
    <row r="767" spans="1:5">
      <c r="A767" s="4">
        <v>42565</v>
      </c>
      <c r="B767" s="9">
        <v>766</v>
      </c>
      <c r="C767" s="5">
        <v>53.740001999999997</v>
      </c>
      <c r="D767" s="5">
        <v>21.969999000000001</v>
      </c>
      <c r="E767" s="5">
        <v>35.200001</v>
      </c>
    </row>
    <row r="768" spans="1:5">
      <c r="A768" s="4">
        <v>42566</v>
      </c>
      <c r="B768" s="9">
        <v>767</v>
      </c>
      <c r="C768" s="5">
        <v>53.700001</v>
      </c>
      <c r="D768" s="5">
        <v>21.43</v>
      </c>
      <c r="E768" s="5">
        <v>35.07</v>
      </c>
    </row>
    <row r="769" spans="1:5">
      <c r="A769" s="4">
        <v>42569</v>
      </c>
      <c r="B769" s="9">
        <v>768</v>
      </c>
      <c r="C769" s="5">
        <v>53.959999000000003</v>
      </c>
      <c r="D769" s="5">
        <v>21.5</v>
      </c>
      <c r="E769" s="5">
        <v>35.049999</v>
      </c>
    </row>
    <row r="770" spans="1:5">
      <c r="A770" s="4">
        <v>42570</v>
      </c>
      <c r="B770" s="9">
        <v>769</v>
      </c>
      <c r="C770" s="5">
        <v>53.09</v>
      </c>
      <c r="D770" s="5">
        <v>21.049999</v>
      </c>
      <c r="E770" s="5">
        <v>35.150002000000001</v>
      </c>
    </row>
    <row r="771" spans="1:5">
      <c r="A771" s="4">
        <v>42571</v>
      </c>
      <c r="B771" s="9">
        <v>770</v>
      </c>
      <c r="C771" s="5">
        <v>55.91</v>
      </c>
      <c r="D771" s="5">
        <v>21.389999</v>
      </c>
      <c r="E771" s="5">
        <v>35.689999</v>
      </c>
    </row>
    <row r="772" spans="1:5">
      <c r="A772" s="4">
        <v>42572</v>
      </c>
      <c r="B772" s="9">
        <v>771</v>
      </c>
      <c r="C772" s="5">
        <v>55.799999</v>
      </c>
      <c r="D772" s="5">
        <v>21.26</v>
      </c>
      <c r="E772" s="5">
        <v>34.270000000000003</v>
      </c>
    </row>
    <row r="773" spans="1:5">
      <c r="A773" s="4">
        <v>42573</v>
      </c>
      <c r="B773" s="9">
        <v>772</v>
      </c>
      <c r="C773" s="5">
        <v>56.57</v>
      </c>
      <c r="D773" s="5">
        <v>21.23</v>
      </c>
      <c r="E773" s="5">
        <v>34.659999999999997</v>
      </c>
    </row>
    <row r="774" spans="1:5">
      <c r="A774" s="4">
        <v>42576</v>
      </c>
      <c r="B774" s="9">
        <v>773</v>
      </c>
      <c r="C774" s="5">
        <v>56.73</v>
      </c>
      <c r="D774" s="5">
        <v>21.02</v>
      </c>
      <c r="E774" s="5">
        <v>34.689999</v>
      </c>
    </row>
    <row r="775" spans="1:5">
      <c r="A775" s="4">
        <v>42577</v>
      </c>
      <c r="B775" s="9">
        <v>774</v>
      </c>
      <c r="C775" s="5">
        <v>56.759998000000003</v>
      </c>
      <c r="D775" s="5">
        <v>21.129999000000002</v>
      </c>
      <c r="E775" s="5">
        <v>35.090000000000003</v>
      </c>
    </row>
    <row r="776" spans="1:5">
      <c r="A776" s="4">
        <v>42578</v>
      </c>
      <c r="B776" s="9">
        <v>775</v>
      </c>
      <c r="C776" s="5">
        <v>56.189999</v>
      </c>
      <c r="D776" s="5">
        <v>21.709999</v>
      </c>
      <c r="E776" s="5">
        <v>34.830002</v>
      </c>
    </row>
    <row r="777" spans="1:5">
      <c r="A777" s="4">
        <v>42579</v>
      </c>
      <c r="B777" s="9">
        <v>776</v>
      </c>
      <c r="C777" s="5">
        <v>56.209999000000003</v>
      </c>
      <c r="D777" s="5">
        <v>22.33</v>
      </c>
      <c r="E777" s="5">
        <v>34.770000000000003</v>
      </c>
    </row>
    <row r="778" spans="1:5">
      <c r="A778" s="4">
        <v>42580</v>
      </c>
      <c r="B778" s="9">
        <v>777</v>
      </c>
      <c r="C778" s="5">
        <v>56.68</v>
      </c>
      <c r="D778" s="5">
        <v>21.65</v>
      </c>
      <c r="E778" s="5">
        <v>34.860000999999997</v>
      </c>
    </row>
    <row r="779" spans="1:5">
      <c r="A779" s="4">
        <v>42583</v>
      </c>
      <c r="B779" s="9">
        <v>778</v>
      </c>
      <c r="C779" s="5">
        <v>56.580002</v>
      </c>
      <c r="D779" s="5">
        <v>21.26</v>
      </c>
      <c r="E779" s="5">
        <v>34.849997999999999</v>
      </c>
    </row>
    <row r="780" spans="1:5">
      <c r="A780" s="4">
        <v>42584</v>
      </c>
      <c r="B780" s="9">
        <v>779</v>
      </c>
      <c r="C780" s="5">
        <v>56.580002</v>
      </c>
      <c r="D780" s="5">
        <v>21.139999</v>
      </c>
      <c r="E780" s="5">
        <v>34.560001</v>
      </c>
    </row>
    <row r="781" spans="1:5">
      <c r="A781" s="4">
        <v>42585</v>
      </c>
      <c r="B781" s="9">
        <v>780</v>
      </c>
      <c r="C781" s="5">
        <v>56.970001000000003</v>
      </c>
      <c r="D781" s="5">
        <v>21.049999</v>
      </c>
      <c r="E781" s="5">
        <v>34.25</v>
      </c>
    </row>
    <row r="782" spans="1:5">
      <c r="A782" s="4">
        <v>42586</v>
      </c>
      <c r="B782" s="9">
        <v>781</v>
      </c>
      <c r="C782" s="5">
        <v>57.389999000000003</v>
      </c>
      <c r="D782" s="5">
        <v>21.459999</v>
      </c>
      <c r="E782" s="5">
        <v>34.580002</v>
      </c>
    </row>
    <row r="783" spans="1:5">
      <c r="A783" s="4">
        <v>42587</v>
      </c>
      <c r="B783" s="9">
        <v>782</v>
      </c>
      <c r="C783" s="5">
        <v>57.959999000000003</v>
      </c>
      <c r="D783" s="5">
        <v>21.77</v>
      </c>
      <c r="E783" s="5">
        <v>34.979999999999997</v>
      </c>
    </row>
    <row r="784" spans="1:5">
      <c r="A784" s="4">
        <v>42590</v>
      </c>
      <c r="B784" s="9">
        <v>783</v>
      </c>
      <c r="C784" s="5">
        <v>58.060001</v>
      </c>
      <c r="D784" s="5">
        <v>21.889999</v>
      </c>
      <c r="E784" s="5">
        <v>35.040000999999997</v>
      </c>
    </row>
    <row r="785" spans="1:5">
      <c r="A785" s="4">
        <v>42591</v>
      </c>
      <c r="B785" s="9">
        <v>784</v>
      </c>
      <c r="C785" s="5">
        <v>58.200001</v>
      </c>
      <c r="D785" s="5">
        <v>22.389999</v>
      </c>
      <c r="E785" s="5">
        <v>34.919998</v>
      </c>
    </row>
    <row r="786" spans="1:5">
      <c r="A786" s="4">
        <v>42592</v>
      </c>
      <c r="B786" s="9">
        <v>785</v>
      </c>
      <c r="C786" s="5">
        <v>58.02</v>
      </c>
      <c r="D786" s="5">
        <v>22.360001</v>
      </c>
      <c r="E786" s="5">
        <v>34.529998999999997</v>
      </c>
    </row>
    <row r="787" spans="1:5">
      <c r="A787" s="4">
        <v>42593</v>
      </c>
      <c r="B787" s="9">
        <v>786</v>
      </c>
      <c r="C787" s="5">
        <v>58.299999</v>
      </c>
      <c r="D787" s="5">
        <v>23.24</v>
      </c>
      <c r="E787" s="5">
        <v>34.68</v>
      </c>
    </row>
    <row r="788" spans="1:5">
      <c r="A788" s="4">
        <v>42594</v>
      </c>
      <c r="B788" s="9">
        <v>787</v>
      </c>
      <c r="C788" s="5">
        <v>57.939999</v>
      </c>
      <c r="D788" s="5">
        <v>23.209999</v>
      </c>
      <c r="E788" s="5">
        <v>34.57</v>
      </c>
    </row>
    <row r="789" spans="1:5">
      <c r="A789" s="4">
        <v>42597</v>
      </c>
      <c r="B789" s="9">
        <v>788</v>
      </c>
      <c r="C789" s="5">
        <v>58.119999</v>
      </c>
      <c r="D789" s="5">
        <v>23.41</v>
      </c>
      <c r="E789" s="5">
        <v>34.909999999999997</v>
      </c>
    </row>
    <row r="790" spans="1:5">
      <c r="A790" s="4">
        <v>42598</v>
      </c>
      <c r="B790" s="9">
        <v>789</v>
      </c>
      <c r="C790" s="5">
        <v>57.439999</v>
      </c>
      <c r="D790" s="5">
        <v>23.35</v>
      </c>
      <c r="E790" s="5">
        <v>35.209999000000003</v>
      </c>
    </row>
    <row r="791" spans="1:5">
      <c r="A791" s="4">
        <v>42599</v>
      </c>
      <c r="B791" s="9">
        <v>790</v>
      </c>
      <c r="C791" s="5">
        <v>57.560001</v>
      </c>
      <c r="D791" s="5">
        <v>22.870000999999998</v>
      </c>
      <c r="E791" s="5">
        <v>35.020000000000003</v>
      </c>
    </row>
    <row r="792" spans="1:5">
      <c r="A792" s="4">
        <v>42600</v>
      </c>
      <c r="B792" s="9">
        <v>791</v>
      </c>
      <c r="C792" s="5">
        <v>57.599997999999999</v>
      </c>
      <c r="D792" s="5">
        <v>22.77</v>
      </c>
      <c r="E792" s="5">
        <v>34.970001000000003</v>
      </c>
    </row>
    <row r="793" spans="1:5">
      <c r="A793" s="4">
        <v>42601</v>
      </c>
      <c r="B793" s="9">
        <v>792</v>
      </c>
      <c r="C793" s="5">
        <v>57.619999</v>
      </c>
      <c r="D793" s="5">
        <v>22.48</v>
      </c>
      <c r="E793" s="5">
        <v>35.240001999999997</v>
      </c>
    </row>
    <row r="794" spans="1:5">
      <c r="A794" s="4">
        <v>42604</v>
      </c>
      <c r="B794" s="9">
        <v>793</v>
      </c>
      <c r="C794" s="5">
        <v>57.669998</v>
      </c>
      <c r="D794" s="5">
        <v>22.129999000000002</v>
      </c>
      <c r="E794" s="5">
        <v>35.360000999999997</v>
      </c>
    </row>
    <row r="795" spans="1:5">
      <c r="A795" s="4">
        <v>42605</v>
      </c>
      <c r="B795" s="9">
        <v>794</v>
      </c>
      <c r="C795" s="5">
        <v>57.889999000000003</v>
      </c>
      <c r="D795" s="5">
        <v>22.440000999999999</v>
      </c>
      <c r="E795" s="5">
        <v>35.400002000000001</v>
      </c>
    </row>
    <row r="796" spans="1:5">
      <c r="A796" s="4">
        <v>42606</v>
      </c>
      <c r="B796" s="9">
        <v>795</v>
      </c>
      <c r="C796" s="5">
        <v>57.950001</v>
      </c>
      <c r="D796" s="5">
        <v>22.370000999999998</v>
      </c>
      <c r="E796" s="5">
        <v>35.150002000000001</v>
      </c>
    </row>
    <row r="797" spans="1:5">
      <c r="A797" s="4">
        <v>42607</v>
      </c>
      <c r="B797" s="9">
        <v>796</v>
      </c>
      <c r="C797" s="5">
        <v>58.169998</v>
      </c>
      <c r="D797" s="5">
        <v>22.139999</v>
      </c>
      <c r="E797" s="5">
        <v>35.090000000000003</v>
      </c>
    </row>
    <row r="798" spans="1:5">
      <c r="A798" s="4">
        <v>42608</v>
      </c>
      <c r="B798" s="9">
        <v>797</v>
      </c>
      <c r="C798" s="5">
        <v>58.029998999999997</v>
      </c>
      <c r="D798" s="5">
        <v>22.139999</v>
      </c>
      <c r="E798" s="5">
        <v>35.259998000000003</v>
      </c>
    </row>
    <row r="799" spans="1:5">
      <c r="A799" s="4">
        <v>42611</v>
      </c>
      <c r="B799" s="9">
        <v>798</v>
      </c>
      <c r="C799" s="5">
        <v>58.099997999999999</v>
      </c>
      <c r="D799" s="5">
        <v>22.219999000000001</v>
      </c>
      <c r="E799" s="5">
        <v>35.549999</v>
      </c>
    </row>
    <row r="800" spans="1:5">
      <c r="A800" s="4">
        <v>42612</v>
      </c>
      <c r="B800" s="9">
        <v>799</v>
      </c>
      <c r="C800" s="5">
        <v>57.889999000000003</v>
      </c>
      <c r="D800" s="5">
        <v>22.110001</v>
      </c>
      <c r="E800" s="5">
        <v>35.700001</v>
      </c>
    </row>
    <row r="801" spans="1:5">
      <c r="A801" s="4">
        <v>42613</v>
      </c>
      <c r="B801" s="9">
        <v>800</v>
      </c>
      <c r="C801" s="5">
        <v>57.459999000000003</v>
      </c>
      <c r="D801" s="5">
        <v>22.040001</v>
      </c>
      <c r="E801" s="5">
        <v>35.889999000000003</v>
      </c>
    </row>
    <row r="802" spans="1:5">
      <c r="A802" s="4">
        <v>42614</v>
      </c>
      <c r="B802" s="9">
        <v>801</v>
      </c>
      <c r="C802" s="5">
        <v>57.59</v>
      </c>
      <c r="D802" s="5">
        <v>22.190000999999999</v>
      </c>
      <c r="E802" s="5">
        <v>36.020000000000003</v>
      </c>
    </row>
    <row r="803" spans="1:5">
      <c r="A803" s="4">
        <v>42615</v>
      </c>
      <c r="B803" s="9">
        <v>802</v>
      </c>
      <c r="C803" s="5">
        <v>57.669998</v>
      </c>
      <c r="D803" s="5">
        <v>22.389999</v>
      </c>
      <c r="E803" s="5">
        <v>36.080002</v>
      </c>
    </row>
    <row r="804" spans="1:5">
      <c r="A804" s="4">
        <v>42619</v>
      </c>
      <c r="B804" s="9">
        <v>803</v>
      </c>
      <c r="C804" s="5">
        <v>57.610000999999997</v>
      </c>
      <c r="D804" s="5">
        <v>22.059999000000001</v>
      </c>
      <c r="E804" s="5">
        <v>36.57</v>
      </c>
    </row>
    <row r="805" spans="1:5">
      <c r="A805" s="4">
        <v>42620</v>
      </c>
      <c r="B805" s="9">
        <v>804</v>
      </c>
      <c r="C805" s="5">
        <v>57.66</v>
      </c>
      <c r="D805" s="5">
        <v>22.01</v>
      </c>
      <c r="E805" s="5">
        <v>36.459999000000003</v>
      </c>
    </row>
    <row r="806" spans="1:5">
      <c r="A806" s="4">
        <v>42621</v>
      </c>
      <c r="B806" s="9">
        <v>805</v>
      </c>
      <c r="C806" s="5">
        <v>57.43</v>
      </c>
      <c r="D806" s="5">
        <v>21.85</v>
      </c>
      <c r="E806" s="5">
        <v>36.439999</v>
      </c>
    </row>
    <row r="807" spans="1:5">
      <c r="A807" s="4">
        <v>42622</v>
      </c>
      <c r="B807" s="9">
        <v>806</v>
      </c>
      <c r="C807" s="5">
        <v>56.209999000000003</v>
      </c>
      <c r="D807" s="5">
        <v>20.309999000000001</v>
      </c>
      <c r="E807" s="5">
        <v>35.439999</v>
      </c>
    </row>
    <row r="808" spans="1:5">
      <c r="A808" s="4">
        <v>42625</v>
      </c>
      <c r="B808" s="9">
        <v>807</v>
      </c>
      <c r="C808" s="5">
        <v>57.049999</v>
      </c>
      <c r="D808" s="5">
        <v>20.83</v>
      </c>
      <c r="E808" s="5">
        <v>36.080002</v>
      </c>
    </row>
    <row r="809" spans="1:5">
      <c r="A809" s="4">
        <v>42626</v>
      </c>
      <c r="B809" s="9">
        <v>808</v>
      </c>
      <c r="C809" s="5">
        <v>56.529998999999997</v>
      </c>
      <c r="D809" s="5">
        <v>20.379999000000002</v>
      </c>
      <c r="E809" s="5">
        <v>35.610000999999997</v>
      </c>
    </row>
    <row r="810" spans="1:5">
      <c r="A810" s="4">
        <v>42627</v>
      </c>
      <c r="B810" s="9">
        <v>809</v>
      </c>
      <c r="C810" s="5">
        <v>56.259998000000003</v>
      </c>
      <c r="D810" s="5">
        <v>20.32</v>
      </c>
      <c r="E810" s="5">
        <v>35.619999</v>
      </c>
    </row>
    <row r="811" spans="1:5">
      <c r="A811" s="4">
        <v>42628</v>
      </c>
      <c r="B811" s="9">
        <v>810</v>
      </c>
      <c r="C811" s="5">
        <v>57.189999</v>
      </c>
      <c r="D811" s="5">
        <v>20.5</v>
      </c>
      <c r="E811" s="5">
        <v>36.560001</v>
      </c>
    </row>
    <row r="812" spans="1:5">
      <c r="A812" s="4">
        <v>42629</v>
      </c>
      <c r="B812" s="9">
        <v>811</v>
      </c>
      <c r="C812" s="5">
        <v>57.25</v>
      </c>
      <c r="D812" s="5">
        <v>20.639999</v>
      </c>
      <c r="E812" s="5">
        <v>37.669998</v>
      </c>
    </row>
    <row r="813" spans="1:5">
      <c r="A813" s="4">
        <v>42632</v>
      </c>
      <c r="B813" s="9">
        <v>812</v>
      </c>
      <c r="C813" s="5">
        <v>56.93</v>
      </c>
      <c r="D813" s="5">
        <v>20.77</v>
      </c>
      <c r="E813" s="5">
        <v>37.159999999999997</v>
      </c>
    </row>
    <row r="814" spans="1:5">
      <c r="A814" s="4">
        <v>42633</v>
      </c>
      <c r="B814" s="9">
        <v>813</v>
      </c>
      <c r="C814" s="5">
        <v>56.810001</v>
      </c>
      <c r="D814" s="5">
        <v>20.700001</v>
      </c>
      <c r="E814" s="5">
        <v>37.139999000000003</v>
      </c>
    </row>
    <row r="815" spans="1:5">
      <c r="A815" s="4">
        <v>42634</v>
      </c>
      <c r="B815" s="9">
        <v>814</v>
      </c>
      <c r="C815" s="5">
        <v>57.759998000000003</v>
      </c>
      <c r="D815" s="5">
        <v>21.540001</v>
      </c>
      <c r="E815" s="5">
        <v>37.450001</v>
      </c>
    </row>
    <row r="816" spans="1:5">
      <c r="A816" s="4">
        <v>42635</v>
      </c>
      <c r="B816" s="9">
        <v>815</v>
      </c>
      <c r="C816" s="5">
        <v>57.82</v>
      </c>
      <c r="D816" s="5">
        <v>22.07</v>
      </c>
      <c r="E816" s="5">
        <v>37.549999</v>
      </c>
    </row>
    <row r="817" spans="1:5">
      <c r="A817" s="4">
        <v>42636</v>
      </c>
      <c r="B817" s="9">
        <v>816</v>
      </c>
      <c r="C817" s="5">
        <v>57.43</v>
      </c>
      <c r="D817" s="5">
        <v>21.57</v>
      </c>
      <c r="E817" s="5">
        <v>37.189999</v>
      </c>
    </row>
    <row r="818" spans="1:5">
      <c r="A818" s="4">
        <v>42639</v>
      </c>
      <c r="B818" s="9">
        <v>817</v>
      </c>
      <c r="C818" s="5">
        <v>56.900002000000001</v>
      </c>
      <c r="D818" s="5">
        <v>21.360001</v>
      </c>
      <c r="E818" s="5">
        <v>36.650002000000001</v>
      </c>
    </row>
    <row r="819" spans="1:5">
      <c r="A819" s="4">
        <v>42640</v>
      </c>
      <c r="B819" s="9">
        <v>818</v>
      </c>
      <c r="C819" s="5">
        <v>57.950001</v>
      </c>
      <c r="D819" s="5">
        <v>21.309999000000001</v>
      </c>
      <c r="E819" s="5">
        <v>37.18</v>
      </c>
    </row>
    <row r="820" spans="1:5">
      <c r="A820" s="4">
        <v>42641</v>
      </c>
      <c r="B820" s="9">
        <v>819</v>
      </c>
      <c r="C820" s="5">
        <v>58.029998999999997</v>
      </c>
      <c r="D820" s="5">
        <v>21.450001</v>
      </c>
      <c r="E820" s="5">
        <v>37.439999</v>
      </c>
    </row>
    <row r="821" spans="1:5">
      <c r="A821" s="4">
        <v>42642</v>
      </c>
      <c r="B821" s="9">
        <v>820</v>
      </c>
      <c r="C821" s="5">
        <v>57.400002000000001</v>
      </c>
      <c r="D821" s="5">
        <v>21.440000999999999</v>
      </c>
      <c r="E821" s="5">
        <v>37.32</v>
      </c>
    </row>
    <row r="822" spans="1:5">
      <c r="A822" s="4">
        <v>42643</v>
      </c>
      <c r="B822" s="9">
        <v>821</v>
      </c>
      <c r="C822" s="5">
        <v>57.599997999999999</v>
      </c>
      <c r="D822" s="5">
        <v>21.049999</v>
      </c>
      <c r="E822" s="5">
        <v>37.75</v>
      </c>
    </row>
    <row r="823" spans="1:5">
      <c r="A823" s="4">
        <v>42646</v>
      </c>
      <c r="B823" s="9">
        <v>822</v>
      </c>
      <c r="C823" s="5">
        <v>57.419998</v>
      </c>
      <c r="D823" s="5">
        <v>21.73</v>
      </c>
      <c r="E823" s="5">
        <v>37.659999999999997</v>
      </c>
    </row>
    <row r="824" spans="1:5">
      <c r="A824" s="4">
        <v>42647</v>
      </c>
      <c r="B824" s="9">
        <v>823</v>
      </c>
      <c r="C824" s="5">
        <v>57.240001999999997</v>
      </c>
      <c r="D824" s="5">
        <v>21.440000999999999</v>
      </c>
      <c r="E824" s="5">
        <v>37.540000999999997</v>
      </c>
    </row>
    <row r="825" spans="1:5">
      <c r="A825" s="4">
        <v>42648</v>
      </c>
      <c r="B825" s="9">
        <v>824</v>
      </c>
      <c r="C825" s="5">
        <v>57.639999000000003</v>
      </c>
      <c r="D825" s="5">
        <v>21.98</v>
      </c>
      <c r="E825" s="5">
        <v>37.990001999999997</v>
      </c>
    </row>
    <row r="826" spans="1:5">
      <c r="A826" s="4">
        <v>42649</v>
      </c>
      <c r="B826" s="9">
        <v>825</v>
      </c>
      <c r="C826" s="5">
        <v>57.740001999999997</v>
      </c>
      <c r="D826" s="5">
        <v>22.129999000000002</v>
      </c>
      <c r="E826" s="5">
        <v>38.07</v>
      </c>
    </row>
    <row r="827" spans="1:5">
      <c r="A827" s="4">
        <v>42650</v>
      </c>
      <c r="B827" s="9">
        <v>826</v>
      </c>
      <c r="C827" s="5">
        <v>57.799999</v>
      </c>
      <c r="D827" s="5">
        <v>22</v>
      </c>
      <c r="E827" s="5">
        <v>38.099997999999999</v>
      </c>
    </row>
    <row r="828" spans="1:5">
      <c r="A828" s="4">
        <v>42653</v>
      </c>
      <c r="B828" s="9">
        <v>827</v>
      </c>
      <c r="C828" s="5">
        <v>58.040000999999997</v>
      </c>
      <c r="D828" s="5">
        <v>21.76</v>
      </c>
      <c r="E828" s="5">
        <v>38.020000000000003</v>
      </c>
    </row>
    <row r="829" spans="1:5">
      <c r="A829" s="4">
        <v>42654</v>
      </c>
      <c r="B829" s="9">
        <v>828</v>
      </c>
      <c r="C829" s="5">
        <v>57.189999</v>
      </c>
      <c r="D829" s="5">
        <v>21.4</v>
      </c>
      <c r="E829" s="5">
        <v>37.270000000000003</v>
      </c>
    </row>
    <row r="830" spans="1:5">
      <c r="A830" s="4">
        <v>42655</v>
      </c>
      <c r="B830" s="9">
        <v>829</v>
      </c>
      <c r="C830" s="5">
        <v>57.110000999999997</v>
      </c>
      <c r="D830" s="5">
        <v>20.16</v>
      </c>
      <c r="E830" s="5">
        <v>37.130001</v>
      </c>
    </row>
    <row r="831" spans="1:5">
      <c r="A831" s="4">
        <v>42656</v>
      </c>
      <c r="B831" s="9">
        <v>830</v>
      </c>
      <c r="C831" s="5">
        <v>56.919998</v>
      </c>
      <c r="D831" s="5">
        <v>19.079999999999998</v>
      </c>
      <c r="E831" s="5">
        <v>36.970001000000003</v>
      </c>
    </row>
    <row r="832" spans="1:5">
      <c r="A832" s="4">
        <v>42657</v>
      </c>
      <c r="B832" s="9">
        <v>831</v>
      </c>
      <c r="C832" s="5">
        <v>57.419998</v>
      </c>
      <c r="D832" s="5">
        <v>18.93</v>
      </c>
      <c r="E832" s="5">
        <v>37.450001</v>
      </c>
    </row>
    <row r="833" spans="1:5">
      <c r="A833" s="4">
        <v>42660</v>
      </c>
      <c r="B833" s="9">
        <v>832</v>
      </c>
      <c r="C833" s="5">
        <v>57.220001000000003</v>
      </c>
      <c r="D833" s="5">
        <v>19.040001</v>
      </c>
      <c r="E833" s="5">
        <v>37.290000999999997</v>
      </c>
    </row>
    <row r="834" spans="1:5">
      <c r="A834" s="4">
        <v>42661</v>
      </c>
      <c r="B834" s="9">
        <v>833</v>
      </c>
      <c r="C834" s="5">
        <v>57.66</v>
      </c>
      <c r="D834" s="5">
        <v>19.739999999999998</v>
      </c>
      <c r="E834" s="5">
        <v>37.75</v>
      </c>
    </row>
    <row r="835" spans="1:5">
      <c r="A835" s="4">
        <v>42662</v>
      </c>
      <c r="B835" s="9">
        <v>834</v>
      </c>
      <c r="C835" s="5">
        <v>57.529998999999997</v>
      </c>
      <c r="D835" s="5">
        <v>19.850000000000001</v>
      </c>
      <c r="E835" s="5">
        <v>35.509998000000003</v>
      </c>
    </row>
    <row r="836" spans="1:5">
      <c r="A836" s="4">
        <v>42663</v>
      </c>
      <c r="B836" s="9">
        <v>835</v>
      </c>
      <c r="C836" s="5">
        <v>57.25</v>
      </c>
      <c r="D836" s="5">
        <v>19.700001</v>
      </c>
      <c r="E836" s="5">
        <v>35.43</v>
      </c>
    </row>
    <row r="837" spans="1:5">
      <c r="A837" s="4">
        <v>42664</v>
      </c>
      <c r="B837" s="9">
        <v>836</v>
      </c>
      <c r="C837" s="5">
        <v>59.66</v>
      </c>
      <c r="D837" s="5">
        <v>19.5</v>
      </c>
      <c r="E837" s="5">
        <v>35.150002000000001</v>
      </c>
    </row>
    <row r="838" spans="1:5">
      <c r="A838" s="4">
        <v>42667</v>
      </c>
      <c r="B838" s="9">
        <v>837</v>
      </c>
      <c r="C838" s="5">
        <v>61</v>
      </c>
      <c r="D838" s="5">
        <v>19.639999</v>
      </c>
      <c r="E838" s="5">
        <v>35.259998000000003</v>
      </c>
    </row>
    <row r="839" spans="1:5">
      <c r="A839" s="4">
        <v>42668</v>
      </c>
      <c r="B839" s="9">
        <v>838</v>
      </c>
      <c r="C839" s="5">
        <v>60.990001999999997</v>
      </c>
      <c r="D839" s="5">
        <v>19.620000999999998</v>
      </c>
      <c r="E839" s="5">
        <v>35.099997999999999</v>
      </c>
    </row>
    <row r="840" spans="1:5">
      <c r="A840" s="4">
        <v>42669</v>
      </c>
      <c r="B840" s="9">
        <v>839</v>
      </c>
      <c r="C840" s="5">
        <v>60.630001</v>
      </c>
      <c r="D840" s="5">
        <v>18.950001</v>
      </c>
      <c r="E840" s="5">
        <v>34.919998</v>
      </c>
    </row>
    <row r="841" spans="1:5">
      <c r="A841" s="4">
        <v>42670</v>
      </c>
      <c r="B841" s="9">
        <v>840</v>
      </c>
      <c r="C841" s="5">
        <v>60.099997999999999</v>
      </c>
      <c r="D841" s="5">
        <v>19.920000000000002</v>
      </c>
      <c r="E841" s="5">
        <v>34.810001</v>
      </c>
    </row>
    <row r="842" spans="1:5">
      <c r="A842" s="4">
        <v>42671</v>
      </c>
      <c r="B842" s="9">
        <v>841</v>
      </c>
      <c r="C842" s="5">
        <v>59.869999</v>
      </c>
      <c r="D842" s="5">
        <v>20.059999000000001</v>
      </c>
      <c r="E842" s="5">
        <v>34.740001999999997</v>
      </c>
    </row>
    <row r="843" spans="1:5">
      <c r="A843" s="4">
        <v>42674</v>
      </c>
      <c r="B843" s="9">
        <v>842</v>
      </c>
      <c r="C843" s="5">
        <v>59.919998</v>
      </c>
      <c r="D843" s="5">
        <v>19.690000999999999</v>
      </c>
      <c r="E843" s="5">
        <v>34.869999</v>
      </c>
    </row>
    <row r="844" spans="1:5">
      <c r="A844" s="4">
        <v>42675</v>
      </c>
      <c r="B844" s="9">
        <v>843</v>
      </c>
      <c r="C844" s="5">
        <v>59.799999</v>
      </c>
      <c r="D844" s="5">
        <v>19.52</v>
      </c>
      <c r="E844" s="5">
        <v>34.520000000000003</v>
      </c>
    </row>
    <row r="845" spans="1:5">
      <c r="A845" s="4">
        <v>42676</v>
      </c>
      <c r="B845" s="9">
        <v>844</v>
      </c>
      <c r="C845" s="5">
        <v>59.43</v>
      </c>
      <c r="D845" s="5">
        <v>18.690000999999999</v>
      </c>
      <c r="E845" s="5">
        <v>34.599997999999999</v>
      </c>
    </row>
    <row r="846" spans="1:5">
      <c r="A846" s="4">
        <v>42677</v>
      </c>
      <c r="B846" s="9">
        <v>845</v>
      </c>
      <c r="C846" s="5">
        <v>59.209999000000003</v>
      </c>
      <c r="D846" s="5">
        <v>18.5</v>
      </c>
      <c r="E846" s="5">
        <v>33.93</v>
      </c>
    </row>
    <row r="847" spans="1:5">
      <c r="A847" s="4">
        <v>42678</v>
      </c>
      <c r="B847" s="9">
        <v>846</v>
      </c>
      <c r="C847" s="5">
        <v>58.709999000000003</v>
      </c>
      <c r="D847" s="5">
        <v>18.32</v>
      </c>
      <c r="E847" s="5">
        <v>33.610000999999997</v>
      </c>
    </row>
    <row r="848" spans="1:5">
      <c r="A848" s="4">
        <v>42681</v>
      </c>
      <c r="B848" s="9">
        <v>847</v>
      </c>
      <c r="C848" s="5">
        <v>60.419998</v>
      </c>
      <c r="D848" s="5">
        <v>18.649999999999999</v>
      </c>
      <c r="E848" s="5">
        <v>34.689999</v>
      </c>
    </row>
    <row r="849" spans="1:5">
      <c r="A849" s="4">
        <v>42682</v>
      </c>
      <c r="B849" s="9">
        <v>848</v>
      </c>
      <c r="C849" s="5">
        <v>60.470001000000003</v>
      </c>
      <c r="D849" s="5">
        <v>18.739999999999998</v>
      </c>
      <c r="E849" s="5">
        <v>34.740001999999997</v>
      </c>
    </row>
    <row r="850" spans="1:5">
      <c r="A850" s="4">
        <v>42683</v>
      </c>
      <c r="B850" s="9">
        <v>849</v>
      </c>
      <c r="C850" s="5">
        <v>60.169998</v>
      </c>
      <c r="D850" s="5">
        <v>20.030000999999999</v>
      </c>
      <c r="E850" s="5">
        <v>34.75</v>
      </c>
    </row>
    <row r="851" spans="1:5">
      <c r="A851" s="4">
        <v>42684</v>
      </c>
      <c r="B851" s="9">
        <v>850</v>
      </c>
      <c r="C851" s="5">
        <v>58.700001</v>
      </c>
      <c r="D851" s="5">
        <v>19.200001</v>
      </c>
      <c r="E851" s="5">
        <v>34.5</v>
      </c>
    </row>
    <row r="852" spans="1:5">
      <c r="A852" s="4">
        <v>42685</v>
      </c>
      <c r="B852" s="9">
        <v>851</v>
      </c>
      <c r="C852" s="5">
        <v>59.02</v>
      </c>
      <c r="D852" s="5">
        <v>18.709999</v>
      </c>
      <c r="E852" s="5">
        <v>34.610000999999997</v>
      </c>
    </row>
    <row r="853" spans="1:5">
      <c r="A853" s="4">
        <v>42688</v>
      </c>
      <c r="B853" s="9">
        <v>852</v>
      </c>
      <c r="C853" s="5">
        <v>58.119999</v>
      </c>
      <c r="D853" s="5">
        <v>17.809999000000001</v>
      </c>
      <c r="E853" s="5">
        <v>34.479999999999997</v>
      </c>
    </row>
    <row r="854" spans="1:5">
      <c r="A854" s="4">
        <v>42689</v>
      </c>
      <c r="B854" s="9">
        <v>853</v>
      </c>
      <c r="C854" s="5">
        <v>58.869999</v>
      </c>
      <c r="D854" s="5">
        <v>18.27</v>
      </c>
      <c r="E854" s="5">
        <v>34.909999999999997</v>
      </c>
    </row>
    <row r="855" spans="1:5">
      <c r="A855" s="4">
        <v>42690</v>
      </c>
      <c r="B855" s="9">
        <v>854</v>
      </c>
      <c r="C855" s="5">
        <v>59.650002000000001</v>
      </c>
      <c r="D855" s="5">
        <v>17.610001</v>
      </c>
      <c r="E855" s="5">
        <v>34.840000000000003</v>
      </c>
    </row>
    <row r="856" spans="1:5">
      <c r="A856" s="4">
        <v>42691</v>
      </c>
      <c r="B856" s="9">
        <v>855</v>
      </c>
      <c r="C856" s="5">
        <v>60.639999000000003</v>
      </c>
      <c r="D856" s="5">
        <v>17.959999</v>
      </c>
      <c r="E856" s="5">
        <v>35.020000000000003</v>
      </c>
    </row>
    <row r="857" spans="1:5">
      <c r="A857" s="4">
        <v>42692</v>
      </c>
      <c r="B857" s="9">
        <v>856</v>
      </c>
      <c r="C857" s="5">
        <v>60.349997999999999</v>
      </c>
      <c r="D857" s="5">
        <v>18.469999000000001</v>
      </c>
      <c r="E857" s="5">
        <v>34.950001</v>
      </c>
    </row>
    <row r="858" spans="1:5">
      <c r="A858" s="4">
        <v>42695</v>
      </c>
      <c r="B858" s="9">
        <v>857</v>
      </c>
      <c r="C858" s="5">
        <v>60.860000999999997</v>
      </c>
      <c r="D858" s="5">
        <v>18.600000000000001</v>
      </c>
      <c r="E858" s="5">
        <v>34.979999999999997</v>
      </c>
    </row>
    <row r="859" spans="1:5">
      <c r="A859" s="4">
        <v>42696</v>
      </c>
      <c r="B859" s="9">
        <v>858</v>
      </c>
      <c r="C859" s="5">
        <v>61.119999</v>
      </c>
      <c r="D859" s="5">
        <v>18.950001</v>
      </c>
      <c r="E859" s="5">
        <v>35.479999999999997</v>
      </c>
    </row>
    <row r="860" spans="1:5">
      <c r="A860" s="4">
        <v>42697</v>
      </c>
      <c r="B860" s="9">
        <v>859</v>
      </c>
      <c r="C860" s="5">
        <v>60.400002000000001</v>
      </c>
      <c r="D860" s="5">
        <v>19.030000999999999</v>
      </c>
      <c r="E860" s="5">
        <v>35.200001</v>
      </c>
    </row>
    <row r="861" spans="1:5">
      <c r="A861" s="4">
        <v>42699</v>
      </c>
      <c r="B861" s="9">
        <v>860</v>
      </c>
      <c r="C861" s="5">
        <v>60.529998999999997</v>
      </c>
      <c r="D861" s="5">
        <v>18.629999000000002</v>
      </c>
      <c r="E861" s="5">
        <v>35.439999</v>
      </c>
    </row>
    <row r="862" spans="1:5">
      <c r="A862" s="4">
        <v>42702</v>
      </c>
      <c r="B862" s="9">
        <v>861</v>
      </c>
      <c r="C862" s="5">
        <v>60.610000999999997</v>
      </c>
      <c r="D862" s="5">
        <v>18.48</v>
      </c>
      <c r="E862" s="5">
        <v>35.509998000000003</v>
      </c>
    </row>
    <row r="863" spans="1:5">
      <c r="A863" s="4">
        <v>42703</v>
      </c>
      <c r="B863" s="9">
        <v>862</v>
      </c>
      <c r="C863" s="5">
        <v>61.09</v>
      </c>
      <c r="D863" s="5">
        <v>18.459999</v>
      </c>
      <c r="E863" s="5">
        <v>35.310001</v>
      </c>
    </row>
    <row r="864" spans="1:5">
      <c r="A864" s="4">
        <v>42704</v>
      </c>
      <c r="B864" s="9">
        <v>863</v>
      </c>
      <c r="C864" s="5">
        <v>60.259998000000003</v>
      </c>
      <c r="D864" s="5">
        <v>19.010000000000002</v>
      </c>
      <c r="E864" s="5">
        <v>34.700001</v>
      </c>
    </row>
    <row r="865" spans="1:5">
      <c r="A865" s="4">
        <v>42705</v>
      </c>
      <c r="B865" s="9">
        <v>864</v>
      </c>
      <c r="C865" s="5">
        <v>59.200001</v>
      </c>
      <c r="D865" s="5">
        <v>18.610001</v>
      </c>
      <c r="E865" s="5">
        <v>33.759998000000003</v>
      </c>
    </row>
    <row r="866" spans="1:5">
      <c r="A866" s="4">
        <v>42706</v>
      </c>
      <c r="B866" s="9">
        <v>865</v>
      </c>
      <c r="C866" s="5">
        <v>59.25</v>
      </c>
      <c r="D866" s="5">
        <v>18.420000000000002</v>
      </c>
      <c r="E866" s="5">
        <v>34.159999999999997</v>
      </c>
    </row>
    <row r="867" spans="1:5">
      <c r="A867" s="4">
        <v>42709</v>
      </c>
      <c r="B867" s="9">
        <v>866</v>
      </c>
      <c r="C867" s="5">
        <v>60.220001000000003</v>
      </c>
      <c r="D867" s="5">
        <v>19.219999000000001</v>
      </c>
      <c r="E867" s="5">
        <v>34.389999000000003</v>
      </c>
    </row>
    <row r="868" spans="1:5">
      <c r="A868" s="4">
        <v>42710</v>
      </c>
      <c r="B868" s="9">
        <v>867</v>
      </c>
      <c r="C868" s="5">
        <v>59.950001</v>
      </c>
      <c r="D868" s="5">
        <v>19.239999999999998</v>
      </c>
      <c r="E868" s="5">
        <v>34.720001000000003</v>
      </c>
    </row>
    <row r="869" spans="1:5">
      <c r="A869" s="4">
        <v>42711</v>
      </c>
      <c r="B869" s="9">
        <v>868</v>
      </c>
      <c r="C869" s="5">
        <v>61.369999</v>
      </c>
      <c r="D869" s="5">
        <v>19.68</v>
      </c>
      <c r="E869" s="5">
        <v>35.5</v>
      </c>
    </row>
    <row r="870" spans="1:5">
      <c r="A870" s="4">
        <v>42712</v>
      </c>
      <c r="B870" s="9">
        <v>869</v>
      </c>
      <c r="C870" s="5">
        <v>61.009998000000003</v>
      </c>
      <c r="D870" s="5">
        <v>19.950001</v>
      </c>
      <c r="E870" s="5">
        <v>35.700001</v>
      </c>
    </row>
    <row r="871" spans="1:5">
      <c r="A871" s="4">
        <v>42713</v>
      </c>
      <c r="B871" s="9">
        <v>870</v>
      </c>
      <c r="C871" s="5">
        <v>61.970001000000003</v>
      </c>
      <c r="D871" s="5">
        <v>19.860001</v>
      </c>
      <c r="E871" s="5">
        <v>35.759998000000003</v>
      </c>
    </row>
    <row r="872" spans="1:5">
      <c r="A872" s="4">
        <v>42716</v>
      </c>
      <c r="B872" s="9">
        <v>871</v>
      </c>
      <c r="C872" s="5">
        <v>62.169998</v>
      </c>
      <c r="D872" s="5">
        <v>20.290001</v>
      </c>
      <c r="E872" s="5">
        <v>35.970001000000003</v>
      </c>
    </row>
    <row r="873" spans="1:5">
      <c r="A873" s="4">
        <v>42717</v>
      </c>
      <c r="B873" s="9">
        <v>872</v>
      </c>
      <c r="C873" s="5">
        <v>62.98</v>
      </c>
      <c r="D873" s="5">
        <v>21.059999000000001</v>
      </c>
      <c r="E873" s="5">
        <v>36.799999</v>
      </c>
    </row>
    <row r="874" spans="1:5">
      <c r="A874" s="4">
        <v>42718</v>
      </c>
      <c r="B874" s="9">
        <v>873</v>
      </c>
      <c r="C874" s="5">
        <v>62.68</v>
      </c>
      <c r="D874" s="5">
        <v>20.780000999999999</v>
      </c>
      <c r="E874" s="5">
        <v>36.549999</v>
      </c>
    </row>
    <row r="875" spans="1:5">
      <c r="A875" s="4">
        <v>42719</v>
      </c>
      <c r="B875" s="9">
        <v>874</v>
      </c>
      <c r="C875" s="5">
        <v>62.580002</v>
      </c>
      <c r="D875" s="5">
        <v>20.58</v>
      </c>
      <c r="E875" s="5">
        <v>36.790000999999997</v>
      </c>
    </row>
    <row r="876" spans="1:5">
      <c r="A876" s="4">
        <v>42720</v>
      </c>
      <c r="B876" s="9">
        <v>875</v>
      </c>
      <c r="C876" s="5">
        <v>62.299999</v>
      </c>
      <c r="D876" s="5">
        <v>20.25</v>
      </c>
      <c r="E876" s="5">
        <v>36.310001</v>
      </c>
    </row>
    <row r="877" spans="1:5">
      <c r="A877" s="4">
        <v>42723</v>
      </c>
      <c r="B877" s="9">
        <v>876</v>
      </c>
      <c r="C877" s="5">
        <v>63.619999</v>
      </c>
      <c r="D877" s="5">
        <v>19.959999</v>
      </c>
      <c r="E877" s="5">
        <v>36.889999000000003</v>
      </c>
    </row>
    <row r="878" spans="1:5">
      <c r="A878" s="4">
        <v>42724</v>
      </c>
      <c r="B878" s="9">
        <v>877</v>
      </c>
      <c r="C878" s="5">
        <v>63.540000999999997</v>
      </c>
      <c r="D878" s="5">
        <v>20.889999</v>
      </c>
      <c r="E878" s="5">
        <v>37.209999000000003</v>
      </c>
    </row>
    <row r="879" spans="1:5">
      <c r="A879" s="4">
        <v>42725</v>
      </c>
      <c r="B879" s="9">
        <v>878</v>
      </c>
      <c r="C879" s="5">
        <v>63.540000999999997</v>
      </c>
      <c r="D879" s="5">
        <v>20.290001</v>
      </c>
      <c r="E879" s="5">
        <v>36.979999999999997</v>
      </c>
    </row>
    <row r="880" spans="1:5">
      <c r="A880" s="4">
        <v>42726</v>
      </c>
      <c r="B880" s="9">
        <v>879</v>
      </c>
      <c r="C880" s="5">
        <v>63.549999</v>
      </c>
      <c r="D880" s="5">
        <v>20.5</v>
      </c>
      <c r="E880" s="5">
        <v>36.93</v>
      </c>
    </row>
    <row r="881" spans="1:5">
      <c r="A881" s="4">
        <v>42727</v>
      </c>
      <c r="B881" s="9">
        <v>880</v>
      </c>
      <c r="C881" s="5">
        <v>63.240001999999997</v>
      </c>
      <c r="D881" s="5">
        <v>20.389999</v>
      </c>
      <c r="E881" s="5">
        <v>36.970001000000003</v>
      </c>
    </row>
    <row r="882" spans="1:5">
      <c r="A882" s="4">
        <v>42731</v>
      </c>
      <c r="B882" s="9">
        <v>881</v>
      </c>
      <c r="C882" s="5">
        <v>63.279998999999997</v>
      </c>
      <c r="D882" s="5">
        <v>20.370000999999998</v>
      </c>
      <c r="E882" s="5">
        <v>37.07</v>
      </c>
    </row>
    <row r="883" spans="1:5">
      <c r="A883" s="4">
        <v>42732</v>
      </c>
      <c r="B883" s="9">
        <v>882</v>
      </c>
      <c r="C883" s="5">
        <v>62.990001999999997</v>
      </c>
      <c r="D883" s="5">
        <v>20.23</v>
      </c>
      <c r="E883" s="5">
        <v>36.630001</v>
      </c>
    </row>
    <row r="884" spans="1:5">
      <c r="A884" s="4">
        <v>42733</v>
      </c>
      <c r="B884" s="9">
        <v>883</v>
      </c>
      <c r="C884" s="5">
        <v>62.900002000000001</v>
      </c>
      <c r="D884" s="5">
        <v>20.350000000000001</v>
      </c>
      <c r="E884" s="5">
        <v>36.659999999999997</v>
      </c>
    </row>
    <row r="885" spans="1:5">
      <c r="A885" s="4">
        <v>42734</v>
      </c>
      <c r="B885" s="9">
        <v>884</v>
      </c>
      <c r="C885" s="5">
        <v>62.139999000000003</v>
      </c>
      <c r="D885" s="5">
        <v>20.129999000000002</v>
      </c>
      <c r="E885" s="5">
        <v>36.270000000000003</v>
      </c>
    </row>
    <row r="886" spans="1:5">
      <c r="A886" s="4">
        <v>42738</v>
      </c>
      <c r="B886" s="9">
        <v>885</v>
      </c>
      <c r="C886" s="5">
        <v>62.580002</v>
      </c>
      <c r="D886" s="5">
        <v>20.43</v>
      </c>
      <c r="E886" s="5">
        <v>36.599997999999999</v>
      </c>
    </row>
    <row r="887" spans="1:5">
      <c r="A887" s="4">
        <v>42739</v>
      </c>
      <c r="B887" s="9">
        <v>886</v>
      </c>
      <c r="C887" s="5">
        <v>62.299999</v>
      </c>
      <c r="D887" s="5">
        <v>20.440000999999999</v>
      </c>
      <c r="E887" s="5">
        <v>36.409999999999997</v>
      </c>
    </row>
    <row r="888" spans="1:5">
      <c r="A888" s="4">
        <v>42740</v>
      </c>
      <c r="B888" s="9">
        <v>887</v>
      </c>
      <c r="C888" s="5">
        <v>62.299999</v>
      </c>
      <c r="D888" s="5">
        <v>21.879999000000002</v>
      </c>
      <c r="E888" s="5">
        <v>36.349997999999999</v>
      </c>
    </row>
    <row r="889" spans="1:5">
      <c r="A889" s="4">
        <v>42741</v>
      </c>
      <c r="B889" s="9">
        <v>888</v>
      </c>
      <c r="C889" s="5">
        <v>62.84</v>
      </c>
      <c r="D889" s="5">
        <v>21.84</v>
      </c>
      <c r="E889" s="5">
        <v>36.479999999999997</v>
      </c>
    </row>
    <row r="890" spans="1:5">
      <c r="A890" s="4">
        <v>42744</v>
      </c>
      <c r="B890" s="9">
        <v>889</v>
      </c>
      <c r="C890" s="5">
        <v>62.639999000000003</v>
      </c>
      <c r="D890" s="5">
        <v>21.950001</v>
      </c>
      <c r="E890" s="5">
        <v>36.610000999999997</v>
      </c>
    </row>
    <row r="891" spans="1:5">
      <c r="A891" s="4">
        <v>42745</v>
      </c>
      <c r="B891" s="9">
        <v>890</v>
      </c>
      <c r="C891" s="5">
        <v>62.619999</v>
      </c>
      <c r="D891" s="5">
        <v>21.57</v>
      </c>
      <c r="E891" s="5">
        <v>36.540000999999997</v>
      </c>
    </row>
    <row r="892" spans="1:5">
      <c r="A892" s="4">
        <v>42746</v>
      </c>
      <c r="B892" s="9">
        <v>891</v>
      </c>
      <c r="C892" s="5">
        <v>63.189999</v>
      </c>
      <c r="D892" s="5">
        <v>21.49</v>
      </c>
      <c r="E892" s="5">
        <v>36.950001</v>
      </c>
    </row>
    <row r="893" spans="1:5">
      <c r="A893" s="4">
        <v>42747</v>
      </c>
      <c r="B893" s="9">
        <v>892</v>
      </c>
      <c r="C893" s="5">
        <v>62.610000999999997</v>
      </c>
      <c r="D893" s="5">
        <v>21.309999000000001</v>
      </c>
      <c r="E893" s="5">
        <v>36.709999000000003</v>
      </c>
    </row>
    <row r="894" spans="1:5">
      <c r="A894" s="4">
        <v>42748</v>
      </c>
      <c r="B894" s="9">
        <v>893</v>
      </c>
      <c r="C894" s="5">
        <v>62.700001</v>
      </c>
      <c r="D894" s="5">
        <v>21.5</v>
      </c>
      <c r="E894" s="5">
        <v>36.790000999999997</v>
      </c>
    </row>
    <row r="895" spans="1:5">
      <c r="A895" s="4">
        <v>42752</v>
      </c>
      <c r="B895" s="9">
        <v>894</v>
      </c>
      <c r="C895" s="5">
        <v>62.529998999999997</v>
      </c>
      <c r="D895" s="5">
        <v>21.92</v>
      </c>
      <c r="E895" s="5">
        <v>36.799999</v>
      </c>
    </row>
    <row r="896" spans="1:5">
      <c r="A896" s="4">
        <v>42753</v>
      </c>
      <c r="B896" s="9">
        <v>895</v>
      </c>
      <c r="C896" s="5">
        <v>62.5</v>
      </c>
      <c r="D896" s="5">
        <v>21.959999</v>
      </c>
      <c r="E896" s="5">
        <v>36.759998000000003</v>
      </c>
    </row>
    <row r="897" spans="1:5">
      <c r="A897" s="4">
        <v>42754</v>
      </c>
      <c r="B897" s="9">
        <v>896</v>
      </c>
      <c r="C897" s="5">
        <v>62.299999</v>
      </c>
      <c r="D897" s="5">
        <v>22.030000999999999</v>
      </c>
      <c r="E897" s="5">
        <v>36.57</v>
      </c>
    </row>
    <row r="898" spans="1:5">
      <c r="A898" s="4">
        <v>42755</v>
      </c>
      <c r="B898" s="9">
        <v>897</v>
      </c>
      <c r="C898" s="5">
        <v>62.740001999999997</v>
      </c>
      <c r="D898" s="5">
        <v>21.870000999999998</v>
      </c>
      <c r="E898" s="5">
        <v>36.939999</v>
      </c>
    </row>
    <row r="899" spans="1:5">
      <c r="A899" s="4">
        <v>42758</v>
      </c>
      <c r="B899" s="9">
        <v>898</v>
      </c>
      <c r="C899" s="5">
        <v>62.959999000000003</v>
      </c>
      <c r="D899" s="5">
        <v>22.09</v>
      </c>
      <c r="E899" s="5">
        <v>36.770000000000003</v>
      </c>
    </row>
    <row r="900" spans="1:5">
      <c r="A900" s="4">
        <v>42759</v>
      </c>
      <c r="B900" s="9">
        <v>899</v>
      </c>
      <c r="C900" s="5">
        <v>63.52</v>
      </c>
      <c r="D900" s="5">
        <v>23.190000999999999</v>
      </c>
      <c r="E900" s="5">
        <v>37.619999</v>
      </c>
    </row>
    <row r="901" spans="1:5">
      <c r="A901" s="4">
        <v>42760</v>
      </c>
      <c r="B901" s="9">
        <v>900</v>
      </c>
      <c r="C901" s="5">
        <v>63.68</v>
      </c>
      <c r="D901" s="5">
        <v>23.700001</v>
      </c>
      <c r="E901" s="5">
        <v>37.799999</v>
      </c>
    </row>
    <row r="902" spans="1:5">
      <c r="A902" s="4">
        <v>42761</v>
      </c>
      <c r="B902" s="9">
        <v>901</v>
      </c>
      <c r="C902" s="5">
        <v>64.269997000000004</v>
      </c>
      <c r="D902" s="5">
        <v>23.280000999999999</v>
      </c>
      <c r="E902" s="5">
        <v>37.560001</v>
      </c>
    </row>
    <row r="903" spans="1:5">
      <c r="A903" s="4">
        <v>42762</v>
      </c>
      <c r="B903" s="9">
        <v>902</v>
      </c>
      <c r="C903" s="5">
        <v>65.779999000000004</v>
      </c>
      <c r="D903" s="5">
        <v>23.629999000000002</v>
      </c>
      <c r="E903" s="5">
        <v>37.979999999999997</v>
      </c>
    </row>
    <row r="904" spans="1:5">
      <c r="A904" s="4">
        <v>42765</v>
      </c>
      <c r="B904" s="9">
        <v>903</v>
      </c>
      <c r="C904" s="5">
        <v>65.129997000000003</v>
      </c>
      <c r="D904" s="5">
        <v>23.1</v>
      </c>
      <c r="E904" s="5">
        <v>37.419998</v>
      </c>
    </row>
    <row r="905" spans="1:5">
      <c r="A905" s="4">
        <v>42766</v>
      </c>
      <c r="B905" s="9">
        <v>904</v>
      </c>
      <c r="C905" s="5">
        <v>64.650002000000001</v>
      </c>
      <c r="D905" s="5">
        <v>23.139999</v>
      </c>
      <c r="E905" s="5">
        <v>36.82</v>
      </c>
    </row>
    <row r="906" spans="1:5">
      <c r="A906" s="4">
        <v>42767</v>
      </c>
      <c r="B906" s="9">
        <v>905</v>
      </c>
      <c r="C906" s="5">
        <v>63.580002</v>
      </c>
      <c r="D906" s="5">
        <v>23.360001</v>
      </c>
      <c r="E906" s="5">
        <v>36.520000000000003</v>
      </c>
    </row>
    <row r="907" spans="1:5">
      <c r="A907" s="4">
        <v>42768</v>
      </c>
      <c r="B907" s="9">
        <v>906</v>
      </c>
      <c r="C907" s="5">
        <v>63.169998</v>
      </c>
      <c r="D907" s="5">
        <v>23.33</v>
      </c>
      <c r="E907" s="5">
        <v>36.68</v>
      </c>
    </row>
    <row r="908" spans="1:5">
      <c r="A908" s="4">
        <v>42769</v>
      </c>
      <c r="B908" s="9">
        <v>907</v>
      </c>
      <c r="C908" s="5">
        <v>63.68</v>
      </c>
      <c r="D908" s="5">
        <v>23.08</v>
      </c>
      <c r="E908" s="5">
        <v>36.520000000000003</v>
      </c>
    </row>
    <row r="909" spans="1:5">
      <c r="A909" s="4">
        <v>42772</v>
      </c>
      <c r="B909" s="9">
        <v>908</v>
      </c>
      <c r="C909" s="5">
        <v>63.639999000000003</v>
      </c>
      <c r="D909" s="5">
        <v>23.01</v>
      </c>
      <c r="E909" s="5">
        <v>36.270000000000003</v>
      </c>
    </row>
    <row r="910" spans="1:5">
      <c r="A910" s="4">
        <v>42773</v>
      </c>
      <c r="B910" s="9">
        <v>909</v>
      </c>
      <c r="C910" s="5">
        <v>63.43</v>
      </c>
      <c r="D910" s="5">
        <v>23.15</v>
      </c>
      <c r="E910" s="5">
        <v>36.349997999999999</v>
      </c>
    </row>
    <row r="911" spans="1:5">
      <c r="A911" s="4">
        <v>42774</v>
      </c>
      <c r="B911" s="9">
        <v>910</v>
      </c>
      <c r="C911" s="5">
        <v>63.34</v>
      </c>
      <c r="D911" s="5">
        <v>23.049999</v>
      </c>
      <c r="E911" s="5">
        <v>36.380001</v>
      </c>
    </row>
    <row r="912" spans="1:5">
      <c r="A912" s="4">
        <v>42775</v>
      </c>
      <c r="B912" s="9">
        <v>911</v>
      </c>
      <c r="C912" s="5">
        <v>64.059997999999993</v>
      </c>
      <c r="D912" s="5">
        <v>22.959999</v>
      </c>
      <c r="E912" s="5">
        <v>35.459999000000003</v>
      </c>
    </row>
    <row r="913" spans="1:5">
      <c r="A913" s="4">
        <v>42776</v>
      </c>
      <c r="B913" s="9">
        <v>912</v>
      </c>
      <c r="C913" s="5">
        <v>64</v>
      </c>
      <c r="D913" s="5">
        <v>23.120000999999998</v>
      </c>
      <c r="E913" s="5">
        <v>35.340000000000003</v>
      </c>
    </row>
    <row r="914" spans="1:5">
      <c r="A914" s="4">
        <v>42779</v>
      </c>
      <c r="B914" s="9">
        <v>913</v>
      </c>
      <c r="C914" s="5">
        <v>64.720000999999996</v>
      </c>
      <c r="D914" s="5">
        <v>22.969999000000001</v>
      </c>
      <c r="E914" s="5">
        <v>35.799999</v>
      </c>
    </row>
    <row r="915" spans="1:5">
      <c r="A915" s="4">
        <v>42780</v>
      </c>
      <c r="B915" s="9">
        <v>914</v>
      </c>
      <c r="C915" s="5">
        <v>64.569999999999993</v>
      </c>
      <c r="D915" s="5">
        <v>22.690000999999999</v>
      </c>
      <c r="E915" s="5">
        <v>35.93</v>
      </c>
    </row>
    <row r="916" spans="1:5">
      <c r="A916" s="4">
        <v>42781</v>
      </c>
      <c r="B916" s="9">
        <v>915</v>
      </c>
      <c r="C916" s="5">
        <v>64.529999000000004</v>
      </c>
      <c r="D916" s="5">
        <v>23.139999</v>
      </c>
      <c r="E916" s="5">
        <v>36.049999</v>
      </c>
    </row>
    <row r="917" spans="1:5">
      <c r="A917" s="4">
        <v>42782</v>
      </c>
      <c r="B917" s="9">
        <v>916</v>
      </c>
      <c r="C917" s="5">
        <v>64.519997000000004</v>
      </c>
      <c r="D917" s="5">
        <v>24.49</v>
      </c>
      <c r="E917" s="5">
        <v>36.409999999999997</v>
      </c>
    </row>
    <row r="918" spans="1:5">
      <c r="A918" s="4">
        <v>42783</v>
      </c>
      <c r="B918" s="9">
        <v>917</v>
      </c>
      <c r="C918" s="5">
        <v>64.620002999999997</v>
      </c>
      <c r="D918" s="5">
        <v>24.66</v>
      </c>
      <c r="E918" s="5">
        <v>36.479999999999997</v>
      </c>
    </row>
    <row r="919" spans="1:5">
      <c r="A919" s="4">
        <v>42787</v>
      </c>
      <c r="B919" s="9">
        <v>918</v>
      </c>
      <c r="C919" s="5">
        <v>64.489998</v>
      </c>
      <c r="D919" s="5">
        <v>24.34</v>
      </c>
      <c r="E919" s="5">
        <v>36.520000000000003</v>
      </c>
    </row>
    <row r="920" spans="1:5">
      <c r="A920" s="4">
        <v>42788</v>
      </c>
      <c r="B920" s="9">
        <v>919</v>
      </c>
      <c r="C920" s="5">
        <v>64.360000999999997</v>
      </c>
      <c r="D920" s="5">
        <v>24.17</v>
      </c>
      <c r="E920" s="5">
        <v>36.07</v>
      </c>
    </row>
    <row r="921" spans="1:5">
      <c r="A921" s="4">
        <v>42789</v>
      </c>
      <c r="B921" s="9">
        <v>920</v>
      </c>
      <c r="C921" s="5">
        <v>64.620002999999997</v>
      </c>
      <c r="D921" s="5">
        <v>23.74</v>
      </c>
      <c r="E921" s="5">
        <v>36.18</v>
      </c>
    </row>
    <row r="922" spans="1:5">
      <c r="A922" s="4">
        <v>42790</v>
      </c>
      <c r="B922" s="9">
        <v>921</v>
      </c>
      <c r="C922" s="5">
        <v>64.620002999999997</v>
      </c>
      <c r="D922" s="5">
        <v>23.58</v>
      </c>
      <c r="E922" s="5">
        <v>36.529998999999997</v>
      </c>
    </row>
    <row r="923" spans="1:5">
      <c r="A923" s="4">
        <v>42793</v>
      </c>
      <c r="B923" s="9">
        <v>922</v>
      </c>
      <c r="C923" s="5">
        <v>64.230002999999996</v>
      </c>
      <c r="D923" s="5">
        <v>23.18</v>
      </c>
      <c r="E923" s="5">
        <v>36.509998000000003</v>
      </c>
    </row>
    <row r="924" spans="1:5">
      <c r="A924" s="4">
        <v>42794</v>
      </c>
      <c r="B924" s="9">
        <v>923</v>
      </c>
      <c r="C924" s="5">
        <v>63.98</v>
      </c>
      <c r="D924" s="5">
        <v>22.5</v>
      </c>
      <c r="E924" s="5">
        <v>36.200001</v>
      </c>
    </row>
    <row r="925" spans="1:5">
      <c r="A925" s="4">
        <v>42795</v>
      </c>
      <c r="B925" s="9">
        <v>924</v>
      </c>
      <c r="C925" s="5">
        <v>64.940002000000007</v>
      </c>
      <c r="D925" s="5">
        <v>23.35</v>
      </c>
      <c r="E925" s="5">
        <v>35.93</v>
      </c>
    </row>
    <row r="926" spans="1:5">
      <c r="A926" s="4">
        <v>42796</v>
      </c>
      <c r="B926" s="9">
        <v>925</v>
      </c>
      <c r="C926" s="5">
        <v>64.010002</v>
      </c>
      <c r="D926" s="5">
        <v>23.23</v>
      </c>
      <c r="E926" s="5">
        <v>35.909999999999997</v>
      </c>
    </row>
    <row r="927" spans="1:5">
      <c r="A927" s="4">
        <v>42797</v>
      </c>
      <c r="B927" s="9">
        <v>926</v>
      </c>
      <c r="C927" s="5">
        <v>64.25</v>
      </c>
      <c r="D927" s="5">
        <v>23.57</v>
      </c>
      <c r="E927" s="5">
        <v>35.900002000000001</v>
      </c>
    </row>
    <row r="928" spans="1:5">
      <c r="A928" s="4">
        <v>42800</v>
      </c>
      <c r="B928" s="9">
        <v>927</v>
      </c>
      <c r="C928" s="5">
        <v>64.269997000000004</v>
      </c>
      <c r="D928" s="5">
        <v>23.57</v>
      </c>
      <c r="E928" s="5">
        <v>35.57</v>
      </c>
    </row>
    <row r="929" spans="1:5">
      <c r="A929" s="4">
        <v>42801</v>
      </c>
      <c r="B929" s="9">
        <v>928</v>
      </c>
      <c r="C929" s="5">
        <v>64.400002000000001</v>
      </c>
      <c r="D929" s="5">
        <v>23.49</v>
      </c>
      <c r="E929" s="5">
        <v>35.799999</v>
      </c>
    </row>
    <row r="930" spans="1:5">
      <c r="A930" s="4">
        <v>42802</v>
      </c>
      <c r="B930" s="9">
        <v>929</v>
      </c>
      <c r="C930" s="5">
        <v>64.989998</v>
      </c>
      <c r="D930" s="5">
        <v>23.43</v>
      </c>
      <c r="E930" s="5">
        <v>35.619999</v>
      </c>
    </row>
    <row r="931" spans="1:5">
      <c r="A931" s="4">
        <v>42803</v>
      </c>
      <c r="B931" s="9">
        <v>930</v>
      </c>
      <c r="C931" s="5">
        <v>64.730002999999996</v>
      </c>
      <c r="D931" s="5">
        <v>22.85</v>
      </c>
      <c r="E931" s="5">
        <v>35.82</v>
      </c>
    </row>
    <row r="932" spans="1:5">
      <c r="A932" s="4">
        <v>42804</v>
      </c>
      <c r="B932" s="9">
        <v>931</v>
      </c>
      <c r="C932" s="5">
        <v>64.930000000000007</v>
      </c>
      <c r="D932" s="5">
        <v>23.030000999999999</v>
      </c>
      <c r="E932" s="5">
        <v>35.909999999999997</v>
      </c>
    </row>
    <row r="933" spans="1:5">
      <c r="A933" s="4">
        <v>42807</v>
      </c>
      <c r="B933" s="9">
        <v>932</v>
      </c>
      <c r="C933" s="5">
        <v>64.709998999999996</v>
      </c>
      <c r="D933" s="5">
        <v>23.24</v>
      </c>
      <c r="E933" s="5">
        <v>35.159999999999997</v>
      </c>
    </row>
    <row r="934" spans="1:5">
      <c r="A934" s="4">
        <v>42808</v>
      </c>
      <c r="B934" s="9">
        <v>933</v>
      </c>
      <c r="C934" s="5">
        <v>64.410004000000001</v>
      </c>
      <c r="D934" s="5">
        <v>22.799999</v>
      </c>
      <c r="E934" s="5">
        <v>35.18</v>
      </c>
    </row>
    <row r="935" spans="1:5">
      <c r="A935" s="4">
        <v>42809</v>
      </c>
      <c r="B935" s="9">
        <v>934</v>
      </c>
      <c r="C935" s="5">
        <v>64.75</v>
      </c>
      <c r="D935" s="5">
        <v>22.940000999999999</v>
      </c>
      <c r="E935" s="5">
        <v>35.099997999999999</v>
      </c>
    </row>
    <row r="936" spans="1:5">
      <c r="A936" s="4">
        <v>42810</v>
      </c>
      <c r="B936" s="9">
        <v>935</v>
      </c>
      <c r="C936" s="5">
        <v>64.639999000000003</v>
      </c>
      <c r="D936" s="5">
        <v>23.74</v>
      </c>
      <c r="E936" s="5">
        <v>35.139999000000003</v>
      </c>
    </row>
    <row r="937" spans="1:5">
      <c r="A937" s="4">
        <v>42811</v>
      </c>
      <c r="B937" s="9">
        <v>936</v>
      </c>
      <c r="C937" s="5">
        <v>64.870002999999997</v>
      </c>
      <c r="D937" s="5">
        <v>23.620000999999998</v>
      </c>
      <c r="E937" s="5">
        <v>35.270000000000003</v>
      </c>
    </row>
    <row r="938" spans="1:5">
      <c r="A938" s="4">
        <v>42814</v>
      </c>
      <c r="B938" s="9">
        <v>937</v>
      </c>
      <c r="C938" s="5">
        <v>64.930000000000007</v>
      </c>
      <c r="D938" s="5">
        <v>23.48</v>
      </c>
      <c r="E938" s="5">
        <v>35.43</v>
      </c>
    </row>
    <row r="939" spans="1:5">
      <c r="A939" s="4">
        <v>42815</v>
      </c>
      <c r="B939" s="9">
        <v>938</v>
      </c>
      <c r="C939" s="5">
        <v>64.209998999999996</v>
      </c>
      <c r="D939" s="5">
        <v>22.18</v>
      </c>
      <c r="E939" s="5">
        <v>35.040000999999997</v>
      </c>
    </row>
    <row r="940" spans="1:5">
      <c r="A940" s="4">
        <v>42816</v>
      </c>
      <c r="B940" s="9">
        <v>939</v>
      </c>
      <c r="C940" s="5">
        <v>65.029999000000004</v>
      </c>
      <c r="D940" s="5">
        <v>22.42</v>
      </c>
      <c r="E940" s="5">
        <v>35.369999</v>
      </c>
    </row>
    <row r="941" spans="1:5">
      <c r="A941" s="4">
        <v>42817</v>
      </c>
      <c r="B941" s="9">
        <v>940</v>
      </c>
      <c r="C941" s="5">
        <v>64.870002999999997</v>
      </c>
      <c r="D941" s="5">
        <v>22.24</v>
      </c>
      <c r="E941" s="5">
        <v>35.270000000000003</v>
      </c>
    </row>
    <row r="942" spans="1:5">
      <c r="A942" s="4">
        <v>42818</v>
      </c>
      <c r="B942" s="9">
        <v>941</v>
      </c>
      <c r="C942" s="5">
        <v>64.980002999999996</v>
      </c>
      <c r="D942" s="5">
        <v>22.41</v>
      </c>
      <c r="E942" s="5">
        <v>35.159999999999997</v>
      </c>
    </row>
    <row r="943" spans="1:5">
      <c r="A943" s="4">
        <v>42821</v>
      </c>
      <c r="B943" s="9">
        <v>942</v>
      </c>
      <c r="C943" s="5">
        <v>65.099997999999999</v>
      </c>
      <c r="D943" s="5">
        <v>22.17</v>
      </c>
      <c r="E943" s="5">
        <v>35.389999000000003</v>
      </c>
    </row>
    <row r="944" spans="1:5">
      <c r="A944" s="4">
        <v>42822</v>
      </c>
      <c r="B944" s="9">
        <v>943</v>
      </c>
      <c r="C944" s="5">
        <v>65.290001000000004</v>
      </c>
      <c r="D944" s="5">
        <v>22.43</v>
      </c>
      <c r="E944" s="5">
        <v>35.599997999999999</v>
      </c>
    </row>
    <row r="945" spans="1:5">
      <c r="A945" s="4">
        <v>42823</v>
      </c>
      <c r="B945" s="9">
        <v>944</v>
      </c>
      <c r="C945" s="5">
        <v>65.470000999999996</v>
      </c>
      <c r="D945" s="5">
        <v>22.24</v>
      </c>
      <c r="E945" s="5">
        <v>35.57</v>
      </c>
    </row>
    <row r="946" spans="1:5">
      <c r="A946" s="4">
        <v>42824</v>
      </c>
      <c r="B946" s="9">
        <v>945</v>
      </c>
      <c r="C946" s="5">
        <v>65.709998999999996</v>
      </c>
      <c r="D946" s="5">
        <v>22.059999000000001</v>
      </c>
      <c r="E946" s="5">
        <v>35.75</v>
      </c>
    </row>
    <row r="947" spans="1:5">
      <c r="A947" s="4">
        <v>42825</v>
      </c>
      <c r="B947" s="9">
        <v>946</v>
      </c>
      <c r="C947" s="5">
        <v>65.860000999999997</v>
      </c>
      <c r="D947" s="5">
        <v>21.93</v>
      </c>
      <c r="E947" s="5">
        <v>36.07</v>
      </c>
    </row>
    <row r="948" spans="1:5">
      <c r="A948" s="4">
        <v>42828</v>
      </c>
      <c r="B948" s="9">
        <v>947</v>
      </c>
      <c r="C948" s="5">
        <v>65.550003000000004</v>
      </c>
      <c r="D948" s="5">
        <v>22.129999000000002</v>
      </c>
      <c r="E948" s="5">
        <v>36.159999999999997</v>
      </c>
    </row>
    <row r="949" spans="1:5">
      <c r="A949" s="4">
        <v>42829</v>
      </c>
      <c r="B949" s="9">
        <v>948</v>
      </c>
      <c r="C949" s="5">
        <v>65.730002999999996</v>
      </c>
      <c r="D949" s="5">
        <v>22.139999</v>
      </c>
      <c r="E949" s="5">
        <v>36.279998999999997</v>
      </c>
    </row>
    <row r="950" spans="1:5">
      <c r="A950" s="4">
        <v>42830</v>
      </c>
      <c r="B950" s="9">
        <v>949</v>
      </c>
      <c r="C950" s="5">
        <v>65.559997999999993</v>
      </c>
      <c r="D950" s="5">
        <v>22.610001</v>
      </c>
      <c r="E950" s="5">
        <v>36.220001000000003</v>
      </c>
    </row>
    <row r="951" spans="1:5">
      <c r="A951" s="4">
        <v>42831</v>
      </c>
      <c r="B951" s="9">
        <v>950</v>
      </c>
      <c r="C951" s="5">
        <v>65.730002999999996</v>
      </c>
      <c r="D951" s="5">
        <v>22.9</v>
      </c>
      <c r="E951" s="5">
        <v>36.029998999999997</v>
      </c>
    </row>
    <row r="952" spans="1:5">
      <c r="A952" s="4">
        <v>42832</v>
      </c>
      <c r="B952" s="9">
        <v>951</v>
      </c>
      <c r="C952" s="5">
        <v>65.680000000000007</v>
      </c>
      <c r="D952" s="5">
        <v>21.82</v>
      </c>
      <c r="E952" s="5">
        <v>36.029998999999997</v>
      </c>
    </row>
    <row r="953" spans="1:5">
      <c r="A953" s="4">
        <v>42835</v>
      </c>
      <c r="B953" s="9">
        <v>952</v>
      </c>
      <c r="C953" s="5">
        <v>65.529999000000004</v>
      </c>
      <c r="D953" s="5">
        <v>21.67</v>
      </c>
      <c r="E953" s="5">
        <v>35.799999</v>
      </c>
    </row>
    <row r="954" spans="1:5">
      <c r="A954" s="4">
        <v>42836</v>
      </c>
      <c r="B954" s="9">
        <v>953</v>
      </c>
      <c r="C954" s="5">
        <v>65.480002999999996</v>
      </c>
      <c r="D954" s="5">
        <v>22.33</v>
      </c>
      <c r="E954" s="5">
        <v>35.740001999999997</v>
      </c>
    </row>
    <row r="955" spans="1:5">
      <c r="A955" s="4">
        <v>42837</v>
      </c>
      <c r="B955" s="9">
        <v>954</v>
      </c>
      <c r="C955" s="5">
        <v>65.230002999999996</v>
      </c>
      <c r="D955" s="5">
        <v>22.780000999999999</v>
      </c>
      <c r="E955" s="5">
        <v>35.630001</v>
      </c>
    </row>
    <row r="956" spans="1:5">
      <c r="A956" s="4">
        <v>42838</v>
      </c>
      <c r="B956" s="9">
        <v>955</v>
      </c>
      <c r="C956" s="5">
        <v>64.949996999999996</v>
      </c>
      <c r="D956" s="5">
        <v>22.75</v>
      </c>
      <c r="E956" s="5">
        <v>35.25</v>
      </c>
    </row>
    <row r="957" spans="1:5">
      <c r="A957" s="4">
        <v>42842</v>
      </c>
      <c r="B957" s="9">
        <v>956</v>
      </c>
      <c r="C957" s="5">
        <v>65.480002999999996</v>
      </c>
      <c r="D957" s="5">
        <v>24.27</v>
      </c>
      <c r="E957" s="5">
        <v>35.479999999999997</v>
      </c>
    </row>
    <row r="958" spans="1:5">
      <c r="A958" s="4">
        <v>42843</v>
      </c>
      <c r="B958" s="9">
        <v>957</v>
      </c>
      <c r="C958" s="5">
        <v>65.389999000000003</v>
      </c>
      <c r="D958" s="5">
        <v>24.01</v>
      </c>
      <c r="E958" s="5">
        <v>35.770000000000003</v>
      </c>
    </row>
    <row r="959" spans="1:5">
      <c r="A959" s="4">
        <v>42844</v>
      </c>
      <c r="B959" s="9">
        <v>958</v>
      </c>
      <c r="C959" s="5">
        <v>65.040001000000004</v>
      </c>
      <c r="D959" s="5">
        <v>23.32</v>
      </c>
      <c r="E959" s="5">
        <v>35.909999999999997</v>
      </c>
    </row>
    <row r="960" spans="1:5">
      <c r="A960" s="4">
        <v>42845</v>
      </c>
      <c r="B960" s="9">
        <v>959</v>
      </c>
      <c r="C960" s="5">
        <v>65.5</v>
      </c>
      <c r="D960" s="5">
        <v>23.309999000000001</v>
      </c>
      <c r="E960" s="5">
        <v>36.18</v>
      </c>
    </row>
    <row r="961" spans="1:5">
      <c r="A961" s="4">
        <v>42846</v>
      </c>
      <c r="B961" s="9">
        <v>960</v>
      </c>
      <c r="C961" s="5">
        <v>66.400002000000001</v>
      </c>
      <c r="D961" s="5">
        <v>23.08</v>
      </c>
      <c r="E961" s="5">
        <v>36.32</v>
      </c>
    </row>
    <row r="962" spans="1:5">
      <c r="A962" s="4">
        <v>42849</v>
      </c>
      <c r="B962" s="9">
        <v>961</v>
      </c>
      <c r="C962" s="5">
        <v>67.529999000000004</v>
      </c>
      <c r="D962" s="5">
        <v>23.379999000000002</v>
      </c>
      <c r="E962" s="5">
        <v>36.75</v>
      </c>
    </row>
    <row r="963" spans="1:5">
      <c r="A963" s="4">
        <v>42850</v>
      </c>
      <c r="B963" s="9">
        <v>962</v>
      </c>
      <c r="C963" s="5">
        <v>67.919998000000007</v>
      </c>
      <c r="D963" s="5">
        <v>23.92</v>
      </c>
      <c r="E963" s="5">
        <v>36.869999</v>
      </c>
    </row>
    <row r="964" spans="1:5">
      <c r="A964" s="4">
        <v>42851</v>
      </c>
      <c r="B964" s="9">
        <v>963</v>
      </c>
      <c r="C964" s="5">
        <v>67.830001999999993</v>
      </c>
      <c r="D964" s="5">
        <v>24.860001</v>
      </c>
      <c r="E964" s="5">
        <v>36.93</v>
      </c>
    </row>
    <row r="965" spans="1:5">
      <c r="A965" s="4">
        <v>42852</v>
      </c>
      <c r="B965" s="9">
        <v>964</v>
      </c>
      <c r="C965" s="5">
        <v>68.269997000000004</v>
      </c>
      <c r="D965" s="5">
        <v>27.4</v>
      </c>
      <c r="E965" s="5">
        <v>37.43</v>
      </c>
    </row>
    <row r="966" spans="1:5">
      <c r="A966" s="4">
        <v>42853</v>
      </c>
      <c r="B966" s="9">
        <v>965</v>
      </c>
      <c r="C966" s="5">
        <v>68.459998999999996</v>
      </c>
      <c r="D966" s="5">
        <v>27.26</v>
      </c>
      <c r="E966" s="5">
        <v>36.150002000000001</v>
      </c>
    </row>
    <row r="967" spans="1:5">
      <c r="A967" s="4">
        <v>42856</v>
      </c>
      <c r="B967" s="9">
        <v>966</v>
      </c>
      <c r="C967" s="5">
        <v>69.410004000000001</v>
      </c>
      <c r="D967" s="5">
        <v>27.76</v>
      </c>
      <c r="E967" s="5">
        <v>36.310001</v>
      </c>
    </row>
    <row r="968" spans="1:5">
      <c r="A968" s="4">
        <v>42857</v>
      </c>
      <c r="B968" s="9">
        <v>967</v>
      </c>
      <c r="C968" s="5">
        <v>69.300003000000004</v>
      </c>
      <c r="D968" s="5">
        <v>26.790001</v>
      </c>
      <c r="E968" s="5">
        <v>36.970001000000003</v>
      </c>
    </row>
    <row r="969" spans="1:5">
      <c r="A969" s="4">
        <v>42858</v>
      </c>
      <c r="B969" s="9">
        <v>968</v>
      </c>
      <c r="C969" s="5">
        <v>69.080001999999993</v>
      </c>
      <c r="D969" s="5">
        <v>27.209999</v>
      </c>
      <c r="E969" s="5">
        <v>36.979999999999997</v>
      </c>
    </row>
    <row r="970" spans="1:5">
      <c r="A970" s="4">
        <v>42859</v>
      </c>
      <c r="B970" s="9">
        <v>969</v>
      </c>
      <c r="C970" s="5">
        <v>68.809997999999993</v>
      </c>
      <c r="D970" s="5">
        <v>26.84</v>
      </c>
      <c r="E970" s="5">
        <v>36.849997999999999</v>
      </c>
    </row>
    <row r="971" spans="1:5">
      <c r="A971" s="4">
        <v>42860</v>
      </c>
      <c r="B971" s="9">
        <v>970</v>
      </c>
      <c r="C971" s="5">
        <v>69</v>
      </c>
      <c r="D971" s="5">
        <v>27.440000999999999</v>
      </c>
      <c r="E971" s="5">
        <v>36.82</v>
      </c>
    </row>
    <row r="972" spans="1:5">
      <c r="A972" s="4">
        <v>42863</v>
      </c>
      <c r="B972" s="9">
        <v>971</v>
      </c>
      <c r="C972" s="5">
        <v>68.940002000000007</v>
      </c>
      <c r="D972" s="5">
        <v>27.66</v>
      </c>
      <c r="E972" s="5">
        <v>36.540000999999997</v>
      </c>
    </row>
    <row r="973" spans="1:5">
      <c r="A973" s="4">
        <v>42864</v>
      </c>
      <c r="B973" s="9">
        <v>972</v>
      </c>
      <c r="C973" s="5">
        <v>69.040001000000004</v>
      </c>
      <c r="D973" s="5">
        <v>27.379999000000002</v>
      </c>
      <c r="E973" s="5">
        <v>36.369999</v>
      </c>
    </row>
    <row r="974" spans="1:5">
      <c r="A974" s="4">
        <v>42865</v>
      </c>
      <c r="B974" s="9">
        <v>973</v>
      </c>
      <c r="C974" s="5">
        <v>69.309997999999993</v>
      </c>
      <c r="D974" s="5">
        <v>27.51</v>
      </c>
      <c r="E974" s="5">
        <v>36.009998000000003</v>
      </c>
    </row>
    <row r="975" spans="1:5">
      <c r="A975" s="4">
        <v>42866</v>
      </c>
      <c r="B975" s="9">
        <v>974</v>
      </c>
      <c r="C975" s="5">
        <v>68.459998999999996</v>
      </c>
      <c r="D975" s="5">
        <v>27.65</v>
      </c>
      <c r="E975" s="5">
        <v>35.689999</v>
      </c>
    </row>
    <row r="976" spans="1:5">
      <c r="A976" s="4">
        <v>42867</v>
      </c>
      <c r="B976" s="9">
        <v>975</v>
      </c>
      <c r="C976" s="5">
        <v>68.379997000000003</v>
      </c>
      <c r="D976" s="5">
        <v>28.059999000000001</v>
      </c>
      <c r="E976" s="5">
        <v>35.529998999999997</v>
      </c>
    </row>
    <row r="977" spans="1:5">
      <c r="A977" s="4">
        <v>42870</v>
      </c>
      <c r="B977" s="9">
        <v>976</v>
      </c>
      <c r="C977" s="5">
        <v>68.430000000000007</v>
      </c>
      <c r="D977" s="5">
        <v>28.9</v>
      </c>
      <c r="E977" s="5">
        <v>35.630001</v>
      </c>
    </row>
    <row r="978" spans="1:5">
      <c r="A978" s="4">
        <v>42871</v>
      </c>
      <c r="B978" s="9">
        <v>977</v>
      </c>
      <c r="C978" s="5">
        <v>69.410004000000001</v>
      </c>
      <c r="D978" s="5">
        <v>28.99</v>
      </c>
      <c r="E978" s="5">
        <v>35.82</v>
      </c>
    </row>
    <row r="979" spans="1:5">
      <c r="A979" s="4">
        <v>42872</v>
      </c>
      <c r="B979" s="9">
        <v>978</v>
      </c>
      <c r="C979" s="5">
        <v>67.480002999999996</v>
      </c>
      <c r="D979" s="5">
        <v>27.58</v>
      </c>
      <c r="E979" s="5">
        <v>35.040000999999997</v>
      </c>
    </row>
    <row r="980" spans="1:5">
      <c r="A980" s="4">
        <v>42873</v>
      </c>
      <c r="B980" s="9">
        <v>979</v>
      </c>
      <c r="C980" s="5">
        <v>67.709998999999996</v>
      </c>
      <c r="D980" s="5">
        <v>27.77</v>
      </c>
      <c r="E980" s="5">
        <v>35.220001000000003</v>
      </c>
    </row>
    <row r="981" spans="1:5">
      <c r="A981" s="4">
        <v>42874</v>
      </c>
      <c r="B981" s="9">
        <v>980</v>
      </c>
      <c r="C981" s="5">
        <v>67.690002000000007</v>
      </c>
      <c r="D981" s="5">
        <v>28.51</v>
      </c>
      <c r="E981" s="5">
        <v>35.400002000000001</v>
      </c>
    </row>
    <row r="982" spans="1:5">
      <c r="A982" s="4">
        <v>42877</v>
      </c>
      <c r="B982" s="9">
        <v>981</v>
      </c>
      <c r="C982" s="5">
        <v>68.449996999999996</v>
      </c>
      <c r="D982" s="5">
        <v>28.629999000000002</v>
      </c>
      <c r="E982" s="5">
        <v>35.770000000000003</v>
      </c>
    </row>
    <row r="983" spans="1:5">
      <c r="A983" s="4">
        <v>42878</v>
      </c>
      <c r="B983" s="9">
        <v>982</v>
      </c>
      <c r="C983" s="5">
        <v>68.680000000000007</v>
      </c>
      <c r="D983" s="5">
        <v>28.469999000000001</v>
      </c>
      <c r="E983" s="5">
        <v>35.860000999999997</v>
      </c>
    </row>
    <row r="984" spans="1:5">
      <c r="A984" s="4">
        <v>42879</v>
      </c>
      <c r="B984" s="9">
        <v>983</v>
      </c>
      <c r="C984" s="5">
        <v>68.769997000000004</v>
      </c>
      <c r="D984" s="5">
        <v>28.469999000000001</v>
      </c>
      <c r="E984" s="5">
        <v>36.119999</v>
      </c>
    </row>
    <row r="985" spans="1:5">
      <c r="A985" s="4">
        <v>42880</v>
      </c>
      <c r="B985" s="9">
        <v>984</v>
      </c>
      <c r="C985" s="5">
        <v>69.620002999999997</v>
      </c>
      <c r="D985" s="5">
        <v>27.82</v>
      </c>
      <c r="E985" s="5">
        <v>36.259998000000003</v>
      </c>
    </row>
    <row r="986" spans="1:5">
      <c r="A986" s="4">
        <v>42881</v>
      </c>
      <c r="B986" s="9">
        <v>985</v>
      </c>
      <c r="C986" s="5">
        <v>69.959998999999996</v>
      </c>
      <c r="D986" s="5">
        <v>27.66</v>
      </c>
      <c r="E986" s="5">
        <v>36.259998000000003</v>
      </c>
    </row>
    <row r="987" spans="1:5">
      <c r="A987" s="4">
        <v>42885</v>
      </c>
      <c r="B987" s="9">
        <v>986</v>
      </c>
      <c r="C987" s="5">
        <v>70.410004000000001</v>
      </c>
      <c r="D987" s="5">
        <v>27.190000999999999</v>
      </c>
      <c r="E987" s="5">
        <v>36.18</v>
      </c>
    </row>
    <row r="988" spans="1:5">
      <c r="A988" s="4">
        <v>42886</v>
      </c>
      <c r="B988" s="9">
        <v>987</v>
      </c>
      <c r="C988" s="5">
        <v>69.839995999999999</v>
      </c>
      <c r="D988" s="5">
        <v>26.48</v>
      </c>
      <c r="E988" s="5">
        <v>36.110000999999997</v>
      </c>
    </row>
    <row r="989" spans="1:5">
      <c r="A989" s="4">
        <v>42887</v>
      </c>
      <c r="B989" s="9">
        <v>988</v>
      </c>
      <c r="C989" s="5">
        <v>70.099997999999999</v>
      </c>
      <c r="D989" s="5">
        <v>27.09</v>
      </c>
      <c r="E989" s="5">
        <v>36.119999</v>
      </c>
    </row>
    <row r="990" spans="1:5">
      <c r="A990" s="4">
        <v>42888</v>
      </c>
      <c r="B990" s="9">
        <v>989</v>
      </c>
      <c r="C990" s="5">
        <v>71.760002</v>
      </c>
      <c r="D990" s="5">
        <v>26.32</v>
      </c>
      <c r="E990" s="5">
        <v>36.32</v>
      </c>
    </row>
    <row r="991" spans="1:5">
      <c r="A991" s="4">
        <v>42891</v>
      </c>
      <c r="B991" s="9">
        <v>990</v>
      </c>
      <c r="C991" s="5">
        <v>72.279999000000004</v>
      </c>
      <c r="D991" s="5">
        <v>27.17</v>
      </c>
      <c r="E991" s="5">
        <v>36.340000000000003</v>
      </c>
    </row>
    <row r="992" spans="1:5">
      <c r="A992" s="4">
        <v>42892</v>
      </c>
      <c r="B992" s="9">
        <v>991</v>
      </c>
      <c r="C992" s="5">
        <v>72.519997000000004</v>
      </c>
      <c r="D992" s="5">
        <v>26.860001</v>
      </c>
      <c r="E992" s="5">
        <v>36.130001</v>
      </c>
    </row>
    <row r="993" spans="1:5">
      <c r="A993" s="4">
        <v>42893</v>
      </c>
      <c r="B993" s="9">
        <v>992</v>
      </c>
      <c r="C993" s="5">
        <v>72.389999000000003</v>
      </c>
      <c r="D993" s="5">
        <v>26.74</v>
      </c>
      <c r="E993" s="5">
        <v>36.259998000000003</v>
      </c>
    </row>
    <row r="994" spans="1:5">
      <c r="A994" s="4">
        <v>42894</v>
      </c>
      <c r="B994" s="9">
        <v>993</v>
      </c>
      <c r="C994" s="5">
        <v>71.949996999999996</v>
      </c>
      <c r="D994" s="5">
        <v>26.75</v>
      </c>
      <c r="E994" s="5">
        <v>36.479999999999997</v>
      </c>
    </row>
    <row r="995" spans="1:5">
      <c r="A995" s="4">
        <v>42895</v>
      </c>
      <c r="B995" s="9">
        <v>994</v>
      </c>
      <c r="C995" s="5">
        <v>70.319999999999993</v>
      </c>
      <c r="D995" s="5">
        <v>26.25</v>
      </c>
      <c r="E995" s="5">
        <v>35.709999000000003</v>
      </c>
    </row>
    <row r="996" spans="1:5">
      <c r="A996" s="4">
        <v>42898</v>
      </c>
      <c r="B996" s="9">
        <v>995</v>
      </c>
      <c r="C996" s="5">
        <v>69.779999000000004</v>
      </c>
      <c r="D996" s="5">
        <v>25.940000999999999</v>
      </c>
      <c r="E996" s="5">
        <v>35.729999999999997</v>
      </c>
    </row>
    <row r="997" spans="1:5">
      <c r="A997" s="4">
        <v>42899</v>
      </c>
      <c r="B997" s="9">
        <v>996</v>
      </c>
      <c r="C997" s="5">
        <v>70.650002000000001</v>
      </c>
      <c r="D997" s="5">
        <v>26.280000999999999</v>
      </c>
      <c r="E997" s="5">
        <v>35.880001</v>
      </c>
    </row>
    <row r="998" spans="1:5">
      <c r="A998" s="4">
        <v>42900</v>
      </c>
      <c r="B998" s="9">
        <v>997</v>
      </c>
      <c r="C998" s="5">
        <v>70.269997000000004</v>
      </c>
      <c r="D998" s="5">
        <v>25.74</v>
      </c>
      <c r="E998" s="5">
        <v>35.529998999999997</v>
      </c>
    </row>
    <row r="999" spans="1:5">
      <c r="A999" s="4">
        <v>42901</v>
      </c>
      <c r="B999" s="9">
        <v>998</v>
      </c>
      <c r="C999" s="5">
        <v>69.900002000000001</v>
      </c>
      <c r="D999" s="5">
        <v>25.77</v>
      </c>
      <c r="E999" s="5">
        <v>35.310001</v>
      </c>
    </row>
    <row r="1000" spans="1:5">
      <c r="A1000" s="4">
        <v>42902</v>
      </c>
      <c r="B1000" s="9">
        <v>999</v>
      </c>
      <c r="C1000" s="5">
        <v>70</v>
      </c>
      <c r="D1000" s="5">
        <v>25.57</v>
      </c>
      <c r="E1000" s="5">
        <v>35.209999000000003</v>
      </c>
    </row>
    <row r="1001" spans="1:5">
      <c r="A1001" s="4">
        <v>42905</v>
      </c>
      <c r="B1001" s="9">
        <v>1000</v>
      </c>
      <c r="C1001" s="5">
        <v>70.870002999999997</v>
      </c>
      <c r="D1001" s="5">
        <v>26.6</v>
      </c>
      <c r="E1001" s="5">
        <v>35.509998000000003</v>
      </c>
    </row>
    <row r="1002" spans="1:5">
      <c r="A1002" s="4">
        <v>42906</v>
      </c>
      <c r="B1002" s="9">
        <v>1001</v>
      </c>
      <c r="C1002" s="5">
        <v>69.910004000000001</v>
      </c>
      <c r="D1002" s="5">
        <v>26.25</v>
      </c>
      <c r="E1002" s="5">
        <v>34.860000999999997</v>
      </c>
    </row>
    <row r="1003" spans="1:5">
      <c r="A1003" s="4">
        <v>42907</v>
      </c>
      <c r="B1003" s="9">
        <v>1002</v>
      </c>
      <c r="C1003" s="5">
        <v>70.269997000000004</v>
      </c>
      <c r="D1003" s="5">
        <v>26.780000999999999</v>
      </c>
      <c r="E1003" s="5">
        <v>34.580002</v>
      </c>
    </row>
    <row r="1004" spans="1:5">
      <c r="A1004" s="4">
        <v>42908</v>
      </c>
      <c r="B1004" s="9">
        <v>1003</v>
      </c>
      <c r="C1004" s="5">
        <v>70.260002</v>
      </c>
      <c r="D1004" s="5">
        <v>26.93</v>
      </c>
      <c r="E1004" s="5">
        <v>34.360000999999997</v>
      </c>
    </row>
    <row r="1005" spans="1:5">
      <c r="A1005" s="4">
        <v>42909</v>
      </c>
      <c r="B1005" s="9">
        <v>1004</v>
      </c>
      <c r="C1005" s="5">
        <v>71.209998999999996</v>
      </c>
      <c r="D1005" s="5">
        <v>27.549999</v>
      </c>
      <c r="E1005" s="5">
        <v>34.189999</v>
      </c>
    </row>
    <row r="1006" spans="1:5">
      <c r="A1006" s="4">
        <v>42912</v>
      </c>
      <c r="B1006" s="9">
        <v>1005</v>
      </c>
      <c r="C1006" s="5">
        <v>70.529999000000004</v>
      </c>
      <c r="D1006" s="5">
        <v>27.17</v>
      </c>
      <c r="E1006" s="5">
        <v>34.07</v>
      </c>
    </row>
    <row r="1007" spans="1:5">
      <c r="A1007" s="4">
        <v>42913</v>
      </c>
      <c r="B1007" s="9">
        <v>1006</v>
      </c>
      <c r="C1007" s="5">
        <v>69.209998999999996</v>
      </c>
      <c r="D1007" s="5">
        <v>26.879999000000002</v>
      </c>
      <c r="E1007" s="5">
        <v>33.650002000000001</v>
      </c>
    </row>
    <row r="1008" spans="1:5">
      <c r="A1008" s="4">
        <v>42914</v>
      </c>
      <c r="B1008" s="9">
        <v>1007</v>
      </c>
      <c r="C1008" s="5">
        <v>69.800003000000004</v>
      </c>
      <c r="D1008" s="5">
        <v>27.620000999999998</v>
      </c>
      <c r="E1008" s="5">
        <v>34.200001</v>
      </c>
    </row>
    <row r="1009" spans="1:5">
      <c r="A1009" s="4">
        <v>42915</v>
      </c>
      <c r="B1009" s="9">
        <v>1008</v>
      </c>
      <c r="C1009" s="5">
        <v>68.489998</v>
      </c>
      <c r="D1009" s="5">
        <v>26.629999000000002</v>
      </c>
      <c r="E1009" s="5">
        <v>33.540000999999997</v>
      </c>
    </row>
    <row r="1010" spans="1:5">
      <c r="A1010" s="4">
        <v>42916</v>
      </c>
      <c r="B1010" s="9">
        <v>1009</v>
      </c>
      <c r="C1010" s="5">
        <v>68.930000000000007</v>
      </c>
      <c r="D1010" s="5">
        <v>26.24</v>
      </c>
      <c r="E1010" s="5">
        <v>33.740001999999997</v>
      </c>
    </row>
    <row r="1011" spans="1:5">
      <c r="A1011" s="4">
        <v>42919</v>
      </c>
      <c r="B1011" s="9">
        <v>1010</v>
      </c>
      <c r="C1011" s="5">
        <v>68.169998000000007</v>
      </c>
      <c r="D1011" s="5">
        <v>26.129999000000002</v>
      </c>
      <c r="E1011" s="5">
        <v>33.459999000000003</v>
      </c>
    </row>
    <row r="1012" spans="1:5">
      <c r="A1012" s="4">
        <v>42921</v>
      </c>
      <c r="B1012" s="9">
        <v>1011</v>
      </c>
      <c r="C1012" s="5">
        <v>69.080001999999993</v>
      </c>
      <c r="D1012" s="5">
        <v>25.969999000000001</v>
      </c>
      <c r="E1012" s="5">
        <v>34.340000000000003</v>
      </c>
    </row>
    <row r="1013" spans="1:5">
      <c r="A1013" s="4">
        <v>42922</v>
      </c>
      <c r="B1013" s="9">
        <v>1012</v>
      </c>
      <c r="C1013" s="5">
        <v>68.569999999999993</v>
      </c>
      <c r="D1013" s="5">
        <v>26.040001</v>
      </c>
      <c r="E1013" s="5">
        <v>33.630001</v>
      </c>
    </row>
    <row r="1014" spans="1:5">
      <c r="A1014" s="4">
        <v>42923</v>
      </c>
      <c r="B1014" s="9">
        <v>1013</v>
      </c>
      <c r="C1014" s="5">
        <v>69.459998999999996</v>
      </c>
      <c r="D1014" s="5">
        <v>26.25</v>
      </c>
      <c r="E1014" s="5">
        <v>33.880001</v>
      </c>
    </row>
    <row r="1015" spans="1:5">
      <c r="A1015" s="4">
        <v>42926</v>
      </c>
      <c r="B1015" s="9">
        <v>1014</v>
      </c>
      <c r="C1015" s="5">
        <v>69.980002999999996</v>
      </c>
      <c r="D1015" s="5">
        <v>26.51</v>
      </c>
      <c r="E1015" s="5">
        <v>33.650002000000001</v>
      </c>
    </row>
    <row r="1016" spans="1:5">
      <c r="A1016" s="4">
        <v>42927</v>
      </c>
      <c r="B1016" s="9">
        <v>1015</v>
      </c>
      <c r="C1016" s="5">
        <v>69.989998</v>
      </c>
      <c r="D1016" s="5">
        <v>26.5</v>
      </c>
      <c r="E1016" s="5">
        <v>33.919998</v>
      </c>
    </row>
    <row r="1017" spans="1:5">
      <c r="A1017" s="4">
        <v>42928</v>
      </c>
      <c r="B1017" s="9">
        <v>1016</v>
      </c>
      <c r="C1017" s="5">
        <v>71.150002000000001</v>
      </c>
      <c r="D1017" s="5">
        <v>27.33</v>
      </c>
      <c r="E1017" s="5">
        <v>34.25</v>
      </c>
    </row>
    <row r="1018" spans="1:5">
      <c r="A1018" s="4">
        <v>42929</v>
      </c>
      <c r="B1018" s="9">
        <v>1017</v>
      </c>
      <c r="C1018" s="5">
        <v>71.769997000000004</v>
      </c>
      <c r="D1018" s="5">
        <v>31.68</v>
      </c>
      <c r="E1018" s="5">
        <v>34.240001999999997</v>
      </c>
    </row>
    <row r="1019" spans="1:5">
      <c r="A1019" s="4">
        <v>42930</v>
      </c>
      <c r="B1019" s="9">
        <v>1018</v>
      </c>
      <c r="C1019" s="5">
        <v>72.779999000000004</v>
      </c>
      <c r="D1019" s="5">
        <v>31.620000999999998</v>
      </c>
      <c r="E1019" s="5">
        <v>34.68</v>
      </c>
    </row>
    <row r="1020" spans="1:5">
      <c r="A1020" s="4">
        <v>42933</v>
      </c>
      <c r="B1020" s="9">
        <v>1019</v>
      </c>
      <c r="C1020" s="5">
        <v>73.349997999999999</v>
      </c>
      <c r="D1020" s="5">
        <v>31.34</v>
      </c>
      <c r="E1020" s="5">
        <v>34.470001000000003</v>
      </c>
    </row>
    <row r="1021" spans="1:5">
      <c r="A1021" s="4">
        <v>42934</v>
      </c>
      <c r="B1021" s="9">
        <v>1020</v>
      </c>
      <c r="C1021" s="5">
        <v>73.300003000000004</v>
      </c>
      <c r="D1021" s="5">
        <v>31.549999</v>
      </c>
      <c r="E1021" s="5">
        <v>34.529998999999997</v>
      </c>
    </row>
    <row r="1022" spans="1:5">
      <c r="A1022" s="4">
        <v>42935</v>
      </c>
      <c r="B1022" s="9">
        <v>1021</v>
      </c>
      <c r="C1022" s="5">
        <v>73.860000999999997</v>
      </c>
      <c r="D1022" s="5">
        <v>31.1</v>
      </c>
      <c r="E1022" s="5">
        <v>34.560001</v>
      </c>
    </row>
    <row r="1023" spans="1:5">
      <c r="A1023" s="4">
        <v>42936</v>
      </c>
      <c r="B1023" s="9">
        <v>1022</v>
      </c>
      <c r="C1023" s="5">
        <v>74.220000999999996</v>
      </c>
      <c r="D1023" s="5">
        <v>31.360001</v>
      </c>
      <c r="E1023" s="5">
        <v>34.75</v>
      </c>
    </row>
    <row r="1024" spans="1:5">
      <c r="A1024" s="4">
        <v>42937</v>
      </c>
      <c r="B1024" s="9">
        <v>1023</v>
      </c>
      <c r="C1024" s="5">
        <v>73.790001000000004</v>
      </c>
      <c r="D1024" s="5">
        <v>31.41</v>
      </c>
      <c r="E1024" s="5">
        <v>34.729999999999997</v>
      </c>
    </row>
    <row r="1025" spans="1:5">
      <c r="A1025" s="4">
        <v>42940</v>
      </c>
      <c r="B1025" s="9">
        <v>1024</v>
      </c>
      <c r="C1025" s="5">
        <v>73.599997999999999</v>
      </c>
      <c r="D1025" s="5">
        <v>31.84</v>
      </c>
      <c r="E1025" s="5">
        <v>34.5</v>
      </c>
    </row>
    <row r="1026" spans="1:5">
      <c r="A1026" s="4">
        <v>42941</v>
      </c>
      <c r="B1026" s="9">
        <v>1025</v>
      </c>
      <c r="C1026" s="5">
        <v>74.190002000000007</v>
      </c>
      <c r="D1026" s="5">
        <v>31.74</v>
      </c>
      <c r="E1026" s="5">
        <v>34.669998</v>
      </c>
    </row>
    <row r="1027" spans="1:5">
      <c r="A1027" s="4">
        <v>42942</v>
      </c>
      <c r="B1027" s="9">
        <v>1026</v>
      </c>
      <c r="C1027" s="5">
        <v>74.050003000000004</v>
      </c>
      <c r="D1027" s="5">
        <v>31.84</v>
      </c>
      <c r="E1027" s="5">
        <v>34.75</v>
      </c>
    </row>
    <row r="1028" spans="1:5">
      <c r="A1028" s="4">
        <v>42943</v>
      </c>
      <c r="B1028" s="9">
        <v>1027</v>
      </c>
      <c r="C1028" s="5">
        <v>73.160004000000001</v>
      </c>
      <c r="D1028" s="5">
        <v>30.76</v>
      </c>
      <c r="E1028" s="5">
        <v>34.970001000000003</v>
      </c>
    </row>
    <row r="1029" spans="1:5">
      <c r="A1029" s="4">
        <v>42944</v>
      </c>
      <c r="B1029" s="9">
        <v>1028</v>
      </c>
      <c r="C1029" s="5">
        <v>73.040001000000004</v>
      </c>
      <c r="D1029" s="5">
        <v>29.530000999999999</v>
      </c>
      <c r="E1029" s="5">
        <v>35.310001</v>
      </c>
    </row>
    <row r="1030" spans="1:5">
      <c r="A1030" s="4">
        <v>42947</v>
      </c>
      <c r="B1030" s="9">
        <v>1029</v>
      </c>
      <c r="C1030" s="5">
        <v>72.699996999999996</v>
      </c>
      <c r="D1030" s="5">
        <v>28.98</v>
      </c>
      <c r="E1030" s="5">
        <v>35.470001000000003</v>
      </c>
    </row>
    <row r="1031" spans="1:5">
      <c r="A1031" s="4">
        <v>42948</v>
      </c>
      <c r="B1031" s="9">
        <v>1030</v>
      </c>
      <c r="C1031" s="5">
        <v>72.580001999999993</v>
      </c>
      <c r="D1031" s="5">
        <v>28.98</v>
      </c>
      <c r="E1031" s="5">
        <v>36.349997999999999</v>
      </c>
    </row>
    <row r="1032" spans="1:5">
      <c r="A1032" s="4">
        <v>42949</v>
      </c>
      <c r="B1032" s="9">
        <v>1031</v>
      </c>
      <c r="C1032" s="5">
        <v>72.260002</v>
      </c>
      <c r="D1032" s="5">
        <v>28.360001</v>
      </c>
      <c r="E1032" s="5">
        <v>36.639999000000003</v>
      </c>
    </row>
    <row r="1033" spans="1:5">
      <c r="A1033" s="4">
        <v>42950</v>
      </c>
      <c r="B1033" s="9">
        <v>1032</v>
      </c>
      <c r="C1033" s="5">
        <v>72.150002000000001</v>
      </c>
      <c r="D1033" s="5">
        <v>29.16</v>
      </c>
      <c r="E1033" s="5">
        <v>36.490001999999997</v>
      </c>
    </row>
    <row r="1034" spans="1:5">
      <c r="A1034" s="4">
        <v>42951</v>
      </c>
      <c r="B1034" s="9">
        <v>1033</v>
      </c>
      <c r="C1034" s="5">
        <v>72.680000000000007</v>
      </c>
      <c r="D1034" s="5">
        <v>29.610001</v>
      </c>
      <c r="E1034" s="5">
        <v>36.299999</v>
      </c>
    </row>
    <row r="1035" spans="1:5">
      <c r="A1035" s="4">
        <v>42954</v>
      </c>
      <c r="B1035" s="9">
        <v>1034</v>
      </c>
      <c r="C1035" s="5">
        <v>72.400002000000001</v>
      </c>
      <c r="D1035" s="5">
        <v>29.959999</v>
      </c>
      <c r="E1035" s="5">
        <v>36.43</v>
      </c>
    </row>
    <row r="1036" spans="1:5">
      <c r="A1036" s="4">
        <v>42955</v>
      </c>
      <c r="B1036" s="9">
        <v>1035</v>
      </c>
      <c r="C1036" s="5">
        <v>72.790001000000004</v>
      </c>
      <c r="D1036" s="5">
        <v>29.84</v>
      </c>
      <c r="E1036" s="5">
        <v>36.409999999999997</v>
      </c>
    </row>
    <row r="1037" spans="1:5">
      <c r="A1037" s="4">
        <v>42956</v>
      </c>
      <c r="B1037" s="9">
        <v>1036</v>
      </c>
      <c r="C1037" s="5">
        <v>72.470000999999996</v>
      </c>
      <c r="D1037" s="5">
        <v>30.690000999999999</v>
      </c>
      <c r="E1037" s="5">
        <v>36.590000000000003</v>
      </c>
    </row>
    <row r="1038" spans="1:5">
      <c r="A1038" s="4">
        <v>42957</v>
      </c>
      <c r="B1038" s="9">
        <v>1037</v>
      </c>
      <c r="C1038" s="5">
        <v>71.410004000000001</v>
      </c>
      <c r="D1038" s="5">
        <v>29.280000999999999</v>
      </c>
      <c r="E1038" s="5">
        <v>36.139999000000003</v>
      </c>
    </row>
    <row r="1039" spans="1:5">
      <c r="A1039" s="4">
        <v>42958</v>
      </c>
      <c r="B1039" s="9">
        <v>1038</v>
      </c>
      <c r="C1039" s="5">
        <v>72.5</v>
      </c>
      <c r="D1039" s="5">
        <v>29.049999</v>
      </c>
      <c r="E1039" s="5">
        <v>35.869999</v>
      </c>
    </row>
    <row r="1040" spans="1:5">
      <c r="A1040" s="4">
        <v>42961</v>
      </c>
      <c r="B1040" s="9">
        <v>1039</v>
      </c>
      <c r="C1040" s="5">
        <v>73.589995999999999</v>
      </c>
      <c r="D1040" s="5">
        <v>29.73</v>
      </c>
      <c r="E1040" s="5">
        <v>36.340000000000003</v>
      </c>
    </row>
    <row r="1041" spans="1:5">
      <c r="A1041" s="4">
        <v>42962</v>
      </c>
      <c r="B1041" s="9">
        <v>1040</v>
      </c>
      <c r="C1041" s="5">
        <v>73.220000999999996</v>
      </c>
      <c r="D1041" s="5">
        <v>30.25</v>
      </c>
      <c r="E1041" s="5">
        <v>36</v>
      </c>
    </row>
    <row r="1042" spans="1:5">
      <c r="A1042" s="4">
        <v>42963</v>
      </c>
      <c r="B1042" s="9">
        <v>1041</v>
      </c>
      <c r="C1042" s="5">
        <v>73.650002000000001</v>
      </c>
      <c r="D1042" s="5">
        <v>30.950001</v>
      </c>
      <c r="E1042" s="5">
        <v>35.810001</v>
      </c>
    </row>
    <row r="1043" spans="1:5">
      <c r="A1043" s="4">
        <v>42964</v>
      </c>
      <c r="B1043" s="9">
        <v>1042</v>
      </c>
      <c r="C1043" s="5">
        <v>72.400002000000001</v>
      </c>
      <c r="D1043" s="5">
        <v>30.34</v>
      </c>
      <c r="E1043" s="5">
        <v>35.169998</v>
      </c>
    </row>
    <row r="1044" spans="1:5">
      <c r="A1044" s="4">
        <v>42965</v>
      </c>
      <c r="B1044" s="9">
        <v>1043</v>
      </c>
      <c r="C1044" s="5">
        <v>72.489998</v>
      </c>
      <c r="D1044" s="5">
        <v>29.809999000000001</v>
      </c>
      <c r="E1044" s="5">
        <v>35.009998000000003</v>
      </c>
    </row>
    <row r="1045" spans="1:5">
      <c r="A1045" s="4">
        <v>42968</v>
      </c>
      <c r="B1045" s="9">
        <v>1044</v>
      </c>
      <c r="C1045" s="5">
        <v>72.150002000000001</v>
      </c>
      <c r="D1045" s="5">
        <v>29.719999000000001</v>
      </c>
      <c r="E1045" s="5">
        <v>34.919998</v>
      </c>
    </row>
    <row r="1046" spans="1:5">
      <c r="A1046" s="4">
        <v>42969</v>
      </c>
      <c r="B1046" s="9">
        <v>1045</v>
      </c>
      <c r="C1046" s="5">
        <v>73.160004000000001</v>
      </c>
      <c r="D1046" s="5">
        <v>30.08</v>
      </c>
      <c r="E1046" s="5">
        <v>34.650002000000001</v>
      </c>
    </row>
    <row r="1047" spans="1:5">
      <c r="A1047" s="4">
        <v>42970</v>
      </c>
      <c r="B1047" s="9">
        <v>1046</v>
      </c>
      <c r="C1047" s="5">
        <v>72.720000999999996</v>
      </c>
      <c r="D1047" s="5">
        <v>29.940000999999999</v>
      </c>
      <c r="E1047" s="5">
        <v>34.659999999999997</v>
      </c>
    </row>
    <row r="1048" spans="1:5">
      <c r="A1048" s="4">
        <v>42971</v>
      </c>
      <c r="B1048" s="9">
        <v>1047</v>
      </c>
      <c r="C1048" s="5">
        <v>72.690002000000007</v>
      </c>
      <c r="D1048" s="5">
        <v>29.879999000000002</v>
      </c>
      <c r="E1048" s="5">
        <v>34.709999000000003</v>
      </c>
    </row>
    <row r="1049" spans="1:5">
      <c r="A1049" s="4">
        <v>42972</v>
      </c>
      <c r="B1049" s="9">
        <v>1048</v>
      </c>
      <c r="C1049" s="5">
        <v>72.819999999999993</v>
      </c>
      <c r="D1049" s="5">
        <v>29.75</v>
      </c>
      <c r="E1049" s="5">
        <v>34.669998</v>
      </c>
    </row>
    <row r="1050" spans="1:5">
      <c r="A1050" s="4">
        <v>42975</v>
      </c>
      <c r="B1050" s="9">
        <v>1049</v>
      </c>
      <c r="C1050" s="5">
        <v>72.830001999999993</v>
      </c>
      <c r="D1050" s="5">
        <v>29.469999000000001</v>
      </c>
      <c r="E1050" s="5">
        <v>34.650002000000001</v>
      </c>
    </row>
    <row r="1051" spans="1:5">
      <c r="A1051" s="4">
        <v>42976</v>
      </c>
      <c r="B1051" s="9">
        <v>1050</v>
      </c>
      <c r="C1051" s="5">
        <v>73.050003000000004</v>
      </c>
      <c r="D1051" s="5">
        <v>29.49</v>
      </c>
      <c r="E1051" s="5">
        <v>34.729999999999997</v>
      </c>
    </row>
    <row r="1052" spans="1:5">
      <c r="A1052" s="4">
        <v>42977</v>
      </c>
      <c r="B1052" s="9">
        <v>1051</v>
      </c>
      <c r="C1052" s="5">
        <v>74.010002</v>
      </c>
      <c r="D1052" s="5">
        <v>29.85</v>
      </c>
      <c r="E1052" s="5">
        <v>34.889999000000003</v>
      </c>
    </row>
    <row r="1053" spans="1:5">
      <c r="A1053" s="4">
        <v>42978</v>
      </c>
      <c r="B1053" s="9">
        <v>1052</v>
      </c>
      <c r="C1053" s="5">
        <v>74.769997000000004</v>
      </c>
      <c r="D1053" s="5">
        <v>30.01</v>
      </c>
      <c r="E1053" s="5">
        <v>35.07</v>
      </c>
    </row>
    <row r="1054" spans="1:5">
      <c r="A1054" s="4">
        <v>42979</v>
      </c>
      <c r="B1054" s="9">
        <v>1053</v>
      </c>
      <c r="C1054" s="5">
        <v>73.940002000000007</v>
      </c>
      <c r="D1054" s="5">
        <v>32.209999000000003</v>
      </c>
      <c r="E1054" s="5">
        <v>35.090000000000003</v>
      </c>
    </row>
    <row r="1055" spans="1:5">
      <c r="A1055" s="4">
        <v>42983</v>
      </c>
      <c r="B1055" s="9">
        <v>1054</v>
      </c>
      <c r="C1055" s="5">
        <v>73.610000999999997</v>
      </c>
      <c r="D1055" s="5">
        <v>32.349997999999999</v>
      </c>
      <c r="E1055" s="5">
        <v>35.020000000000003</v>
      </c>
    </row>
    <row r="1056" spans="1:5">
      <c r="A1056" s="4">
        <v>42984</v>
      </c>
      <c r="B1056" s="9">
        <v>1055</v>
      </c>
      <c r="C1056" s="5">
        <v>73.400002000000001</v>
      </c>
      <c r="D1056" s="5">
        <v>32.099997999999999</v>
      </c>
      <c r="E1056" s="5">
        <v>35.759998000000003</v>
      </c>
    </row>
    <row r="1057" spans="1:5">
      <c r="A1057" s="4">
        <v>42985</v>
      </c>
      <c r="B1057" s="9">
        <v>1056</v>
      </c>
      <c r="C1057" s="5">
        <v>74.339995999999999</v>
      </c>
      <c r="D1057" s="5">
        <v>33.009998000000003</v>
      </c>
      <c r="E1057" s="5">
        <v>35.540000999999997</v>
      </c>
    </row>
    <row r="1058" spans="1:5">
      <c r="A1058" s="4">
        <v>42986</v>
      </c>
      <c r="B1058" s="9">
        <v>1057</v>
      </c>
      <c r="C1058" s="5">
        <v>73.980002999999996</v>
      </c>
      <c r="D1058" s="5">
        <v>31.870000999999998</v>
      </c>
      <c r="E1058" s="5">
        <v>35.189999</v>
      </c>
    </row>
    <row r="1059" spans="1:5">
      <c r="A1059" s="4">
        <v>42989</v>
      </c>
      <c r="B1059" s="9">
        <v>1058</v>
      </c>
      <c r="C1059" s="5">
        <v>74.760002</v>
      </c>
      <c r="D1059" s="5">
        <v>33.110000999999997</v>
      </c>
      <c r="E1059" s="5">
        <v>35.770000000000003</v>
      </c>
    </row>
    <row r="1060" spans="1:5">
      <c r="A1060" s="4">
        <v>42990</v>
      </c>
      <c r="B1060" s="9">
        <v>1059</v>
      </c>
      <c r="C1060" s="5">
        <v>74.680000000000007</v>
      </c>
      <c r="D1060" s="5">
        <v>33.080002</v>
      </c>
      <c r="E1060" s="5">
        <v>36.090000000000003</v>
      </c>
    </row>
    <row r="1061" spans="1:5">
      <c r="A1061" s="4">
        <v>42991</v>
      </c>
      <c r="B1061" s="9">
        <v>1060</v>
      </c>
      <c r="C1061" s="5">
        <v>75.209998999999996</v>
      </c>
      <c r="D1061" s="5">
        <v>32.439999</v>
      </c>
      <c r="E1061" s="5">
        <v>36.330002</v>
      </c>
    </row>
    <row r="1062" spans="1:5">
      <c r="A1062" s="4">
        <v>42992</v>
      </c>
      <c r="B1062" s="9">
        <v>1061</v>
      </c>
      <c r="C1062" s="5">
        <v>74.769997000000004</v>
      </c>
      <c r="D1062" s="5">
        <v>32.200001</v>
      </c>
      <c r="E1062" s="5">
        <v>36.479999999999997</v>
      </c>
    </row>
    <row r="1063" spans="1:5">
      <c r="A1063" s="4">
        <v>42993</v>
      </c>
      <c r="B1063" s="9">
        <v>1062</v>
      </c>
      <c r="C1063" s="5">
        <v>75.309997999999993</v>
      </c>
      <c r="D1063" s="5">
        <v>32.639999000000003</v>
      </c>
      <c r="E1063" s="5">
        <v>37</v>
      </c>
    </row>
    <row r="1064" spans="1:5">
      <c r="A1064" s="4">
        <v>42996</v>
      </c>
      <c r="B1064" s="9">
        <v>1063</v>
      </c>
      <c r="C1064" s="5">
        <v>75.160004000000001</v>
      </c>
      <c r="D1064" s="5">
        <v>32.32</v>
      </c>
      <c r="E1064" s="5">
        <v>37</v>
      </c>
    </row>
    <row r="1065" spans="1:5">
      <c r="A1065" s="4">
        <v>42997</v>
      </c>
      <c r="B1065" s="9">
        <v>1064</v>
      </c>
      <c r="C1065" s="5">
        <v>75.440002000000007</v>
      </c>
      <c r="D1065" s="5">
        <v>32.240001999999997</v>
      </c>
      <c r="E1065" s="5">
        <v>37.229999999999997</v>
      </c>
    </row>
    <row r="1066" spans="1:5">
      <c r="A1066" s="4">
        <v>42998</v>
      </c>
      <c r="B1066" s="9">
        <v>1065</v>
      </c>
      <c r="C1066" s="5">
        <v>74.940002000000007</v>
      </c>
      <c r="D1066" s="5">
        <v>32.029998999999997</v>
      </c>
      <c r="E1066" s="5">
        <v>37.07</v>
      </c>
    </row>
    <row r="1067" spans="1:5">
      <c r="A1067" s="4">
        <v>42999</v>
      </c>
      <c r="B1067" s="9">
        <v>1066</v>
      </c>
      <c r="C1067" s="5">
        <v>74.209998999999996</v>
      </c>
      <c r="D1067" s="5">
        <v>32.630001</v>
      </c>
      <c r="E1067" s="5">
        <v>37.200001</v>
      </c>
    </row>
    <row r="1068" spans="1:5">
      <c r="A1068" s="4">
        <v>43000</v>
      </c>
      <c r="B1068" s="9">
        <v>1067</v>
      </c>
      <c r="C1068" s="5">
        <v>74.410004000000001</v>
      </c>
      <c r="D1068" s="5">
        <v>33.200001</v>
      </c>
      <c r="E1068" s="5">
        <v>37.18</v>
      </c>
    </row>
    <row r="1069" spans="1:5">
      <c r="A1069" s="4">
        <v>43003</v>
      </c>
      <c r="B1069" s="9">
        <v>1068</v>
      </c>
      <c r="C1069" s="5">
        <v>73.260002</v>
      </c>
      <c r="D1069" s="5">
        <v>32.490001999999997</v>
      </c>
      <c r="E1069" s="5">
        <v>37.159999999999997</v>
      </c>
    </row>
    <row r="1070" spans="1:5">
      <c r="A1070" s="4">
        <v>43004</v>
      </c>
      <c r="B1070" s="9">
        <v>1069</v>
      </c>
      <c r="C1070" s="5">
        <v>73.260002</v>
      </c>
      <c r="D1070" s="5">
        <v>31.709999</v>
      </c>
      <c r="E1070" s="5">
        <v>37.470001000000003</v>
      </c>
    </row>
    <row r="1071" spans="1:5">
      <c r="A1071" s="4">
        <v>43005</v>
      </c>
      <c r="B1071" s="9">
        <v>1070</v>
      </c>
      <c r="C1071" s="5">
        <v>73.849997999999999</v>
      </c>
      <c r="D1071" s="5">
        <v>32.340000000000003</v>
      </c>
      <c r="E1071" s="5">
        <v>37.540000999999997</v>
      </c>
    </row>
    <row r="1072" spans="1:5">
      <c r="A1072" s="4">
        <v>43006</v>
      </c>
      <c r="B1072" s="9">
        <v>1071</v>
      </c>
      <c r="C1072" s="5">
        <v>73.870002999999997</v>
      </c>
      <c r="D1072" s="5">
        <v>32.369999</v>
      </c>
      <c r="E1072" s="5">
        <v>37.830002</v>
      </c>
    </row>
    <row r="1073" spans="1:5">
      <c r="A1073" s="4">
        <v>43007</v>
      </c>
      <c r="B1073" s="9">
        <v>1072</v>
      </c>
      <c r="C1073" s="5">
        <v>74.489998</v>
      </c>
      <c r="D1073" s="5">
        <v>32.950001</v>
      </c>
      <c r="E1073" s="5">
        <v>38.080002</v>
      </c>
    </row>
    <row r="1074" spans="1:5">
      <c r="A1074" s="4">
        <v>43010</v>
      </c>
      <c r="B1074" s="9">
        <v>1073</v>
      </c>
      <c r="C1074" s="5">
        <v>74.610000999999997</v>
      </c>
      <c r="D1074" s="5">
        <v>32.959999000000003</v>
      </c>
      <c r="E1074" s="5">
        <v>39.040000999999997</v>
      </c>
    </row>
    <row r="1075" spans="1:5">
      <c r="A1075" s="4">
        <v>43011</v>
      </c>
      <c r="B1075" s="9">
        <v>1074</v>
      </c>
      <c r="C1075" s="5">
        <v>74.260002</v>
      </c>
      <c r="D1075" s="5">
        <v>34.18</v>
      </c>
      <c r="E1075" s="5">
        <v>39.380001</v>
      </c>
    </row>
    <row r="1076" spans="1:5">
      <c r="A1076" s="4">
        <v>43012</v>
      </c>
      <c r="B1076" s="9">
        <v>1075</v>
      </c>
      <c r="C1076" s="5">
        <v>74.690002000000007</v>
      </c>
      <c r="D1076" s="5">
        <v>33.43</v>
      </c>
      <c r="E1076" s="5">
        <v>39.340000000000003</v>
      </c>
    </row>
    <row r="1077" spans="1:5">
      <c r="A1077" s="4">
        <v>43013</v>
      </c>
      <c r="B1077" s="9">
        <v>1076</v>
      </c>
      <c r="C1077" s="5">
        <v>75.970000999999996</v>
      </c>
      <c r="D1077" s="5">
        <v>33.759998000000003</v>
      </c>
      <c r="E1077" s="5">
        <v>39.529998999999997</v>
      </c>
    </row>
    <row r="1078" spans="1:5">
      <c r="A1078" s="4">
        <v>43014</v>
      </c>
      <c r="B1078" s="9">
        <v>1077</v>
      </c>
      <c r="C1078" s="5">
        <v>76</v>
      </c>
      <c r="D1078" s="5">
        <v>32.509998000000003</v>
      </c>
      <c r="E1078" s="5">
        <v>39.630001</v>
      </c>
    </row>
    <row r="1079" spans="1:5">
      <c r="A1079" s="4">
        <v>43017</v>
      </c>
      <c r="B1079" s="9">
        <v>1078</v>
      </c>
      <c r="C1079" s="5">
        <v>76.290001000000004</v>
      </c>
      <c r="D1079" s="5">
        <v>32.470001000000003</v>
      </c>
      <c r="E1079" s="5">
        <v>39.860000999999997</v>
      </c>
    </row>
    <row r="1080" spans="1:5">
      <c r="A1080" s="4">
        <v>43018</v>
      </c>
      <c r="B1080" s="9">
        <v>1079</v>
      </c>
      <c r="C1080" s="5">
        <v>76.290001000000004</v>
      </c>
      <c r="D1080" s="5">
        <v>31.709999</v>
      </c>
      <c r="E1080" s="5">
        <v>39.650002000000001</v>
      </c>
    </row>
    <row r="1081" spans="1:5">
      <c r="A1081" s="4">
        <v>43019</v>
      </c>
      <c r="B1081" s="9">
        <v>1080</v>
      </c>
      <c r="C1081" s="5">
        <v>76.419998000000007</v>
      </c>
      <c r="D1081" s="5">
        <v>31.83</v>
      </c>
      <c r="E1081" s="5">
        <v>39.299999</v>
      </c>
    </row>
    <row r="1082" spans="1:5">
      <c r="A1082" s="4">
        <v>43020</v>
      </c>
      <c r="B1082" s="9">
        <v>1081</v>
      </c>
      <c r="C1082" s="5">
        <v>77.120002999999997</v>
      </c>
      <c r="D1082" s="5">
        <v>32.340000000000003</v>
      </c>
      <c r="E1082" s="5">
        <v>39.189999</v>
      </c>
    </row>
    <row r="1083" spans="1:5">
      <c r="A1083" s="4">
        <v>43021</v>
      </c>
      <c r="B1083" s="9">
        <v>1082</v>
      </c>
      <c r="C1083" s="5">
        <v>77.489998</v>
      </c>
      <c r="D1083" s="5">
        <v>32.439999</v>
      </c>
      <c r="E1083" s="5">
        <v>39.669998</v>
      </c>
    </row>
    <row r="1084" spans="1:5">
      <c r="A1084" s="4">
        <v>43024</v>
      </c>
      <c r="B1084" s="9">
        <v>1083</v>
      </c>
      <c r="C1084" s="5">
        <v>77.650002000000001</v>
      </c>
      <c r="D1084" s="5">
        <v>31.889999</v>
      </c>
      <c r="E1084" s="5">
        <v>39.759998000000003</v>
      </c>
    </row>
    <row r="1085" spans="1:5">
      <c r="A1085" s="4">
        <v>43025</v>
      </c>
      <c r="B1085" s="9">
        <v>1084</v>
      </c>
      <c r="C1085" s="5">
        <v>77.589995999999999</v>
      </c>
      <c r="D1085" s="5">
        <v>31.75</v>
      </c>
      <c r="E1085" s="5">
        <v>39.790000999999997</v>
      </c>
    </row>
    <row r="1086" spans="1:5">
      <c r="A1086" s="4">
        <v>43026</v>
      </c>
      <c r="B1086" s="9">
        <v>1085</v>
      </c>
      <c r="C1086" s="5">
        <v>77.610000999999997</v>
      </c>
      <c r="D1086" s="5">
        <v>32.32</v>
      </c>
      <c r="E1086" s="5">
        <v>40.25</v>
      </c>
    </row>
    <row r="1087" spans="1:5">
      <c r="A1087" s="4">
        <v>43027</v>
      </c>
      <c r="B1087" s="9">
        <v>1086</v>
      </c>
      <c r="C1087" s="5">
        <v>77.910004000000001</v>
      </c>
      <c r="D1087" s="5">
        <v>31.639999</v>
      </c>
      <c r="E1087" s="5">
        <v>40.090000000000003</v>
      </c>
    </row>
    <row r="1088" spans="1:5">
      <c r="A1088" s="4">
        <v>43028</v>
      </c>
      <c r="B1088" s="9">
        <v>1087</v>
      </c>
      <c r="C1088" s="5">
        <v>78.809997999999993</v>
      </c>
      <c r="D1088" s="5">
        <v>31.16</v>
      </c>
      <c r="E1088" s="5">
        <v>40.43</v>
      </c>
    </row>
    <row r="1089" spans="1:5">
      <c r="A1089" s="4">
        <v>43031</v>
      </c>
      <c r="B1089" s="9">
        <v>1088</v>
      </c>
      <c r="C1089" s="5">
        <v>78.830001999999993</v>
      </c>
      <c r="D1089" s="5">
        <v>30.77</v>
      </c>
      <c r="E1089" s="5">
        <v>40.830002</v>
      </c>
    </row>
    <row r="1090" spans="1:5">
      <c r="A1090" s="4">
        <v>43032</v>
      </c>
      <c r="B1090" s="9">
        <v>1089</v>
      </c>
      <c r="C1090" s="5">
        <v>78.860000999999997</v>
      </c>
      <c r="D1090" s="5">
        <v>32.82</v>
      </c>
      <c r="E1090" s="5">
        <v>40.950001</v>
      </c>
    </row>
    <row r="1091" spans="1:5">
      <c r="A1091" s="4">
        <v>43033</v>
      </c>
      <c r="B1091" s="9">
        <v>1090</v>
      </c>
      <c r="C1091" s="5">
        <v>78.629997000000003</v>
      </c>
      <c r="D1091" s="5">
        <v>32.009998000000003</v>
      </c>
      <c r="E1091" s="5">
        <v>40.779998999999997</v>
      </c>
    </row>
    <row r="1092" spans="1:5">
      <c r="A1092" s="4">
        <v>43034</v>
      </c>
      <c r="B1092" s="9">
        <v>1091</v>
      </c>
      <c r="C1092" s="5">
        <v>78.760002</v>
      </c>
      <c r="D1092" s="5">
        <v>32.68</v>
      </c>
      <c r="E1092" s="5">
        <v>41.349997999999999</v>
      </c>
    </row>
    <row r="1093" spans="1:5">
      <c r="A1093" s="4">
        <v>43035</v>
      </c>
      <c r="B1093" s="9">
        <v>1092</v>
      </c>
      <c r="C1093" s="5">
        <v>83.809997999999993</v>
      </c>
      <c r="D1093" s="5">
        <v>32.380001</v>
      </c>
      <c r="E1093" s="5">
        <v>44.400002000000001</v>
      </c>
    </row>
    <row r="1094" spans="1:5">
      <c r="A1094" s="4">
        <v>43038</v>
      </c>
      <c r="B1094" s="9">
        <v>1093</v>
      </c>
      <c r="C1094" s="5">
        <v>83.889999000000003</v>
      </c>
      <c r="D1094" s="5">
        <v>33.099997999999999</v>
      </c>
      <c r="E1094" s="5">
        <v>44.369999</v>
      </c>
    </row>
    <row r="1095" spans="1:5">
      <c r="A1095" s="4">
        <v>43039</v>
      </c>
      <c r="B1095" s="9">
        <v>1094</v>
      </c>
      <c r="C1095" s="5">
        <v>83.18</v>
      </c>
      <c r="D1095" s="5">
        <v>33.830002</v>
      </c>
      <c r="E1095" s="5">
        <v>45.490001999999997</v>
      </c>
    </row>
    <row r="1096" spans="1:5">
      <c r="A1096" s="4">
        <v>43040</v>
      </c>
      <c r="B1096" s="9">
        <v>1095</v>
      </c>
      <c r="C1096" s="5">
        <v>83.18</v>
      </c>
      <c r="D1096" s="5">
        <v>34.029998999999997</v>
      </c>
      <c r="E1096" s="5">
        <v>46.709999000000003</v>
      </c>
    </row>
    <row r="1097" spans="1:5">
      <c r="A1097" s="4">
        <v>43041</v>
      </c>
      <c r="B1097" s="9">
        <v>1096</v>
      </c>
      <c r="C1097" s="5">
        <v>84.050003000000004</v>
      </c>
      <c r="D1097" s="5">
        <v>33.439999</v>
      </c>
      <c r="E1097" s="5">
        <v>47.099997999999999</v>
      </c>
    </row>
    <row r="1098" spans="1:5">
      <c r="A1098" s="4">
        <v>43042</v>
      </c>
      <c r="B1098" s="9">
        <v>1097</v>
      </c>
      <c r="C1098" s="5">
        <v>84.139999000000003</v>
      </c>
      <c r="D1098" s="5">
        <v>33.009998000000003</v>
      </c>
      <c r="E1098" s="5">
        <v>46.34</v>
      </c>
    </row>
    <row r="1099" spans="1:5">
      <c r="A1099" s="4">
        <v>43045</v>
      </c>
      <c r="B1099" s="9">
        <v>1098</v>
      </c>
      <c r="C1099" s="5">
        <v>84.470000999999996</v>
      </c>
      <c r="D1099" s="5">
        <v>33.549999</v>
      </c>
      <c r="E1099" s="5">
        <v>46.700001</v>
      </c>
    </row>
    <row r="1100" spans="1:5">
      <c r="A1100" s="4">
        <v>43046</v>
      </c>
      <c r="B1100" s="9">
        <v>1099</v>
      </c>
      <c r="C1100" s="5">
        <v>84.269997000000004</v>
      </c>
      <c r="D1100" s="5">
        <v>32.580002</v>
      </c>
      <c r="E1100" s="5">
        <v>46.779998999999997</v>
      </c>
    </row>
    <row r="1101" spans="1:5">
      <c r="A1101" s="4">
        <v>43047</v>
      </c>
      <c r="B1101" s="9">
        <v>1100</v>
      </c>
      <c r="C1101" s="5">
        <v>84.559997999999993</v>
      </c>
      <c r="D1101" s="5">
        <v>32.720001000000003</v>
      </c>
      <c r="E1101" s="5">
        <v>46.700001</v>
      </c>
    </row>
    <row r="1102" spans="1:5">
      <c r="A1102" s="4">
        <v>43048</v>
      </c>
      <c r="B1102" s="9">
        <v>1101</v>
      </c>
      <c r="C1102" s="5">
        <v>84.089995999999999</v>
      </c>
      <c r="D1102" s="5">
        <v>31.92</v>
      </c>
      <c r="E1102" s="5">
        <v>46.299999</v>
      </c>
    </row>
    <row r="1103" spans="1:5">
      <c r="A1103" s="4">
        <v>43049</v>
      </c>
      <c r="B1103" s="9">
        <v>1102</v>
      </c>
      <c r="C1103" s="5">
        <v>83.870002999999997</v>
      </c>
      <c r="D1103" s="5">
        <v>30.99</v>
      </c>
      <c r="E1103" s="5">
        <v>45.580002</v>
      </c>
    </row>
    <row r="1104" spans="1:5">
      <c r="A1104" s="4">
        <v>43052</v>
      </c>
      <c r="B1104" s="9">
        <v>1103</v>
      </c>
      <c r="C1104" s="5">
        <v>83.93</v>
      </c>
      <c r="D1104" s="5">
        <v>31.620000999999998</v>
      </c>
      <c r="E1104" s="5">
        <v>45.75</v>
      </c>
    </row>
    <row r="1105" spans="1:5">
      <c r="A1105" s="4">
        <v>43053</v>
      </c>
      <c r="B1105" s="9">
        <v>1104</v>
      </c>
      <c r="C1105" s="5">
        <v>84.050003000000004</v>
      </c>
      <c r="D1105" s="5">
        <v>31.25</v>
      </c>
      <c r="E1105" s="5">
        <v>45.860000999999997</v>
      </c>
    </row>
    <row r="1106" spans="1:5">
      <c r="A1106" s="4">
        <v>43054</v>
      </c>
      <c r="B1106" s="9">
        <v>1105</v>
      </c>
      <c r="C1106" s="5">
        <v>82.980002999999996</v>
      </c>
      <c r="D1106" s="5">
        <v>31.24</v>
      </c>
      <c r="E1106" s="5">
        <v>45.459999000000003</v>
      </c>
    </row>
    <row r="1107" spans="1:5">
      <c r="A1107" s="4">
        <v>43055</v>
      </c>
      <c r="B1107" s="9">
        <v>1106</v>
      </c>
      <c r="C1107" s="5">
        <v>83.199996999999996</v>
      </c>
      <c r="D1107" s="5">
        <v>32.400002000000001</v>
      </c>
      <c r="E1107" s="5">
        <v>45.650002000000001</v>
      </c>
    </row>
    <row r="1108" spans="1:5">
      <c r="A1108" s="4">
        <v>43056</v>
      </c>
      <c r="B1108" s="9">
        <v>1107</v>
      </c>
      <c r="C1108" s="5">
        <v>82.400002000000001</v>
      </c>
      <c r="D1108" s="5">
        <v>33.189999</v>
      </c>
      <c r="E1108" s="5">
        <v>44.630001</v>
      </c>
    </row>
    <row r="1109" spans="1:5">
      <c r="A1109" s="4">
        <v>43059</v>
      </c>
      <c r="B1109" s="9">
        <v>1108</v>
      </c>
      <c r="C1109" s="5">
        <v>82.529999000000004</v>
      </c>
      <c r="D1109" s="5">
        <v>33.709999000000003</v>
      </c>
      <c r="E1109" s="5">
        <v>44.619999</v>
      </c>
    </row>
    <row r="1110" spans="1:5">
      <c r="A1110" s="4">
        <v>43060</v>
      </c>
      <c r="B1110" s="9">
        <v>1109</v>
      </c>
      <c r="C1110" s="5">
        <v>83.720000999999996</v>
      </c>
      <c r="D1110" s="5">
        <v>34.279998999999997</v>
      </c>
      <c r="E1110" s="5">
        <v>44.939999</v>
      </c>
    </row>
    <row r="1111" spans="1:5">
      <c r="A1111" s="4">
        <v>43061</v>
      </c>
      <c r="B1111" s="9">
        <v>1110</v>
      </c>
      <c r="C1111" s="5">
        <v>83.110000999999997</v>
      </c>
      <c r="D1111" s="5">
        <v>33.900002000000001</v>
      </c>
      <c r="E1111" s="5">
        <v>44.650002000000001</v>
      </c>
    </row>
    <row r="1112" spans="1:5">
      <c r="A1112" s="4">
        <v>43063</v>
      </c>
      <c r="B1112" s="9">
        <v>1111</v>
      </c>
      <c r="C1112" s="5">
        <v>83.260002</v>
      </c>
      <c r="D1112" s="5">
        <v>35</v>
      </c>
      <c r="E1112" s="5">
        <v>44.75</v>
      </c>
    </row>
    <row r="1113" spans="1:5">
      <c r="A1113" s="4">
        <v>43066</v>
      </c>
      <c r="B1113" s="9">
        <v>1112</v>
      </c>
      <c r="C1113" s="5">
        <v>83.870002999999997</v>
      </c>
      <c r="D1113" s="5">
        <v>34.43</v>
      </c>
      <c r="E1113" s="5">
        <v>44.490001999999997</v>
      </c>
    </row>
    <row r="1114" spans="1:5">
      <c r="A1114" s="4">
        <v>43067</v>
      </c>
      <c r="B1114" s="9">
        <v>1113</v>
      </c>
      <c r="C1114" s="5">
        <v>84.879997000000003</v>
      </c>
      <c r="D1114" s="5">
        <v>34.490001999999997</v>
      </c>
      <c r="E1114" s="5">
        <v>44.73</v>
      </c>
    </row>
    <row r="1115" spans="1:5">
      <c r="A1115" s="4">
        <v>43068</v>
      </c>
      <c r="B1115" s="9">
        <v>1114</v>
      </c>
      <c r="C1115" s="5">
        <v>83.339995999999999</v>
      </c>
      <c r="D1115" s="5">
        <v>32.950001</v>
      </c>
      <c r="E1115" s="5">
        <v>43.950001</v>
      </c>
    </row>
    <row r="1116" spans="1:5">
      <c r="A1116" s="4">
        <v>43069</v>
      </c>
      <c r="B1116" s="9">
        <v>1115</v>
      </c>
      <c r="C1116" s="5">
        <v>84.169998000000007</v>
      </c>
      <c r="D1116" s="5">
        <v>33.110000999999997</v>
      </c>
      <c r="E1116" s="5">
        <v>44.84</v>
      </c>
    </row>
    <row r="1117" spans="1:5">
      <c r="A1117" s="4">
        <v>43070</v>
      </c>
      <c r="B1117" s="9">
        <v>1116</v>
      </c>
      <c r="C1117" s="5">
        <v>84.260002</v>
      </c>
      <c r="D1117" s="5">
        <v>32.529998999999997</v>
      </c>
      <c r="E1117" s="5">
        <v>44.68</v>
      </c>
    </row>
    <row r="1118" spans="1:5">
      <c r="A1118" s="4">
        <v>43073</v>
      </c>
      <c r="B1118" s="9">
        <v>1117</v>
      </c>
      <c r="C1118" s="5">
        <v>81.080001999999993</v>
      </c>
      <c r="D1118" s="5">
        <v>32.029998999999997</v>
      </c>
      <c r="E1118" s="5">
        <v>44.490001999999997</v>
      </c>
    </row>
    <row r="1119" spans="1:5">
      <c r="A1119" s="4">
        <v>43074</v>
      </c>
      <c r="B1119" s="9">
        <v>1118</v>
      </c>
      <c r="C1119" s="5">
        <v>81.589995999999999</v>
      </c>
      <c r="D1119" s="5">
        <v>32.369999</v>
      </c>
      <c r="E1119" s="5">
        <v>43.439999</v>
      </c>
    </row>
    <row r="1120" spans="1:5">
      <c r="A1120" s="4">
        <v>43075</v>
      </c>
      <c r="B1120" s="9">
        <v>1119</v>
      </c>
      <c r="C1120" s="5">
        <v>82.779999000000004</v>
      </c>
      <c r="D1120" s="5">
        <v>32.619999</v>
      </c>
      <c r="E1120" s="5">
        <v>43.450001</v>
      </c>
    </row>
    <row r="1121" spans="1:5">
      <c r="A1121" s="4">
        <v>43076</v>
      </c>
      <c r="B1121" s="9">
        <v>1120</v>
      </c>
      <c r="C1121" s="5">
        <v>82.489998</v>
      </c>
      <c r="D1121" s="5">
        <v>33.020000000000003</v>
      </c>
      <c r="E1121" s="5">
        <v>43.080002</v>
      </c>
    </row>
    <row r="1122" spans="1:5">
      <c r="A1122" s="4">
        <v>43077</v>
      </c>
      <c r="B1122" s="9">
        <v>1121</v>
      </c>
      <c r="C1122" s="5">
        <v>84.160004000000001</v>
      </c>
      <c r="D1122" s="5">
        <v>32.889999000000003</v>
      </c>
      <c r="E1122" s="5">
        <v>43.349997999999999</v>
      </c>
    </row>
    <row r="1123" spans="1:5">
      <c r="A1123" s="4">
        <v>43080</v>
      </c>
      <c r="B1123" s="9">
        <v>1122</v>
      </c>
      <c r="C1123" s="5">
        <v>85.230002999999996</v>
      </c>
      <c r="D1123" s="5">
        <v>33.290000999999997</v>
      </c>
      <c r="E1123" s="5">
        <v>43.66</v>
      </c>
    </row>
    <row r="1124" spans="1:5">
      <c r="A1124" s="4">
        <v>43081</v>
      </c>
      <c r="B1124" s="9">
        <v>1123</v>
      </c>
      <c r="C1124" s="5">
        <v>85.580001999999993</v>
      </c>
      <c r="D1124" s="5">
        <v>32.889999000000003</v>
      </c>
      <c r="E1124" s="5">
        <v>43.330002</v>
      </c>
    </row>
    <row r="1125" spans="1:5">
      <c r="A1125" s="4">
        <v>43082</v>
      </c>
      <c r="B1125" s="9">
        <v>1124</v>
      </c>
      <c r="C1125" s="5">
        <v>85.349997999999999</v>
      </c>
      <c r="D1125" s="5">
        <v>32.720001000000003</v>
      </c>
      <c r="E1125" s="5">
        <v>43.34</v>
      </c>
    </row>
    <row r="1126" spans="1:5">
      <c r="A1126" s="4">
        <v>43083</v>
      </c>
      <c r="B1126" s="9">
        <v>1125</v>
      </c>
      <c r="C1126" s="5">
        <v>84.690002000000007</v>
      </c>
      <c r="D1126" s="5">
        <v>32.049999</v>
      </c>
      <c r="E1126" s="5">
        <v>43.259998000000003</v>
      </c>
    </row>
    <row r="1127" spans="1:5">
      <c r="A1127" s="4">
        <v>43084</v>
      </c>
      <c r="B1127" s="9">
        <v>1126</v>
      </c>
      <c r="C1127" s="5">
        <v>86.849997999999999</v>
      </c>
      <c r="D1127" s="5">
        <v>32.049999</v>
      </c>
      <c r="E1127" s="5">
        <v>44.560001</v>
      </c>
    </row>
    <row r="1128" spans="1:5">
      <c r="A1128" s="4">
        <v>43087</v>
      </c>
      <c r="B1128" s="9">
        <v>1127</v>
      </c>
      <c r="C1128" s="5">
        <v>86.379997000000003</v>
      </c>
      <c r="D1128" s="5">
        <v>32.32</v>
      </c>
      <c r="E1128" s="5">
        <v>46.259998000000003</v>
      </c>
    </row>
    <row r="1129" spans="1:5">
      <c r="A1129" s="4">
        <v>43088</v>
      </c>
      <c r="B1129" s="9">
        <v>1128</v>
      </c>
      <c r="C1129" s="5">
        <v>85.830001999999993</v>
      </c>
      <c r="D1129" s="5">
        <v>32.259998000000003</v>
      </c>
      <c r="E1129" s="5">
        <v>47.040000999999997</v>
      </c>
    </row>
    <row r="1130" spans="1:5">
      <c r="A1130" s="4">
        <v>43089</v>
      </c>
      <c r="B1130" s="9">
        <v>1129</v>
      </c>
      <c r="C1130" s="5">
        <v>85.519997000000004</v>
      </c>
      <c r="D1130" s="5">
        <v>32.009998000000003</v>
      </c>
      <c r="E1130" s="5">
        <v>47.560001</v>
      </c>
    </row>
    <row r="1131" spans="1:5">
      <c r="A1131" s="4">
        <v>43090</v>
      </c>
      <c r="B1131" s="9">
        <v>1130</v>
      </c>
      <c r="C1131" s="5">
        <v>85.5</v>
      </c>
      <c r="D1131" s="5">
        <v>31.440000999999999</v>
      </c>
      <c r="E1131" s="5">
        <v>46.759998000000003</v>
      </c>
    </row>
    <row r="1132" spans="1:5">
      <c r="A1132" s="4">
        <v>43091</v>
      </c>
      <c r="B1132" s="9">
        <v>1131</v>
      </c>
      <c r="C1132" s="5">
        <v>85.510002</v>
      </c>
      <c r="D1132" s="5">
        <v>31.66</v>
      </c>
      <c r="E1132" s="5">
        <v>46.700001</v>
      </c>
    </row>
    <row r="1133" spans="1:5">
      <c r="A1133" s="4">
        <v>43095</v>
      </c>
      <c r="B1133" s="9">
        <v>1132</v>
      </c>
      <c r="C1133" s="5">
        <v>85.400002000000001</v>
      </c>
      <c r="D1133" s="5">
        <v>32.200001</v>
      </c>
      <c r="E1133" s="5">
        <v>46.080002</v>
      </c>
    </row>
    <row r="1134" spans="1:5">
      <c r="A1134" s="4">
        <v>43096</v>
      </c>
      <c r="B1134" s="9">
        <v>1133</v>
      </c>
      <c r="C1134" s="5">
        <v>85.709998999999996</v>
      </c>
      <c r="D1134" s="5">
        <v>32.450001</v>
      </c>
      <c r="E1134" s="5">
        <v>46.110000999999997</v>
      </c>
    </row>
    <row r="1135" spans="1:5">
      <c r="A1135" s="4">
        <v>43097</v>
      </c>
      <c r="B1135" s="9">
        <v>1134</v>
      </c>
      <c r="C1135" s="5">
        <v>85.720000999999996</v>
      </c>
      <c r="D1135" s="5">
        <v>32.560001</v>
      </c>
      <c r="E1135" s="5">
        <v>46.220001000000003</v>
      </c>
    </row>
    <row r="1136" spans="1:5">
      <c r="A1136" s="4">
        <v>43098</v>
      </c>
      <c r="B1136" s="9">
        <v>1135</v>
      </c>
      <c r="C1136" s="5">
        <v>85.540001000000004</v>
      </c>
      <c r="D1136" s="5">
        <v>32.75</v>
      </c>
      <c r="E1136" s="5">
        <v>46.16</v>
      </c>
    </row>
    <row r="1137" spans="1:5">
      <c r="A1137" s="4">
        <v>43102</v>
      </c>
      <c r="B1137" s="9">
        <v>1136</v>
      </c>
      <c r="C1137" s="5">
        <v>85.949996999999996</v>
      </c>
      <c r="D1137" s="5">
        <v>33.639999000000003</v>
      </c>
      <c r="E1137" s="5">
        <v>46.849997999999999</v>
      </c>
    </row>
    <row r="1138" spans="1:5">
      <c r="A1138" s="4">
        <v>43103</v>
      </c>
      <c r="B1138" s="9">
        <v>1137</v>
      </c>
      <c r="C1138" s="5">
        <v>86.349997999999999</v>
      </c>
      <c r="D1138" s="5">
        <v>34.159999999999997</v>
      </c>
      <c r="E1138" s="5">
        <v>45.259998000000003</v>
      </c>
    </row>
    <row r="1139" spans="1:5">
      <c r="A1139" s="4">
        <v>43104</v>
      </c>
      <c r="B1139" s="9">
        <v>1138</v>
      </c>
      <c r="C1139" s="5">
        <v>87.110000999999997</v>
      </c>
      <c r="D1139" s="5">
        <v>34.220001000000003</v>
      </c>
      <c r="E1139" s="5">
        <v>44.43</v>
      </c>
    </row>
    <row r="1140" spans="1:5">
      <c r="A1140" s="4">
        <v>43105</v>
      </c>
      <c r="B1140" s="9">
        <v>1139</v>
      </c>
      <c r="C1140" s="5">
        <v>88.190002000000007</v>
      </c>
      <c r="D1140" s="5">
        <v>34.25</v>
      </c>
      <c r="E1140" s="5">
        <v>44.740001999999997</v>
      </c>
    </row>
    <row r="1141" spans="1:5">
      <c r="A1141" s="4">
        <v>43108</v>
      </c>
      <c r="B1141" s="9">
        <v>1140</v>
      </c>
      <c r="C1141" s="5">
        <v>88.279999000000004</v>
      </c>
      <c r="D1141" s="5">
        <v>34.630001</v>
      </c>
      <c r="E1141" s="5">
        <v>44.740001999999997</v>
      </c>
    </row>
    <row r="1142" spans="1:5">
      <c r="A1142" s="4">
        <v>43109</v>
      </c>
      <c r="B1142" s="9">
        <v>1141</v>
      </c>
      <c r="C1142" s="5">
        <v>88.220000999999996</v>
      </c>
      <c r="D1142" s="5">
        <v>34.340000000000003</v>
      </c>
      <c r="E1142" s="5">
        <v>43.619999</v>
      </c>
    </row>
    <row r="1143" spans="1:5">
      <c r="A1143" s="4">
        <v>43110</v>
      </c>
      <c r="B1143" s="9">
        <v>1142</v>
      </c>
      <c r="C1143" s="5">
        <v>87.82</v>
      </c>
      <c r="D1143" s="5">
        <v>34.540000999999997</v>
      </c>
      <c r="E1143" s="5">
        <v>42.5</v>
      </c>
    </row>
    <row r="1144" spans="1:5">
      <c r="A1144" s="4">
        <v>43111</v>
      </c>
      <c r="B1144" s="9">
        <v>1143</v>
      </c>
      <c r="C1144" s="5">
        <v>88.080001999999993</v>
      </c>
      <c r="D1144" s="5">
        <v>34.580002</v>
      </c>
      <c r="E1144" s="5">
        <v>43.41</v>
      </c>
    </row>
    <row r="1145" spans="1:5">
      <c r="A1145" s="4">
        <v>43112</v>
      </c>
      <c r="B1145" s="9">
        <v>1144</v>
      </c>
      <c r="C1145" s="5">
        <v>89.599997999999999</v>
      </c>
      <c r="D1145" s="5">
        <v>34.599997999999999</v>
      </c>
      <c r="E1145" s="5">
        <v>43.240001999999997</v>
      </c>
    </row>
    <row r="1146" spans="1:5">
      <c r="A1146" s="4">
        <v>43116</v>
      </c>
      <c r="B1146" s="9">
        <v>1145</v>
      </c>
      <c r="C1146" s="5">
        <v>88.349997999999999</v>
      </c>
      <c r="D1146" s="5">
        <v>35.18</v>
      </c>
      <c r="E1146" s="5">
        <v>43.139999000000003</v>
      </c>
    </row>
    <row r="1147" spans="1:5">
      <c r="A1147" s="4">
        <v>43117</v>
      </c>
      <c r="B1147" s="9">
        <v>1146</v>
      </c>
      <c r="C1147" s="5">
        <v>90.139999000000003</v>
      </c>
      <c r="D1147" s="5">
        <v>36.5</v>
      </c>
      <c r="E1147" s="5">
        <v>44.389999000000003</v>
      </c>
    </row>
    <row r="1148" spans="1:5">
      <c r="A1148" s="4">
        <v>43118</v>
      </c>
      <c r="B1148" s="9">
        <v>1147</v>
      </c>
      <c r="C1148" s="5">
        <v>90.099997999999999</v>
      </c>
      <c r="D1148" s="5">
        <v>37.509998000000003</v>
      </c>
      <c r="E1148" s="5">
        <v>44.48</v>
      </c>
    </row>
    <row r="1149" spans="1:5">
      <c r="A1149" s="4">
        <v>43119</v>
      </c>
      <c r="B1149" s="9">
        <v>1148</v>
      </c>
      <c r="C1149" s="5">
        <v>90</v>
      </c>
      <c r="D1149" s="5">
        <v>37.200001</v>
      </c>
      <c r="E1149" s="5">
        <v>44.82</v>
      </c>
    </row>
    <row r="1150" spans="1:5">
      <c r="A1150" s="4">
        <v>43122</v>
      </c>
      <c r="B1150" s="9">
        <v>1149</v>
      </c>
      <c r="C1150" s="5">
        <v>91.610000999999997</v>
      </c>
      <c r="D1150" s="5">
        <v>37.970001000000003</v>
      </c>
      <c r="E1150" s="5">
        <v>45.75</v>
      </c>
    </row>
    <row r="1151" spans="1:5">
      <c r="A1151" s="4">
        <v>43123</v>
      </c>
      <c r="B1151" s="9">
        <v>1150</v>
      </c>
      <c r="C1151" s="5">
        <v>91.900002000000001</v>
      </c>
      <c r="D1151" s="5">
        <v>38.029998999999997</v>
      </c>
      <c r="E1151" s="5">
        <v>46.060001</v>
      </c>
    </row>
    <row r="1152" spans="1:5">
      <c r="A1152" s="4">
        <v>43124</v>
      </c>
      <c r="B1152" s="9">
        <v>1151</v>
      </c>
      <c r="C1152" s="5">
        <v>91.82</v>
      </c>
      <c r="D1152" s="5">
        <v>37.869999</v>
      </c>
      <c r="E1152" s="5">
        <v>45.509998000000003</v>
      </c>
    </row>
    <row r="1153" spans="1:5">
      <c r="A1153" s="4">
        <v>43125</v>
      </c>
      <c r="B1153" s="9">
        <v>1152</v>
      </c>
      <c r="C1153" s="5">
        <v>92.330001999999993</v>
      </c>
      <c r="D1153" s="5">
        <v>38.400002000000001</v>
      </c>
      <c r="E1153" s="5">
        <v>45.299999</v>
      </c>
    </row>
    <row r="1154" spans="1:5">
      <c r="A1154" s="4">
        <v>43126</v>
      </c>
      <c r="B1154" s="9">
        <v>1153</v>
      </c>
      <c r="C1154" s="5">
        <v>94.059997999999993</v>
      </c>
      <c r="D1154" s="5">
        <v>39.189999</v>
      </c>
      <c r="E1154" s="5">
        <v>50.080002</v>
      </c>
    </row>
    <row r="1155" spans="1:5">
      <c r="A1155" s="4">
        <v>43129</v>
      </c>
      <c r="B1155" s="9">
        <v>1154</v>
      </c>
      <c r="C1155" s="5">
        <v>93.919998000000007</v>
      </c>
      <c r="D1155" s="5">
        <v>38.5</v>
      </c>
      <c r="E1155" s="5">
        <v>49.98</v>
      </c>
    </row>
    <row r="1156" spans="1:5">
      <c r="A1156" s="4">
        <v>43130</v>
      </c>
      <c r="B1156" s="9">
        <v>1155</v>
      </c>
      <c r="C1156" s="5">
        <v>92.739998</v>
      </c>
      <c r="D1156" s="5">
        <v>38.099997999999999</v>
      </c>
      <c r="E1156" s="5">
        <v>48.790000999999997</v>
      </c>
    </row>
    <row r="1157" spans="1:5">
      <c r="A1157" s="4">
        <v>43131</v>
      </c>
      <c r="B1157" s="9">
        <v>1156</v>
      </c>
      <c r="C1157" s="5">
        <v>95.010002</v>
      </c>
      <c r="D1157" s="5">
        <v>38.729999999999997</v>
      </c>
      <c r="E1157" s="5">
        <v>48.139999000000003</v>
      </c>
    </row>
    <row r="1158" spans="1:5">
      <c r="A1158" s="4">
        <v>43132</v>
      </c>
      <c r="B1158" s="9">
        <v>1157</v>
      </c>
      <c r="C1158" s="5">
        <v>94.260002</v>
      </c>
      <c r="D1158" s="5">
        <v>39.409999999999997</v>
      </c>
      <c r="E1158" s="5">
        <v>47.650002000000001</v>
      </c>
    </row>
    <row r="1159" spans="1:5">
      <c r="A1159" s="4">
        <v>43133</v>
      </c>
      <c r="B1159" s="9">
        <v>1158</v>
      </c>
      <c r="C1159" s="5">
        <v>91.779999000000004</v>
      </c>
      <c r="D1159" s="5">
        <v>37.869999</v>
      </c>
      <c r="E1159" s="5">
        <v>46.150002000000001</v>
      </c>
    </row>
    <row r="1160" spans="1:5">
      <c r="A1160" s="4">
        <v>43136</v>
      </c>
      <c r="B1160" s="9">
        <v>1159</v>
      </c>
      <c r="C1160" s="5">
        <v>88</v>
      </c>
      <c r="D1160" s="5">
        <v>36.159999999999997</v>
      </c>
      <c r="E1160" s="5">
        <v>44.52</v>
      </c>
    </row>
    <row r="1161" spans="1:5">
      <c r="A1161" s="4">
        <v>43137</v>
      </c>
      <c r="B1161" s="9">
        <v>1160</v>
      </c>
      <c r="C1161" s="5">
        <v>91.330001999999993</v>
      </c>
      <c r="D1161" s="5">
        <v>37.299999</v>
      </c>
      <c r="E1161" s="5">
        <v>44.91</v>
      </c>
    </row>
    <row r="1162" spans="1:5">
      <c r="A1162" s="4">
        <v>43138</v>
      </c>
      <c r="B1162" s="9">
        <v>1161</v>
      </c>
      <c r="C1162" s="5">
        <v>89.610000999999997</v>
      </c>
      <c r="D1162" s="5">
        <v>36.979999999999997</v>
      </c>
      <c r="E1162" s="5">
        <v>45.200001</v>
      </c>
    </row>
    <row r="1163" spans="1:5">
      <c r="A1163" s="4">
        <v>43139</v>
      </c>
      <c r="B1163" s="9">
        <v>1162</v>
      </c>
      <c r="C1163" s="5">
        <v>85.010002</v>
      </c>
      <c r="D1163" s="5">
        <v>35.200001</v>
      </c>
      <c r="E1163" s="5">
        <v>42.75</v>
      </c>
    </row>
    <row r="1164" spans="1:5">
      <c r="A1164" s="4">
        <v>43140</v>
      </c>
      <c r="B1164" s="9">
        <v>1163</v>
      </c>
      <c r="C1164" s="5">
        <v>88.18</v>
      </c>
      <c r="D1164" s="5">
        <v>35.889999000000003</v>
      </c>
      <c r="E1164" s="5">
        <v>43.950001</v>
      </c>
    </row>
    <row r="1165" spans="1:5">
      <c r="A1165" s="4">
        <v>43143</v>
      </c>
      <c r="B1165" s="9">
        <v>1164</v>
      </c>
      <c r="C1165" s="5">
        <v>89.129997000000003</v>
      </c>
      <c r="D1165" s="5">
        <v>36.5</v>
      </c>
      <c r="E1165" s="5">
        <v>44.830002</v>
      </c>
    </row>
    <row r="1166" spans="1:5">
      <c r="A1166" s="4">
        <v>43144</v>
      </c>
      <c r="B1166" s="9">
        <v>1165</v>
      </c>
      <c r="C1166" s="5">
        <v>89.830001999999993</v>
      </c>
      <c r="D1166" s="5">
        <v>37.419998</v>
      </c>
      <c r="E1166" s="5">
        <v>44.459999000000003</v>
      </c>
    </row>
    <row r="1167" spans="1:5">
      <c r="A1167" s="4">
        <v>43145</v>
      </c>
      <c r="B1167" s="9">
        <v>1166</v>
      </c>
      <c r="C1167" s="5">
        <v>90.809997999999993</v>
      </c>
      <c r="D1167" s="5">
        <v>38.889999000000003</v>
      </c>
      <c r="E1167" s="5">
        <v>45.380001</v>
      </c>
    </row>
    <row r="1168" spans="1:5">
      <c r="A1168" s="4">
        <v>43146</v>
      </c>
      <c r="B1168" s="9">
        <v>1167</v>
      </c>
      <c r="C1168" s="5">
        <v>92.660004000000001</v>
      </c>
      <c r="D1168" s="5">
        <v>41.959999000000003</v>
      </c>
      <c r="E1168" s="5">
        <v>45.919998</v>
      </c>
    </row>
    <row r="1169" spans="1:5">
      <c r="A1169" s="4">
        <v>43147</v>
      </c>
      <c r="B1169" s="9">
        <v>1168</v>
      </c>
      <c r="C1169" s="5">
        <v>92</v>
      </c>
      <c r="D1169" s="5">
        <v>42.099997999999999</v>
      </c>
      <c r="E1169" s="5">
        <v>45.560001</v>
      </c>
    </row>
    <row r="1170" spans="1:5">
      <c r="A1170" s="4">
        <v>43151</v>
      </c>
      <c r="B1170" s="9">
        <v>1169</v>
      </c>
      <c r="C1170" s="5">
        <v>92.720000999999996</v>
      </c>
      <c r="D1170" s="5">
        <v>43.049999</v>
      </c>
      <c r="E1170" s="5">
        <v>46.32</v>
      </c>
    </row>
    <row r="1171" spans="1:5">
      <c r="A1171" s="4">
        <v>43152</v>
      </c>
      <c r="B1171" s="9">
        <v>1170</v>
      </c>
      <c r="C1171" s="5">
        <v>91.489998</v>
      </c>
      <c r="D1171" s="5">
        <v>43.490001999999997</v>
      </c>
      <c r="E1171" s="5">
        <v>45.939999</v>
      </c>
    </row>
    <row r="1172" spans="1:5">
      <c r="A1172" s="4">
        <v>43153</v>
      </c>
      <c r="B1172" s="9">
        <v>1171</v>
      </c>
      <c r="C1172" s="5">
        <v>91.730002999999996</v>
      </c>
      <c r="D1172" s="5">
        <v>42.389999000000003</v>
      </c>
      <c r="E1172" s="5">
        <v>45.799999</v>
      </c>
    </row>
    <row r="1173" spans="1:5">
      <c r="A1173" s="4">
        <v>43154</v>
      </c>
      <c r="B1173" s="9">
        <v>1172</v>
      </c>
      <c r="C1173" s="5">
        <v>94.059997999999993</v>
      </c>
      <c r="D1173" s="5">
        <v>42.490001999999997</v>
      </c>
      <c r="E1173" s="5">
        <v>47.73</v>
      </c>
    </row>
    <row r="1174" spans="1:5">
      <c r="A1174" s="4">
        <v>43157</v>
      </c>
      <c r="B1174" s="9">
        <v>1173</v>
      </c>
      <c r="C1174" s="5">
        <v>95.419998000000007</v>
      </c>
      <c r="D1174" s="5">
        <v>42</v>
      </c>
      <c r="E1174" s="5">
        <v>49.110000999999997</v>
      </c>
    </row>
    <row r="1175" spans="1:5">
      <c r="A1175" s="4">
        <v>43158</v>
      </c>
      <c r="B1175" s="9">
        <v>1174</v>
      </c>
      <c r="C1175" s="5">
        <v>94.199996999999996</v>
      </c>
      <c r="D1175" s="5">
        <v>42.049999</v>
      </c>
      <c r="E1175" s="5">
        <v>49.91</v>
      </c>
    </row>
    <row r="1176" spans="1:5">
      <c r="A1176" s="4">
        <v>43159</v>
      </c>
      <c r="B1176" s="9">
        <v>1175</v>
      </c>
      <c r="C1176" s="5">
        <v>93.769997000000004</v>
      </c>
      <c r="D1176" s="5">
        <v>41.09</v>
      </c>
      <c r="E1176" s="5">
        <v>49.290000999999997</v>
      </c>
    </row>
    <row r="1177" spans="1:5">
      <c r="A1177" s="4">
        <v>43160</v>
      </c>
      <c r="B1177" s="9">
        <v>1176</v>
      </c>
      <c r="C1177" s="5">
        <v>92.849997999999999</v>
      </c>
      <c r="D1177" s="5">
        <v>40.130001</v>
      </c>
      <c r="E1177" s="5">
        <v>47.84</v>
      </c>
    </row>
    <row r="1178" spans="1:5">
      <c r="A1178" s="4">
        <v>43161</v>
      </c>
      <c r="B1178" s="9">
        <v>1177</v>
      </c>
      <c r="C1178" s="5">
        <v>93.050003000000004</v>
      </c>
      <c r="D1178" s="5">
        <v>41.259998000000003</v>
      </c>
      <c r="E1178" s="5">
        <v>48.98</v>
      </c>
    </row>
    <row r="1179" spans="1:5">
      <c r="A1179" s="4">
        <v>43164</v>
      </c>
      <c r="B1179" s="9">
        <v>1178</v>
      </c>
      <c r="C1179" s="5">
        <v>93.639999000000003</v>
      </c>
      <c r="D1179" s="5">
        <v>41.720001000000003</v>
      </c>
      <c r="E1179" s="5">
        <v>49.75</v>
      </c>
    </row>
    <row r="1180" spans="1:5">
      <c r="A1180" s="4">
        <v>43165</v>
      </c>
      <c r="B1180" s="9">
        <v>1179</v>
      </c>
      <c r="C1180" s="5">
        <v>93.32</v>
      </c>
      <c r="D1180" s="5">
        <v>42.66</v>
      </c>
      <c r="E1180" s="5">
        <v>50.709999000000003</v>
      </c>
    </row>
    <row r="1181" spans="1:5">
      <c r="A1181" s="4">
        <v>43166</v>
      </c>
      <c r="B1181" s="9">
        <v>1180</v>
      </c>
      <c r="C1181" s="5">
        <v>93.860000999999997</v>
      </c>
      <c r="D1181" s="5">
        <v>43.16</v>
      </c>
      <c r="E1181" s="5">
        <v>51.32</v>
      </c>
    </row>
    <row r="1182" spans="1:5">
      <c r="A1182" s="4">
        <v>43167</v>
      </c>
      <c r="B1182" s="9">
        <v>1181</v>
      </c>
      <c r="C1182" s="5">
        <v>94.43</v>
      </c>
      <c r="D1182" s="5">
        <v>43.75</v>
      </c>
      <c r="E1182" s="5">
        <v>50.740001999999997</v>
      </c>
    </row>
    <row r="1183" spans="1:5">
      <c r="A1183" s="4">
        <v>43168</v>
      </c>
      <c r="B1183" s="9">
        <v>1182</v>
      </c>
      <c r="C1183" s="5">
        <v>96.540001000000004</v>
      </c>
      <c r="D1183" s="5">
        <v>43.09</v>
      </c>
      <c r="E1183" s="5">
        <v>52.189999</v>
      </c>
    </row>
    <row r="1184" spans="1:5">
      <c r="A1184" s="4">
        <v>43171</v>
      </c>
      <c r="B1184" s="9">
        <v>1183</v>
      </c>
      <c r="C1184" s="5">
        <v>96.769997000000004</v>
      </c>
      <c r="D1184" s="5">
        <v>42.98</v>
      </c>
      <c r="E1184" s="5">
        <v>51.52</v>
      </c>
    </row>
    <row r="1185" spans="1:5">
      <c r="A1185" s="4">
        <v>43172</v>
      </c>
      <c r="B1185" s="9">
        <v>1184</v>
      </c>
      <c r="C1185" s="5">
        <v>94.410004000000001</v>
      </c>
      <c r="D1185" s="5">
        <v>42.290000999999997</v>
      </c>
      <c r="E1185" s="5">
        <v>51.779998999999997</v>
      </c>
    </row>
    <row r="1186" spans="1:5">
      <c r="A1186" s="4">
        <v>43173</v>
      </c>
      <c r="B1186" s="9">
        <v>1185</v>
      </c>
      <c r="C1186" s="5">
        <v>93.849997999999999</v>
      </c>
      <c r="D1186" s="5">
        <v>42.990001999999997</v>
      </c>
      <c r="E1186" s="5">
        <v>51.860000999999997</v>
      </c>
    </row>
    <row r="1187" spans="1:5">
      <c r="A1187" s="4">
        <v>43174</v>
      </c>
      <c r="B1187" s="9">
        <v>1186</v>
      </c>
      <c r="C1187" s="5">
        <v>94.18</v>
      </c>
      <c r="D1187" s="5">
        <v>42.27</v>
      </c>
      <c r="E1187" s="5">
        <v>50.880001</v>
      </c>
    </row>
    <row r="1188" spans="1:5">
      <c r="A1188" s="4">
        <v>43175</v>
      </c>
      <c r="B1188" s="9">
        <v>1187</v>
      </c>
      <c r="C1188" s="5">
        <v>94.599997999999999</v>
      </c>
      <c r="D1188" s="5">
        <v>42.299999</v>
      </c>
      <c r="E1188" s="5">
        <v>51.169998</v>
      </c>
    </row>
    <row r="1189" spans="1:5">
      <c r="A1189" s="4">
        <v>43178</v>
      </c>
      <c r="B1189" s="9">
        <v>1188</v>
      </c>
      <c r="C1189" s="5">
        <v>92.889999000000003</v>
      </c>
      <c r="D1189" s="5">
        <v>42.209999000000003</v>
      </c>
      <c r="E1189" s="5">
        <v>50.830002</v>
      </c>
    </row>
    <row r="1190" spans="1:5">
      <c r="A1190" s="4">
        <v>43179</v>
      </c>
      <c r="B1190" s="9">
        <v>1189</v>
      </c>
      <c r="C1190" s="5">
        <v>93.129997000000003</v>
      </c>
      <c r="D1190" s="5">
        <v>42.779998999999997</v>
      </c>
      <c r="E1190" s="5">
        <v>51.549999</v>
      </c>
    </row>
    <row r="1191" spans="1:5">
      <c r="A1191" s="4">
        <v>43180</v>
      </c>
      <c r="B1191" s="9">
        <v>1190</v>
      </c>
      <c r="C1191" s="5">
        <v>92.480002999999996</v>
      </c>
      <c r="D1191" s="5">
        <v>43.209999000000003</v>
      </c>
      <c r="E1191" s="5">
        <v>51.560001</v>
      </c>
    </row>
    <row r="1192" spans="1:5">
      <c r="A1192" s="4">
        <v>43181</v>
      </c>
      <c r="B1192" s="9">
        <v>1191</v>
      </c>
      <c r="C1192" s="5">
        <v>89.790001000000004</v>
      </c>
      <c r="D1192" s="5">
        <v>41.84</v>
      </c>
      <c r="E1192" s="5">
        <v>50.830002</v>
      </c>
    </row>
    <row r="1193" spans="1:5">
      <c r="A1193" s="4">
        <v>43182</v>
      </c>
      <c r="B1193" s="9">
        <v>1192</v>
      </c>
      <c r="C1193" s="5">
        <v>87.18</v>
      </c>
      <c r="D1193" s="5">
        <v>41.150002000000001</v>
      </c>
      <c r="E1193" s="5">
        <v>49.360000999999997</v>
      </c>
    </row>
    <row r="1194" spans="1:5">
      <c r="A1194" s="4">
        <v>43185</v>
      </c>
      <c r="B1194" s="9">
        <v>1193</v>
      </c>
      <c r="C1194" s="5">
        <v>93.779999000000004</v>
      </c>
      <c r="D1194" s="5">
        <v>41.48</v>
      </c>
      <c r="E1194" s="5">
        <v>52.48</v>
      </c>
    </row>
    <row r="1195" spans="1:5">
      <c r="A1195" s="4">
        <v>43186</v>
      </c>
      <c r="B1195" s="9">
        <v>1194</v>
      </c>
      <c r="C1195" s="5">
        <v>89.470000999999996</v>
      </c>
      <c r="D1195" s="5">
        <v>39.729999999999997</v>
      </c>
      <c r="E1195" s="5">
        <v>51.189999</v>
      </c>
    </row>
    <row r="1196" spans="1:5">
      <c r="A1196" s="4">
        <v>43187</v>
      </c>
      <c r="B1196" s="9">
        <v>1195</v>
      </c>
      <c r="C1196" s="5">
        <v>89.389999000000003</v>
      </c>
      <c r="D1196" s="5">
        <v>39.25</v>
      </c>
      <c r="E1196" s="5">
        <v>49.599997999999999</v>
      </c>
    </row>
    <row r="1197" spans="1:5">
      <c r="A1197" s="4">
        <v>43188</v>
      </c>
      <c r="B1197" s="9">
        <v>1196</v>
      </c>
      <c r="C1197" s="5">
        <v>91.269997000000004</v>
      </c>
      <c r="D1197" s="5">
        <v>39.450001</v>
      </c>
      <c r="E1197" s="5">
        <v>52.080002</v>
      </c>
    </row>
    <row r="1198" spans="1:5">
      <c r="A1198" s="4">
        <v>43192</v>
      </c>
      <c r="B1198" s="9">
        <v>1197</v>
      </c>
      <c r="C1198" s="5">
        <v>88.519997000000004</v>
      </c>
      <c r="D1198" s="5">
        <v>39.139999000000003</v>
      </c>
      <c r="E1198" s="5">
        <v>48.919998</v>
      </c>
    </row>
    <row r="1199" spans="1:5">
      <c r="A1199" s="4">
        <v>43193</v>
      </c>
      <c r="B1199" s="9">
        <v>1198</v>
      </c>
      <c r="C1199" s="5">
        <v>89.709998999999996</v>
      </c>
      <c r="D1199" s="5">
        <v>39.07</v>
      </c>
      <c r="E1199" s="5">
        <v>49.75</v>
      </c>
    </row>
    <row r="1200" spans="1:5">
      <c r="A1200" s="4">
        <v>43194</v>
      </c>
      <c r="B1200" s="9">
        <v>1199</v>
      </c>
      <c r="C1200" s="5">
        <v>92.330001999999993</v>
      </c>
      <c r="D1200" s="5">
        <v>39.659999999999997</v>
      </c>
      <c r="E1200" s="5">
        <v>49.990001999999997</v>
      </c>
    </row>
    <row r="1201" spans="1:5">
      <c r="A1201" s="4">
        <v>43195</v>
      </c>
      <c r="B1201" s="9">
        <v>1200</v>
      </c>
      <c r="C1201" s="5">
        <v>92.379997000000003</v>
      </c>
      <c r="D1201" s="5">
        <v>40.130001</v>
      </c>
      <c r="E1201" s="5">
        <v>50.380001</v>
      </c>
    </row>
    <row r="1202" spans="1:5">
      <c r="A1202" s="4">
        <v>43196</v>
      </c>
      <c r="B1202" s="9">
        <v>1201</v>
      </c>
      <c r="C1202" s="5">
        <v>90.230002999999996</v>
      </c>
      <c r="D1202" s="5">
        <v>39.389999000000003</v>
      </c>
      <c r="E1202" s="5">
        <v>48.790000999999997</v>
      </c>
    </row>
    <row r="1203" spans="1:5">
      <c r="A1203" s="4">
        <v>43199</v>
      </c>
      <c r="B1203" s="9">
        <v>1202</v>
      </c>
      <c r="C1203" s="5">
        <v>90.769997000000004</v>
      </c>
      <c r="D1203" s="5">
        <v>34.659999999999997</v>
      </c>
      <c r="E1203" s="5">
        <v>49.549999</v>
      </c>
    </row>
    <row r="1204" spans="1:5">
      <c r="A1204" s="4">
        <v>43200</v>
      </c>
      <c r="B1204" s="9">
        <v>1203</v>
      </c>
      <c r="C1204" s="5">
        <v>92.879997000000003</v>
      </c>
      <c r="D1204" s="5">
        <v>33.990001999999997</v>
      </c>
      <c r="E1204" s="5">
        <v>51.27</v>
      </c>
    </row>
    <row r="1205" spans="1:5">
      <c r="A1205" s="4">
        <v>43201</v>
      </c>
      <c r="B1205" s="9">
        <v>1204</v>
      </c>
      <c r="C1205" s="5">
        <v>91.860000999999997</v>
      </c>
      <c r="D1205" s="5">
        <v>35.009998000000003</v>
      </c>
      <c r="E1205" s="5">
        <v>51.099997999999999</v>
      </c>
    </row>
    <row r="1206" spans="1:5">
      <c r="A1206" s="4">
        <v>43202</v>
      </c>
      <c r="B1206" s="9">
        <v>1205</v>
      </c>
      <c r="C1206" s="5">
        <v>93.580001999999993</v>
      </c>
      <c r="D1206" s="5">
        <v>33.159999999999997</v>
      </c>
      <c r="E1206" s="5">
        <v>52.720001000000003</v>
      </c>
    </row>
    <row r="1207" spans="1:5">
      <c r="A1207" s="4">
        <v>43203</v>
      </c>
      <c r="B1207" s="9">
        <v>1206</v>
      </c>
      <c r="C1207" s="5">
        <v>93.080001999999993</v>
      </c>
      <c r="D1207" s="5">
        <v>32.979999999999997</v>
      </c>
      <c r="E1207" s="5">
        <v>51.860000999999997</v>
      </c>
    </row>
    <row r="1208" spans="1:5">
      <c r="A1208" s="4">
        <v>43206</v>
      </c>
      <c r="B1208" s="9">
        <v>1207</v>
      </c>
      <c r="C1208" s="5">
        <v>94.169998000000007</v>
      </c>
      <c r="D1208" s="5">
        <v>33.630001</v>
      </c>
      <c r="E1208" s="5">
        <v>52.400002000000001</v>
      </c>
    </row>
    <row r="1209" spans="1:5">
      <c r="A1209" s="4">
        <v>43207</v>
      </c>
      <c r="B1209" s="9">
        <v>1208</v>
      </c>
      <c r="C1209" s="5">
        <v>96.07</v>
      </c>
      <c r="D1209" s="5">
        <v>33.029998999999997</v>
      </c>
      <c r="E1209" s="5">
        <v>53.540000999999997</v>
      </c>
    </row>
    <row r="1210" spans="1:5">
      <c r="A1210" s="4">
        <v>43208</v>
      </c>
      <c r="B1210" s="9">
        <v>1209</v>
      </c>
      <c r="C1210" s="5">
        <v>96.440002000000007</v>
      </c>
      <c r="D1210" s="5">
        <v>34.979999999999997</v>
      </c>
      <c r="E1210" s="5">
        <v>53.610000999999997</v>
      </c>
    </row>
    <row r="1211" spans="1:5">
      <c r="A1211" s="4">
        <v>43209</v>
      </c>
      <c r="B1211" s="9">
        <v>1210</v>
      </c>
      <c r="C1211" s="5">
        <v>96.110000999999997</v>
      </c>
      <c r="D1211" s="5">
        <v>34.389999000000003</v>
      </c>
      <c r="E1211" s="5">
        <v>52.220001000000003</v>
      </c>
    </row>
    <row r="1212" spans="1:5">
      <c r="A1212" s="4">
        <v>43210</v>
      </c>
      <c r="B1212" s="9">
        <v>1211</v>
      </c>
      <c r="C1212" s="5">
        <v>95</v>
      </c>
      <c r="D1212" s="5">
        <v>33.720001000000003</v>
      </c>
      <c r="E1212" s="5">
        <v>51.529998999999997</v>
      </c>
    </row>
    <row r="1213" spans="1:5">
      <c r="A1213" s="4">
        <v>43213</v>
      </c>
      <c r="B1213" s="9">
        <v>1212</v>
      </c>
      <c r="C1213" s="5">
        <v>95.349997999999999</v>
      </c>
      <c r="D1213" s="5">
        <v>34.07</v>
      </c>
      <c r="E1213" s="5">
        <v>51.099997999999999</v>
      </c>
    </row>
    <row r="1214" spans="1:5">
      <c r="A1214" s="4">
        <v>43214</v>
      </c>
      <c r="B1214" s="9">
        <v>1213</v>
      </c>
      <c r="C1214" s="5">
        <v>93.120002999999997</v>
      </c>
      <c r="D1214" s="5">
        <v>33.540000999999997</v>
      </c>
      <c r="E1214" s="5">
        <v>51.450001</v>
      </c>
    </row>
    <row r="1215" spans="1:5">
      <c r="A1215" s="4">
        <v>43215</v>
      </c>
      <c r="B1215" s="9">
        <v>1214</v>
      </c>
      <c r="C1215" s="5">
        <v>92.309997999999993</v>
      </c>
      <c r="D1215" s="5">
        <v>33.009998000000003</v>
      </c>
      <c r="E1215" s="5">
        <v>51.380001</v>
      </c>
    </row>
    <row r="1216" spans="1:5">
      <c r="A1216" s="4">
        <v>43216</v>
      </c>
      <c r="B1216" s="9">
        <v>1215</v>
      </c>
      <c r="C1216" s="5">
        <v>94.260002</v>
      </c>
      <c r="D1216" s="5">
        <v>32.729999999999997</v>
      </c>
      <c r="E1216" s="5">
        <v>53.049999</v>
      </c>
    </row>
    <row r="1217" spans="1:5">
      <c r="A1217" s="4">
        <v>43217</v>
      </c>
      <c r="B1217" s="9">
        <v>1216</v>
      </c>
      <c r="C1217" s="5">
        <v>95.82</v>
      </c>
      <c r="D1217" s="5">
        <v>32.509998000000003</v>
      </c>
      <c r="E1217" s="5">
        <v>52.73</v>
      </c>
    </row>
    <row r="1218" spans="1:5">
      <c r="A1218" s="4">
        <v>43220</v>
      </c>
      <c r="B1218" s="9">
        <v>1217</v>
      </c>
      <c r="C1218" s="5">
        <v>93.519997000000004</v>
      </c>
      <c r="D1218" s="5">
        <v>33.360000999999997</v>
      </c>
      <c r="E1218" s="5">
        <v>51.619999</v>
      </c>
    </row>
    <row r="1219" spans="1:5">
      <c r="A1219" s="4">
        <v>43221</v>
      </c>
      <c r="B1219" s="9">
        <v>1218</v>
      </c>
      <c r="C1219" s="5">
        <v>95</v>
      </c>
      <c r="D1219" s="5">
        <v>33.630001</v>
      </c>
      <c r="E1219" s="5">
        <v>53.330002</v>
      </c>
    </row>
    <row r="1220" spans="1:5">
      <c r="A1220" s="4">
        <v>43222</v>
      </c>
      <c r="B1220" s="9">
        <v>1219</v>
      </c>
      <c r="C1220" s="5">
        <v>93.510002</v>
      </c>
      <c r="D1220" s="5">
        <v>34.25</v>
      </c>
      <c r="E1220" s="5">
        <v>52.310001</v>
      </c>
    </row>
    <row r="1221" spans="1:5">
      <c r="A1221" s="4">
        <v>43223</v>
      </c>
      <c r="B1221" s="9">
        <v>1220</v>
      </c>
      <c r="C1221" s="5">
        <v>94.07</v>
      </c>
      <c r="D1221" s="5">
        <v>33.950001</v>
      </c>
      <c r="E1221" s="5">
        <v>52.279998999999997</v>
      </c>
    </row>
    <row r="1222" spans="1:5">
      <c r="A1222" s="4">
        <v>43224</v>
      </c>
      <c r="B1222" s="9">
        <v>1221</v>
      </c>
      <c r="C1222" s="5">
        <v>95.160004000000001</v>
      </c>
      <c r="D1222" s="5">
        <v>33.580002</v>
      </c>
      <c r="E1222" s="5">
        <v>52.779998999999997</v>
      </c>
    </row>
    <row r="1223" spans="1:5">
      <c r="A1223" s="4">
        <v>43227</v>
      </c>
      <c r="B1223" s="9">
        <v>1222</v>
      </c>
      <c r="C1223" s="5">
        <v>96.220000999999996</v>
      </c>
      <c r="D1223" s="5">
        <v>34.080002</v>
      </c>
      <c r="E1223" s="5">
        <v>53.330002</v>
      </c>
    </row>
    <row r="1224" spans="1:5">
      <c r="A1224" s="4">
        <v>43228</v>
      </c>
      <c r="B1224" s="9">
        <v>1223</v>
      </c>
      <c r="C1224" s="5">
        <v>95.809997999999993</v>
      </c>
      <c r="D1224" s="5">
        <v>33.740001999999997</v>
      </c>
      <c r="E1224" s="5">
        <v>53.630001</v>
      </c>
    </row>
    <row r="1225" spans="1:5">
      <c r="A1225" s="4">
        <v>43229</v>
      </c>
      <c r="B1225" s="9">
        <v>1224</v>
      </c>
      <c r="C1225" s="5">
        <v>96.940002000000007</v>
      </c>
      <c r="D1225" s="5">
        <v>34.32</v>
      </c>
      <c r="E1225" s="5">
        <v>54.34</v>
      </c>
    </row>
    <row r="1226" spans="1:5">
      <c r="A1226" s="4">
        <v>43230</v>
      </c>
      <c r="B1226" s="9">
        <v>1225</v>
      </c>
      <c r="C1226" s="5">
        <v>97.910004000000001</v>
      </c>
      <c r="D1226" s="5">
        <v>35.270000000000003</v>
      </c>
      <c r="E1226" s="5">
        <v>54.98</v>
      </c>
    </row>
    <row r="1227" spans="1:5">
      <c r="A1227" s="4">
        <v>43231</v>
      </c>
      <c r="B1227" s="9">
        <v>1226</v>
      </c>
      <c r="C1227" s="5">
        <v>97.699996999999996</v>
      </c>
      <c r="D1227" s="5">
        <v>35.090000000000003</v>
      </c>
      <c r="E1227" s="5">
        <v>54.669998</v>
      </c>
    </row>
    <row r="1228" spans="1:5">
      <c r="A1228" s="4">
        <v>43234</v>
      </c>
      <c r="B1228" s="9">
        <v>1227</v>
      </c>
      <c r="C1228" s="5">
        <v>98.029999000000004</v>
      </c>
      <c r="D1228" s="5">
        <v>34.860000999999997</v>
      </c>
      <c r="E1228" s="5">
        <v>54.900002000000001</v>
      </c>
    </row>
    <row r="1229" spans="1:5">
      <c r="A1229" s="4">
        <v>43235</v>
      </c>
      <c r="B1229" s="9">
        <v>1228</v>
      </c>
      <c r="C1229" s="5">
        <v>97.32</v>
      </c>
      <c r="D1229" s="5">
        <v>33.900002000000001</v>
      </c>
      <c r="E1229" s="5">
        <v>53.919998</v>
      </c>
    </row>
    <row r="1230" spans="1:5">
      <c r="A1230" s="4">
        <v>43236</v>
      </c>
      <c r="B1230" s="9">
        <v>1229</v>
      </c>
      <c r="C1230" s="5">
        <v>97.150002000000001</v>
      </c>
      <c r="D1230" s="5">
        <v>34.189999</v>
      </c>
      <c r="E1230" s="5">
        <v>54.639999000000003</v>
      </c>
    </row>
    <row r="1231" spans="1:5">
      <c r="A1231" s="4">
        <v>43237</v>
      </c>
      <c r="B1231" s="9">
        <v>1230</v>
      </c>
      <c r="C1231" s="5">
        <v>96.18</v>
      </c>
      <c r="D1231" s="5">
        <v>34.07</v>
      </c>
      <c r="E1231" s="5">
        <v>54.810001</v>
      </c>
    </row>
    <row r="1232" spans="1:5">
      <c r="A1232" s="4">
        <v>43238</v>
      </c>
      <c r="B1232" s="9">
        <v>1231</v>
      </c>
      <c r="C1232" s="5">
        <v>96.360000999999997</v>
      </c>
      <c r="D1232" s="5">
        <v>33.990001999999997</v>
      </c>
      <c r="E1232" s="5">
        <v>53.5</v>
      </c>
    </row>
    <row r="1233" spans="1:5">
      <c r="A1233" s="4">
        <v>43241</v>
      </c>
      <c r="B1233" s="9">
        <v>1232</v>
      </c>
      <c r="C1233" s="5">
        <v>97.599997999999999</v>
      </c>
      <c r="D1233" s="5">
        <v>34.630001</v>
      </c>
      <c r="E1233" s="5">
        <v>54.32</v>
      </c>
    </row>
    <row r="1234" spans="1:5">
      <c r="A1234" s="4">
        <v>43242</v>
      </c>
      <c r="B1234" s="9">
        <v>1233</v>
      </c>
      <c r="C1234" s="5">
        <v>97.5</v>
      </c>
      <c r="D1234" s="5">
        <v>34.220001000000003</v>
      </c>
      <c r="E1234" s="5">
        <v>54.450001</v>
      </c>
    </row>
    <row r="1235" spans="1:5">
      <c r="A1235" s="4">
        <v>43243</v>
      </c>
      <c r="B1235" s="9">
        <v>1234</v>
      </c>
      <c r="C1235" s="5">
        <v>98.660004000000001</v>
      </c>
      <c r="D1235" s="5">
        <v>34.540000999999997</v>
      </c>
      <c r="E1235" s="5">
        <v>55.209999000000003</v>
      </c>
    </row>
    <row r="1236" spans="1:5">
      <c r="A1236" s="4">
        <v>43244</v>
      </c>
      <c r="B1236" s="9">
        <v>1235</v>
      </c>
      <c r="C1236" s="5">
        <v>98.309997999999993</v>
      </c>
      <c r="D1236" s="5">
        <v>33.540000999999997</v>
      </c>
      <c r="E1236" s="5">
        <v>54.75</v>
      </c>
    </row>
    <row r="1237" spans="1:5">
      <c r="A1237" s="4">
        <v>43245</v>
      </c>
      <c r="B1237" s="9">
        <v>1236</v>
      </c>
      <c r="C1237" s="5">
        <v>98.360000999999997</v>
      </c>
      <c r="D1237" s="5">
        <v>33.290000999999997</v>
      </c>
      <c r="E1237" s="5">
        <v>55.439999</v>
      </c>
    </row>
    <row r="1238" spans="1:5">
      <c r="A1238" s="4">
        <v>43249</v>
      </c>
      <c r="B1238" s="9">
        <v>1237</v>
      </c>
      <c r="C1238" s="5">
        <v>98.010002</v>
      </c>
      <c r="D1238" s="5">
        <v>32.459999000000003</v>
      </c>
      <c r="E1238" s="5">
        <v>55.32</v>
      </c>
    </row>
    <row r="1239" spans="1:5">
      <c r="A1239" s="4">
        <v>43250</v>
      </c>
      <c r="B1239" s="9">
        <v>1238</v>
      </c>
      <c r="C1239" s="5">
        <v>98.949996999999996</v>
      </c>
      <c r="D1239" s="5">
        <v>33.340000000000003</v>
      </c>
      <c r="E1239" s="5">
        <v>55.68</v>
      </c>
    </row>
    <row r="1240" spans="1:5">
      <c r="A1240" s="4">
        <v>43251</v>
      </c>
      <c r="B1240" s="9">
        <v>1239</v>
      </c>
      <c r="C1240" s="5">
        <v>98.839995999999999</v>
      </c>
      <c r="D1240" s="5">
        <v>33.520000000000003</v>
      </c>
      <c r="E1240" s="5">
        <v>55.200001</v>
      </c>
    </row>
    <row r="1241" spans="1:5">
      <c r="A1241" s="4">
        <v>43252</v>
      </c>
      <c r="B1241" s="9">
        <v>1240</v>
      </c>
      <c r="C1241" s="5">
        <v>100.790001</v>
      </c>
      <c r="D1241" s="5">
        <v>34.400002000000001</v>
      </c>
      <c r="E1241" s="5">
        <v>57.080002</v>
      </c>
    </row>
    <row r="1242" spans="1:5">
      <c r="A1242" s="4">
        <v>43255</v>
      </c>
      <c r="B1242" s="9">
        <v>1241</v>
      </c>
      <c r="C1242" s="5">
        <v>101.66999800000001</v>
      </c>
      <c r="D1242" s="5">
        <v>35.479999999999997</v>
      </c>
      <c r="E1242" s="5">
        <v>56.830002</v>
      </c>
    </row>
    <row r="1243" spans="1:5">
      <c r="A1243" s="4">
        <v>43256</v>
      </c>
      <c r="B1243" s="9">
        <v>1242</v>
      </c>
      <c r="C1243" s="5">
        <v>102.19000200000001</v>
      </c>
      <c r="D1243" s="5">
        <v>35.689999</v>
      </c>
      <c r="E1243" s="5">
        <v>56.529998999999997</v>
      </c>
    </row>
    <row r="1244" spans="1:5">
      <c r="A1244" s="4">
        <v>43257</v>
      </c>
      <c r="B1244" s="9">
        <v>1243</v>
      </c>
      <c r="C1244" s="5">
        <v>102.489998</v>
      </c>
      <c r="D1244" s="5">
        <v>35.799999</v>
      </c>
      <c r="E1244" s="5">
        <v>57.029998999999997</v>
      </c>
    </row>
    <row r="1245" spans="1:5">
      <c r="A1245" s="4">
        <v>43258</v>
      </c>
      <c r="B1245" s="9">
        <v>1244</v>
      </c>
      <c r="C1245" s="5">
        <v>100.879997</v>
      </c>
      <c r="D1245" s="5">
        <v>34.310001</v>
      </c>
      <c r="E1245" s="5">
        <v>55.880001</v>
      </c>
    </row>
    <row r="1246" spans="1:5">
      <c r="A1246" s="4">
        <v>43259</v>
      </c>
      <c r="B1246" s="9">
        <v>1245</v>
      </c>
      <c r="C1246" s="5">
        <v>101.629997</v>
      </c>
      <c r="D1246" s="5">
        <v>34.560001</v>
      </c>
      <c r="E1246" s="5">
        <v>55.049999</v>
      </c>
    </row>
    <row r="1247" spans="1:5">
      <c r="A1247" s="4">
        <v>43262</v>
      </c>
      <c r="B1247" s="9">
        <v>1246</v>
      </c>
      <c r="C1247" s="5">
        <v>101.050003</v>
      </c>
      <c r="D1247" s="5">
        <v>34.990001999999997</v>
      </c>
      <c r="E1247" s="5">
        <v>54.52</v>
      </c>
    </row>
    <row r="1248" spans="1:5">
      <c r="A1248" s="4">
        <v>43263</v>
      </c>
      <c r="B1248" s="9">
        <v>1247</v>
      </c>
      <c r="C1248" s="5">
        <v>101.30999799999999</v>
      </c>
      <c r="D1248" s="5">
        <v>36.470001000000003</v>
      </c>
      <c r="E1248" s="5">
        <v>54.82</v>
      </c>
    </row>
    <row r="1249" spans="1:5">
      <c r="A1249" s="4">
        <v>43264</v>
      </c>
      <c r="B1249" s="9">
        <v>1248</v>
      </c>
      <c r="C1249" s="5">
        <v>100.849998</v>
      </c>
      <c r="D1249" s="5">
        <v>36.409999999999997</v>
      </c>
      <c r="E1249" s="5">
        <v>55.029998999999997</v>
      </c>
    </row>
    <row r="1250" spans="1:5">
      <c r="A1250" s="4">
        <v>43265</v>
      </c>
      <c r="B1250" s="9">
        <v>1249</v>
      </c>
      <c r="C1250" s="5">
        <v>101.41999800000001</v>
      </c>
      <c r="D1250" s="5">
        <v>36.82</v>
      </c>
      <c r="E1250" s="5">
        <v>55.540000999999997</v>
      </c>
    </row>
    <row r="1251" spans="1:5">
      <c r="A1251" s="4">
        <v>43266</v>
      </c>
      <c r="B1251" s="9">
        <v>1250</v>
      </c>
      <c r="C1251" s="5">
        <v>100.129997</v>
      </c>
      <c r="D1251" s="5">
        <v>35.959999000000003</v>
      </c>
      <c r="E1251" s="5">
        <v>55.110000999999997</v>
      </c>
    </row>
    <row r="1252" spans="1:5">
      <c r="A1252" s="4">
        <v>43269</v>
      </c>
      <c r="B1252" s="9">
        <v>1251</v>
      </c>
      <c r="C1252" s="5">
        <v>100.860001</v>
      </c>
      <c r="D1252" s="5">
        <v>36.849997999999999</v>
      </c>
      <c r="E1252" s="5">
        <v>53.220001000000003</v>
      </c>
    </row>
    <row r="1253" spans="1:5">
      <c r="A1253" s="4">
        <v>43270</v>
      </c>
      <c r="B1253" s="9">
        <v>1252</v>
      </c>
      <c r="C1253" s="5">
        <v>100.860001</v>
      </c>
      <c r="D1253" s="5">
        <v>35.990001999999997</v>
      </c>
      <c r="E1253" s="5">
        <v>52.93</v>
      </c>
    </row>
    <row r="1254" spans="1:5">
      <c r="A1254" s="4">
        <v>43271</v>
      </c>
      <c r="B1254" s="9">
        <v>1253</v>
      </c>
      <c r="C1254" s="5">
        <v>101.870003</v>
      </c>
      <c r="D1254" s="5">
        <v>36.139999000000003</v>
      </c>
      <c r="E1254" s="5">
        <v>53.459999000000003</v>
      </c>
    </row>
    <row r="1255" spans="1:5">
      <c r="A1255" s="4">
        <v>43272</v>
      </c>
      <c r="B1255" s="9">
        <v>1254</v>
      </c>
      <c r="C1255" s="5">
        <v>101.139999</v>
      </c>
      <c r="D1255" s="5">
        <v>35.360000999999997</v>
      </c>
      <c r="E1255" s="5">
        <v>52.189999</v>
      </c>
    </row>
    <row r="1256" spans="1:5">
      <c r="A1256" s="4">
        <v>43273</v>
      </c>
      <c r="B1256" s="9">
        <v>1255</v>
      </c>
      <c r="C1256" s="5">
        <v>100.410004</v>
      </c>
      <c r="D1256" s="5">
        <v>35.549999</v>
      </c>
      <c r="E1256" s="5">
        <v>52.5</v>
      </c>
    </row>
    <row r="1257" spans="1:5">
      <c r="A1257" s="4">
        <v>43276</v>
      </c>
      <c r="B1257" s="9">
        <v>1256</v>
      </c>
      <c r="C1257" s="5">
        <v>98.389999000000003</v>
      </c>
      <c r="D1257" s="5">
        <v>34.560001</v>
      </c>
      <c r="E1257" s="5">
        <v>50.709999000000003</v>
      </c>
    </row>
    <row r="1258" spans="1:5">
      <c r="A1258" s="4">
        <v>43277</v>
      </c>
      <c r="B1258" s="9">
        <v>1257</v>
      </c>
      <c r="C1258" s="5">
        <v>99.080001999999993</v>
      </c>
      <c r="D1258" s="5">
        <v>34.950001</v>
      </c>
      <c r="E1258" s="5">
        <v>49.669998</v>
      </c>
    </row>
    <row r="1259" spans="1:5">
      <c r="A1259" s="4">
        <v>43278</v>
      </c>
      <c r="B1259" s="9">
        <v>1258</v>
      </c>
      <c r="C1259" s="5">
        <v>97.540001000000004</v>
      </c>
      <c r="D1259" s="5">
        <v>34.549999</v>
      </c>
      <c r="E1259" s="5">
        <v>48.759998000000003</v>
      </c>
    </row>
    <row r="1260" spans="1:5">
      <c r="A1260" s="4">
        <v>43279</v>
      </c>
      <c r="B1260" s="9">
        <v>1259</v>
      </c>
      <c r="C1260" s="5">
        <v>98.629997000000003</v>
      </c>
      <c r="D1260" s="5">
        <v>35.299999</v>
      </c>
      <c r="E1260" s="5">
        <v>49.25</v>
      </c>
    </row>
    <row r="1261" spans="1:5">
      <c r="A1261" s="4">
        <v>43280</v>
      </c>
      <c r="B1261" s="9">
        <v>1260</v>
      </c>
      <c r="C1261" s="5">
        <v>98.610000999999997</v>
      </c>
      <c r="D1261" s="5">
        <v>35.900002000000001</v>
      </c>
      <c r="E1261" s="5">
        <v>49.709999000000003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Исходник</vt:lpstr>
      <vt:lpstr> MSFT-YNDX</vt:lpstr>
      <vt:lpstr>MSFT-INTC</vt:lpstr>
      <vt:lpstr>YNDX-INTC</vt:lpstr>
      <vt:lpstr>ARCH</vt:lpstr>
      <vt:lpstr>Фазовый анализ</vt:lpstr>
      <vt:lpstr>gretl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 Эль-Айясс</dc:creator>
  <cp:lastModifiedBy>Дани Эль-Айясс</cp:lastModifiedBy>
  <dcterms:created xsi:type="dcterms:W3CDTF">2018-09-20T18:36:21Z</dcterms:created>
  <dcterms:modified xsi:type="dcterms:W3CDTF">2018-09-28T19:05:15Z</dcterms:modified>
</cp:coreProperties>
</file>