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OLITECHNIKA\SEM7\KMS\"/>
    </mc:Choice>
  </mc:AlternateContent>
  <xr:revisionPtr revIDLastSave="0" documentId="13_ncr:1_{583A616E-4454-4323-BA3A-F40C8DF55A09}" xr6:coauthVersionLast="47" xr6:coauthVersionMax="47" xr10:uidLastSave="{00000000-0000-0000-0000-000000000000}"/>
  <bookViews>
    <workbookView xWindow="-108" yWindow="-108" windowWidth="23256" windowHeight="12720" xr2:uid="{A2989E3E-8F61-46A5-9286-05B8146834BB}"/>
  </bookViews>
  <sheets>
    <sheet name="Arkusz1" sheetId="1" r:id="rId1"/>
  </sheets>
  <definedNames>
    <definedName name="kB">Arkusz1!$B$47</definedName>
    <definedName name="v">Arkusz1!$B$46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B46" i="1"/>
  <c r="I60" i="1" s="1"/>
  <c r="B47" i="1"/>
  <c r="I50" i="1" s="1"/>
  <c r="I65" i="1" l="1"/>
  <c r="I57" i="1"/>
  <c r="I64" i="1"/>
  <c r="I56" i="1"/>
  <c r="I63" i="1"/>
  <c r="I55" i="1"/>
  <c r="I62" i="1"/>
  <c r="I54" i="1"/>
  <c r="I61" i="1"/>
  <c r="I53" i="1"/>
  <c r="I49" i="1"/>
  <c r="I59" i="1"/>
  <c r="I51" i="1"/>
  <c r="I66" i="1"/>
  <c r="I58" i="1"/>
</calcChain>
</file>

<file path=xl/sharedStrings.xml><?xml version="1.0" encoding="utf-8"?>
<sst xmlns="http://schemas.openxmlformats.org/spreadsheetml/2006/main" count="38" uniqueCount="32">
  <si>
    <t>a</t>
  </si>
  <si>
    <t>V</t>
  </si>
  <si>
    <t>R</t>
  </si>
  <si>
    <t>n</t>
  </si>
  <si>
    <t>m</t>
  </si>
  <si>
    <t>epsilon</t>
  </si>
  <si>
    <t>f</t>
  </si>
  <si>
    <t>L</t>
  </si>
  <si>
    <t>T_0</t>
  </si>
  <si>
    <t>XXX</t>
  </si>
  <si>
    <t>tau</t>
  </si>
  <si>
    <t>S_0</t>
  </si>
  <si>
    <t>S_d</t>
  </si>
  <si>
    <t>S_out</t>
  </si>
  <si>
    <t>S_xyz</t>
  </si>
  <si>
    <t>====================================</t>
  </si>
  <si>
    <t>T_0 = 500K</t>
  </si>
  <si>
    <t>T_mean = 1.37e+02, P_mean = 2.89e+00, H_mean = 7.25e+01</t>
  </si>
  <si>
    <t>T_0 = 1000K</t>
  </si>
  <si>
    <t>T_mean = 6.14e+02, P_mean = 2.15e+01, H_mean = 9.04e+02</t>
  </si>
  <si>
    <t>T_0 = 1500K</t>
  </si>
  <si>
    <t>T_mean = 1.00e+03, P_mean = 3.53e+01, H_mean = 1.54e+03</t>
  </si>
  <si>
    <t>T_0 = 2000K</t>
  </si>
  <si>
    <t>T_mean = 1.62e+03, P_mean = 5.71e+01, H_mean = 2.57e+03</t>
  </si>
  <si>
    <t>T_mean [K]</t>
  </si>
  <si>
    <t xml:space="preserve">P_mean </t>
  </si>
  <si>
    <t>GAZ DOSKONAŁY</t>
  </si>
  <si>
    <t>SYMULACJA</t>
  </si>
  <si>
    <t>T</t>
  </si>
  <si>
    <t>P</t>
  </si>
  <si>
    <t>kB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</si>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</sst>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>
    <font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  <charset val="238"/>
    </font>
    <font>
      <sz val="7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Arkusz1!$A$2:$A$19</c:f>
              <c:numCache>
                <c:formatCode>General</c:formatCode>
                <c:ptCount val="18"/>
                <c:pt idx="0">
                  <c:v>0.375</c:v>
                </c:pt>
                <c:pt idx="1">
                  <c:v>0.378</c:v>
                </c:pt>
                <c:pt idx="2">
                  <c:v>0.379</c:v>
                </c:pt>
                <c:pt idx="3">
                  <c:v>0.38</c:v>
                </c:pt>
                <c:pt idx="4">
                  <c:v>0.3805</c:v>
                </c:pt>
                <c:pt idx="5">
                  <c:v>0.38080000000000003</c:v>
                </c:pt>
                <c:pt idx="6">
                  <c:v>0.38100000000000001</c:v>
                </c:pt>
                <c:pt idx="7">
                  <c:v>0.38200000000000001</c:v>
                </c:pt>
                <c:pt idx="8">
                  <c:v>0.38500000000000001</c:v>
                </c:pt>
                <c:pt idx="9">
                  <c:v>0.38600000000000001</c:v>
                </c:pt>
                <c:pt idx="10">
                  <c:v>0.38650000000000001</c:v>
                </c:pt>
                <c:pt idx="11">
                  <c:v>0.38690000000000002</c:v>
                </c:pt>
                <c:pt idx="12">
                  <c:v>0.38700000000000001</c:v>
                </c:pt>
                <c:pt idx="13">
                  <c:v>0.3871</c:v>
                </c:pt>
                <c:pt idx="14">
                  <c:v>0.38750000000000001</c:v>
                </c:pt>
                <c:pt idx="15">
                  <c:v>0.38800000000000001</c:v>
                </c:pt>
                <c:pt idx="16">
                  <c:v>0.38900000000000001</c:v>
                </c:pt>
                <c:pt idx="17">
                  <c:v>0.39</c:v>
                </c:pt>
              </c:numCache>
            </c:numRef>
          </c:xVal>
          <c:yVal>
            <c:numRef>
              <c:f>Arkusz1!$B$2:$B$19</c:f>
              <c:numCache>
                <c:formatCode>0.00E+00</c:formatCode>
                <c:ptCount val="18"/>
                <c:pt idx="0">
                  <c:v>-656.6</c:v>
                </c:pt>
                <c:pt idx="1">
                  <c:v>-664.9</c:v>
                </c:pt>
                <c:pt idx="2">
                  <c:v>-667.2</c:v>
                </c:pt>
                <c:pt idx="3">
                  <c:v>-669.3</c:v>
                </c:pt>
                <c:pt idx="4">
                  <c:v>-670.3</c:v>
                </c:pt>
                <c:pt idx="5">
                  <c:v>-670.8</c:v>
                </c:pt>
                <c:pt idx="6">
                  <c:v>-671.1</c:v>
                </c:pt>
                <c:pt idx="7">
                  <c:v>-672.7</c:v>
                </c:pt>
                <c:pt idx="8">
                  <c:v>-675.9</c:v>
                </c:pt>
                <c:pt idx="9">
                  <c:v>-676.3</c:v>
                </c:pt>
                <c:pt idx="10">
                  <c:v>-676.45489999999995</c:v>
                </c:pt>
                <c:pt idx="11">
                  <c:v>-676.48820000000001</c:v>
                </c:pt>
                <c:pt idx="12">
                  <c:v>-676.48839999999996</c:v>
                </c:pt>
                <c:pt idx="13">
                  <c:v>-676.48540000000003</c:v>
                </c:pt>
                <c:pt idx="14">
                  <c:v>-676.44039999999995</c:v>
                </c:pt>
                <c:pt idx="15">
                  <c:v>-676.3</c:v>
                </c:pt>
                <c:pt idx="16">
                  <c:v>-675.8</c:v>
                </c:pt>
                <c:pt idx="17">
                  <c:v>-643.79999999999995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6-4AC3-A634-3A7E3225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1304"/>
        <c:axId val="625632616"/>
      </c:scatterChart>
      <c:valAx>
        <c:axId val="62563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 baseline="0"/>
                  <a:t>R [nm]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2616"/>
        <c:crosses val="autoZero"/>
        <c:crossBetween val="midCat"/>
        <c:majorUnit val="1.0000000000000002E-3"/>
      </c:valAx>
      <c:valAx>
        <c:axId val="6256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V</a:t>
                </a:r>
                <a:r>
                  <a:rPr lang="pl-PL" sz="1100" b="1" baseline="0"/>
                  <a:t> [kJ / mol]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Arkusz1!$A$25:$A$36</c:f>
              <c:numCache>
                <c:formatCode>General</c:formatCode>
                <c:ptCount val="12"/>
                <c:pt idx="1">
                  <c:v>0.36799999999999999</c:v>
                </c:pt>
                <c:pt idx="2">
                  <c:v>0.36899999999999999</c:v>
                </c:pt>
                <c:pt idx="3">
                  <c:v>0.37</c:v>
                </c:pt>
                <c:pt idx="4">
                  <c:v>0.372</c:v>
                </c:pt>
                <c:pt idx="5">
                  <c:v>0.373</c:v>
                </c:pt>
                <c:pt idx="6">
                  <c:v>0.374</c:v>
                </c:pt>
                <c:pt idx="7">
                  <c:v>0.375</c:v>
                </c:pt>
                <c:pt idx="8">
                  <c:v>0.377</c:v>
                </c:pt>
                <c:pt idx="9">
                  <c:v>0.379</c:v>
                </c:pt>
                <c:pt idx="10">
                  <c:v>0.38</c:v>
                </c:pt>
                <c:pt idx="11">
                  <c:v>0.38100000000000001</c:v>
                </c:pt>
              </c:numCache>
            </c:numRef>
          </c:xVal>
          <c:yVal>
            <c:numRef>
              <c:f>Arkusz1!$B$25:$B$36</c:f>
              <c:numCache>
                <c:formatCode>0.00E+00</c:formatCode>
                <c:ptCount val="12"/>
                <c:pt idx="1">
                  <c:v>-671.34140000000002</c:v>
                </c:pt>
                <c:pt idx="2">
                  <c:v>-673.20420000000001</c:v>
                </c:pt>
                <c:pt idx="3">
                  <c:v>-674.62710000000004</c:v>
                </c:pt>
                <c:pt idx="4">
                  <c:v>-676.24509999999998</c:v>
                </c:pt>
                <c:pt idx="5">
                  <c:v>-676.48379999999997</c:v>
                </c:pt>
                <c:pt idx="6">
                  <c:v>-676.36959999999999</c:v>
                </c:pt>
                <c:pt idx="7">
                  <c:v>-675.92190000000005</c:v>
                </c:pt>
                <c:pt idx="8">
                  <c:v>-674.09889999999996</c:v>
                </c:pt>
                <c:pt idx="9">
                  <c:v>-671.15229999999997</c:v>
                </c:pt>
                <c:pt idx="10">
                  <c:v>-669.29719999999998</c:v>
                </c:pt>
                <c:pt idx="11">
                  <c:v>-667.20709999999997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7-4715-A3F4-67FCBD5F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1304"/>
        <c:axId val="625632616"/>
      </c:scatterChart>
      <c:valAx>
        <c:axId val="62563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a</a:t>
                </a:r>
                <a:r>
                  <a:rPr lang="pl-PL" sz="1100" b="1" baseline="0"/>
                  <a:t> [nm]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2616"/>
        <c:crosses val="autoZero"/>
        <c:crossBetween val="midCat"/>
        <c:majorUnit val="1.0000000000000002E-3"/>
      </c:valAx>
      <c:valAx>
        <c:axId val="6256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V</a:t>
                </a:r>
                <a:r>
                  <a:rPr lang="pl-PL" sz="1100" b="1" baseline="0"/>
                  <a:t> [kJ / mol]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61165723849731E-2"/>
          <c:y val="3.8692233154636303E-2"/>
          <c:w val="0.86639618417263065"/>
          <c:h val="0.8280623170141177"/>
        </c:manualLayout>
      </c:layout>
      <c:scatterChart>
        <c:scatterStyle val="lineMarker"/>
        <c:varyColors val="0"/>
        <c:ser>
          <c:idx val="0"/>
          <c:order val="0"/>
          <c:tx>
            <c:v>Symulacja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Arkusz1!$E$49:$E$52</c:f>
              <c:numCache>
                <c:formatCode>0.00</c:formatCode>
                <c:ptCount val="4"/>
                <c:pt idx="0">
                  <c:v>137</c:v>
                </c:pt>
                <c:pt idx="1">
                  <c:v>614</c:v>
                </c:pt>
                <c:pt idx="2">
                  <c:v>1000</c:v>
                </c:pt>
                <c:pt idx="3">
                  <c:v>1620</c:v>
                </c:pt>
              </c:numCache>
            </c:numRef>
          </c:xVal>
          <c:yVal>
            <c:numRef>
              <c:f>Arkusz1!$F$49:$F$52</c:f>
              <c:numCache>
                <c:formatCode>General</c:formatCode>
                <c:ptCount val="4"/>
                <c:pt idx="0">
                  <c:v>2.89</c:v>
                </c:pt>
                <c:pt idx="1">
                  <c:v>21.5</c:v>
                </c:pt>
                <c:pt idx="2">
                  <c:v>35.299999999999997</c:v>
                </c:pt>
                <c:pt idx="3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5-40FD-8DD3-623115F659E5}"/>
            </c:ext>
          </c:extLst>
        </c:ser>
        <c:ser>
          <c:idx val="1"/>
          <c:order val="1"/>
          <c:tx>
            <c:v>Gaz doskonały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Arkusz1!$H$49:$H$66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</c:numCache>
            </c:numRef>
          </c:xVal>
          <c:yVal>
            <c:numRef>
              <c:f>Arkusz1!$I$49:$I$66</c:f>
              <c:numCache>
                <c:formatCode>General</c:formatCode>
                <c:ptCount val="18"/>
                <c:pt idx="0">
                  <c:v>0</c:v>
                </c:pt>
                <c:pt idx="1">
                  <c:v>5.3909412109795536</c:v>
                </c:pt>
                <c:pt idx="2">
                  <c:v>10.781882421959107</c:v>
                </c:pt>
                <c:pt idx="3">
                  <c:v>16.172823632938659</c:v>
                </c:pt>
                <c:pt idx="4">
                  <c:v>21.563764843918214</c:v>
                </c:pt>
                <c:pt idx="5">
                  <c:v>26.95470605489777</c:v>
                </c:pt>
                <c:pt idx="6">
                  <c:v>32.345647265877318</c:v>
                </c:pt>
                <c:pt idx="7">
                  <c:v>37.73658847685688</c:v>
                </c:pt>
                <c:pt idx="8">
                  <c:v>43.127529687836429</c:v>
                </c:pt>
                <c:pt idx="9">
                  <c:v>48.518470898815984</c:v>
                </c:pt>
                <c:pt idx="10">
                  <c:v>53.909412109795539</c:v>
                </c:pt>
                <c:pt idx="11">
                  <c:v>59.300353320775088</c:v>
                </c:pt>
                <c:pt idx="12">
                  <c:v>64.691294531754636</c:v>
                </c:pt>
                <c:pt idx="13">
                  <c:v>70.082235742734198</c:v>
                </c:pt>
                <c:pt idx="14">
                  <c:v>75.473176953713761</c:v>
                </c:pt>
                <c:pt idx="15">
                  <c:v>80.864118164693309</c:v>
                </c:pt>
                <c:pt idx="16">
                  <c:v>86.255059375672857</c:v>
                </c:pt>
                <c:pt idx="17">
                  <c:v>91.64600058665242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5-40FD-8DD3-623115F6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1304"/>
        <c:axId val="625632616"/>
      </c:scatterChart>
      <c:valAx>
        <c:axId val="62563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 baseline="0"/>
                  <a:t>T [K]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2616"/>
        <c:crosses val="autoZero"/>
        <c:crossBetween val="midCat"/>
      </c:valAx>
      <c:valAx>
        <c:axId val="6256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 baseline="0"/>
                  <a:t>P [</a:t>
                </a:r>
                <a:r>
                  <a:rPr lang="pl-PL" sz="1100" b="1" i="0" u="none" strike="noStrike" baseline="0"/>
                  <a:t>u nm−1 ps−2</a:t>
                </a:r>
                <a:r>
                  <a:rPr lang="pl-PL" sz="1100" b="1" baseline="0"/>
                  <a:t>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63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725028936600317"/>
          <c:y val="6.4445098643986523E-2"/>
          <c:w val="0.17709063540970421"/>
          <c:h val="0.1544058865475827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81915</xdr:rowOff>
    </xdr:from>
    <xdr:to>
      <xdr:col>15</xdr:col>
      <xdr:colOff>571500</xdr:colOff>
      <xdr:row>23</xdr:row>
      <xdr:rowOff>86677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8AEA13-07CA-416C-9836-B400D3609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15</xdr:col>
      <xdr:colOff>533400</xdr:colOff>
      <xdr:row>45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2E1EED1-0006-42B5-8400-5850C9E3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46</xdr:row>
      <xdr:rowOff>137160</xdr:rowOff>
    </xdr:from>
    <xdr:to>
      <xdr:col>22</xdr:col>
      <xdr:colOff>83820</xdr:colOff>
      <xdr:row>67</xdr:row>
      <xdr:rowOff>141922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9148554-8D6C-46F7-8626-C906EF802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1BB5-078F-4D2C-9A98-E83AC878C21A}">
  <dimension ref="A1:I76"/>
  <sheetViews>
    <sheetView tabSelected="1" topLeftCell="I42" workbookViewId="0">
      <selection activeCell="Y59" sqref="Y59"/>
    </sheetView>
  </sheetViews>
  <sheetFormatPr defaultRowHeight="14.4"/>
  <cols>
    <col min="2" max="2" width="11.5546875" customWidth="1"/>
    <col min="5" max="5" width="10.6640625" customWidth="1"/>
    <col min="9" max="9" width="9.109375" bestFit="1" customWidth="1"/>
  </cols>
  <sheetData>
    <row r="1" spans="1:2">
      <c r="A1" t="s">
        <v>2</v>
      </c>
      <c r="B1" t="s">
        <v>1</v>
      </c>
    </row>
    <row r="2" spans="1:2">
      <c r="A2">
        <v>0.375</v>
      </c>
      <c r="B2" s="1">
        <v>-656.6</v>
      </c>
    </row>
    <row r="3" spans="1:2">
      <c r="A3">
        <v>0.378</v>
      </c>
      <c r="B3" s="1">
        <v>-664.9</v>
      </c>
    </row>
    <row r="4" spans="1:2">
      <c r="A4">
        <v>0.379</v>
      </c>
      <c r="B4" s="1">
        <v>-667.2</v>
      </c>
    </row>
    <row r="5" spans="1:2">
      <c r="A5">
        <v>0.38</v>
      </c>
      <c r="B5" s="1">
        <v>-669.3</v>
      </c>
    </row>
    <row r="6" spans="1:2">
      <c r="A6">
        <v>0.3805</v>
      </c>
      <c r="B6" s="1">
        <v>-670.3</v>
      </c>
    </row>
    <row r="7" spans="1:2">
      <c r="A7">
        <v>0.38080000000000003</v>
      </c>
      <c r="B7" s="1">
        <v>-670.8</v>
      </c>
    </row>
    <row r="8" spans="1:2">
      <c r="A8">
        <v>0.38100000000000001</v>
      </c>
      <c r="B8" s="1">
        <v>-671.1</v>
      </c>
    </row>
    <row r="9" spans="1:2">
      <c r="A9">
        <v>0.38200000000000001</v>
      </c>
      <c r="B9" s="1">
        <v>-672.7</v>
      </c>
    </row>
    <row r="10" spans="1:2">
      <c r="A10">
        <v>0.38500000000000001</v>
      </c>
      <c r="B10" s="1">
        <v>-675.9</v>
      </c>
    </row>
    <row r="11" spans="1:2">
      <c r="A11">
        <v>0.38600000000000001</v>
      </c>
      <c r="B11" s="1">
        <v>-676.3</v>
      </c>
    </row>
    <row r="12" spans="1:2">
      <c r="A12">
        <v>0.38650000000000001</v>
      </c>
      <c r="B12" s="1">
        <v>-676.45489999999995</v>
      </c>
    </row>
    <row r="13" spans="1:2">
      <c r="A13">
        <v>0.38690000000000002</v>
      </c>
      <c r="B13" s="1">
        <v>-676.48820000000001</v>
      </c>
    </row>
    <row r="14" spans="1:2">
      <c r="A14">
        <v>0.38700000000000001</v>
      </c>
      <c r="B14" s="1">
        <v>-676.48839999999996</v>
      </c>
    </row>
    <row r="15" spans="1:2">
      <c r="A15">
        <v>0.3871</v>
      </c>
      <c r="B15" s="1">
        <v>-676.48540000000003</v>
      </c>
    </row>
    <row r="16" spans="1:2">
      <c r="A16">
        <v>0.38750000000000001</v>
      </c>
      <c r="B16" s="1">
        <v>-676.44039999999995</v>
      </c>
    </row>
    <row r="17" spans="1:2">
      <c r="A17">
        <v>0.38800000000000001</v>
      </c>
      <c r="B17" s="1">
        <v>-676.3</v>
      </c>
    </row>
    <row r="18" spans="1:2">
      <c r="A18">
        <v>0.38900000000000001</v>
      </c>
      <c r="B18" s="1">
        <v>-675.8</v>
      </c>
    </row>
    <row r="19" spans="1:2">
      <c r="A19">
        <v>0.39</v>
      </c>
      <c r="B19" s="1">
        <v>-643.79999999999995</v>
      </c>
    </row>
    <row r="24" spans="1:2">
      <c r="A24" t="s">
        <v>0</v>
      </c>
      <c r="B24" s="2" t="s">
        <v>1</v>
      </c>
    </row>
    <row r="25" spans="1:2">
      <c r="B25" s="1"/>
    </row>
    <row r="26" spans="1:2">
      <c r="A26">
        <v>0.36799999999999999</v>
      </c>
      <c r="B26" s="1">
        <v>-671.34140000000002</v>
      </c>
    </row>
    <row r="27" spans="1:2">
      <c r="A27">
        <v>0.36899999999999999</v>
      </c>
      <c r="B27" s="1">
        <v>-673.20420000000001</v>
      </c>
    </row>
    <row r="28" spans="1:2">
      <c r="A28">
        <v>0.37</v>
      </c>
      <c r="B28" s="1">
        <v>-674.62710000000004</v>
      </c>
    </row>
    <row r="29" spans="1:2">
      <c r="A29">
        <v>0.372</v>
      </c>
      <c r="B29" s="1">
        <v>-676.24509999999998</v>
      </c>
    </row>
    <row r="30" spans="1:2">
      <c r="A30">
        <v>0.373</v>
      </c>
      <c r="B30" s="1">
        <v>-676.48379999999997</v>
      </c>
    </row>
    <row r="31" spans="1:2">
      <c r="A31">
        <v>0.374</v>
      </c>
      <c r="B31" s="1">
        <v>-676.36959999999999</v>
      </c>
    </row>
    <row r="32" spans="1:2">
      <c r="A32">
        <v>0.375</v>
      </c>
      <c r="B32" s="1">
        <v>-675.92190000000005</v>
      </c>
    </row>
    <row r="33" spans="1:9">
      <c r="A33">
        <v>0.377</v>
      </c>
      <c r="B33" s="1">
        <v>-674.09889999999996</v>
      </c>
    </row>
    <row r="34" spans="1:9">
      <c r="A34">
        <v>0.379</v>
      </c>
      <c r="B34" s="1">
        <v>-671.15229999999997</v>
      </c>
    </row>
    <row r="35" spans="1:9">
      <c r="A35">
        <v>0.38</v>
      </c>
      <c r="B35" s="1">
        <v>-669.29719999999998</v>
      </c>
    </row>
    <row r="36" spans="1:9">
      <c r="A36">
        <v>0.38100000000000001</v>
      </c>
      <c r="B36" s="1">
        <v>-667.20709999999997</v>
      </c>
    </row>
    <row r="46" spans="1:9">
      <c r="A46" t="s">
        <v>31</v>
      </c>
      <c r="B46">
        <f>4/3*PI()*B53*3</f>
        <v>28.902652413026097</v>
      </c>
    </row>
    <row r="47" spans="1:9">
      <c r="A47" t="s">
        <v>30</v>
      </c>
      <c r="B47" s="5">
        <f>8.31 * 0.001</f>
        <v>8.3100000000000014E-3</v>
      </c>
      <c r="E47" t="s">
        <v>27</v>
      </c>
      <c r="H47" t="s">
        <v>26</v>
      </c>
    </row>
    <row r="48" spans="1:9">
      <c r="A48" t="s">
        <v>3</v>
      </c>
      <c r="B48" s="4">
        <v>5</v>
      </c>
      <c r="E48" t="s">
        <v>24</v>
      </c>
      <c r="F48" t="s">
        <v>25</v>
      </c>
      <c r="H48" t="s">
        <v>28</v>
      </c>
      <c r="I48" t="s">
        <v>29</v>
      </c>
    </row>
    <row r="49" spans="1:9">
      <c r="A49" t="s">
        <v>4</v>
      </c>
      <c r="B49" s="4">
        <v>1</v>
      </c>
      <c r="E49" s="3">
        <v>137</v>
      </c>
      <c r="F49">
        <v>2.89</v>
      </c>
      <c r="H49">
        <v>0</v>
      </c>
      <c r="I49">
        <f>3/2*$B$48^3*kB*H49/v</f>
        <v>0</v>
      </c>
    </row>
    <row r="50" spans="1:9">
      <c r="A50" t="s">
        <v>5</v>
      </c>
      <c r="B50" s="4">
        <v>1</v>
      </c>
      <c r="E50" s="3">
        <v>614</v>
      </c>
      <c r="F50">
        <v>21.5</v>
      </c>
      <c r="H50">
        <v>100</v>
      </c>
      <c r="I50">
        <f>3/2*$B$48^3*kB*H50/v</f>
        <v>5.3909412109795536</v>
      </c>
    </row>
    <row r="51" spans="1:9">
      <c r="A51" t="s">
        <v>2</v>
      </c>
      <c r="B51" s="4">
        <v>0.38</v>
      </c>
      <c r="E51" s="3">
        <v>1000</v>
      </c>
      <c r="F51">
        <v>35.299999999999997</v>
      </c>
      <c r="H51">
        <v>200</v>
      </c>
      <c r="I51">
        <f>3/2*$B$48^3*kB*H51/v</f>
        <v>10.781882421959107</v>
      </c>
    </row>
    <row r="52" spans="1:9">
      <c r="A52" t="s">
        <v>6</v>
      </c>
      <c r="B52" s="4">
        <v>10000</v>
      </c>
      <c r="E52" s="3">
        <v>1620</v>
      </c>
      <c r="F52">
        <v>57.1</v>
      </c>
      <c r="H52">
        <v>300</v>
      </c>
      <c r="I52">
        <f>3/2*$B$48^3*kB*H52/v</f>
        <v>16.172823632938659</v>
      </c>
    </row>
    <row r="53" spans="1:9">
      <c r="A53" t="s">
        <v>7</v>
      </c>
      <c r="B53" s="4">
        <v>2.2999999999999998</v>
      </c>
      <c r="H53">
        <v>400</v>
      </c>
      <c r="I53">
        <f>3/2*$B$48^3*kB*H53/v</f>
        <v>21.563764843918214</v>
      </c>
    </row>
    <row r="54" spans="1:9">
      <c r="A54" t="s">
        <v>0</v>
      </c>
      <c r="B54" s="4">
        <v>0.373</v>
      </c>
      <c r="H54">
        <v>500</v>
      </c>
      <c r="I54">
        <f>3/2*$B$48^3*kB*H54/v</f>
        <v>26.95470605489777</v>
      </c>
    </row>
    <row r="55" spans="1:9">
      <c r="A55" t="s">
        <v>8</v>
      </c>
      <c r="B55" s="4" t="s">
        <v>9</v>
      </c>
      <c r="H55">
        <v>600</v>
      </c>
      <c r="I55">
        <f>3/2*$B$48^3*kB*H55/v</f>
        <v>32.345647265877318</v>
      </c>
    </row>
    <row r="56" spans="1:9">
      <c r="A56" t="s">
        <v>10</v>
      </c>
      <c r="B56" s="4">
        <v>2E-3</v>
      </c>
      <c r="H56">
        <v>700</v>
      </c>
      <c r="I56">
        <f>3/2*$B$48^3*kB*H56/v</f>
        <v>37.73658847685688</v>
      </c>
    </row>
    <row r="57" spans="1:9">
      <c r="A57" t="s">
        <v>11</v>
      </c>
      <c r="B57" s="4">
        <v>100</v>
      </c>
      <c r="H57">
        <v>800</v>
      </c>
      <c r="I57">
        <f>3/2*$B$48^3*kB*H57/v</f>
        <v>43.127529687836429</v>
      </c>
    </row>
    <row r="58" spans="1:9">
      <c r="A58" t="s">
        <v>12</v>
      </c>
      <c r="B58" s="4">
        <v>3000</v>
      </c>
      <c r="H58">
        <v>900</v>
      </c>
      <c r="I58">
        <f>3/2*$B$48^3*kB*H58/v</f>
        <v>48.518470898815984</v>
      </c>
    </row>
    <row r="59" spans="1:9">
      <c r="A59" t="s">
        <v>13</v>
      </c>
      <c r="B59" s="4">
        <v>2</v>
      </c>
      <c r="H59">
        <v>1000</v>
      </c>
      <c r="I59">
        <f>3/2*$B$48^3*kB*H59/v</f>
        <v>53.909412109795539</v>
      </c>
    </row>
    <row r="60" spans="1:9">
      <c r="A60" t="s">
        <v>14</v>
      </c>
      <c r="B60" s="4">
        <v>2</v>
      </c>
      <c r="H60">
        <v>1100</v>
      </c>
      <c r="I60">
        <f>3/2*$B$48^3*kB*H60/v</f>
        <v>59.300353320775088</v>
      </c>
    </row>
    <row r="61" spans="1:9">
      <c r="H61">
        <v>1200</v>
      </c>
      <c r="I61">
        <f>3/2*$B$48^3*kB*H61/v</f>
        <v>64.691294531754636</v>
      </c>
    </row>
    <row r="62" spans="1:9">
      <c r="A62" t="s">
        <v>15</v>
      </c>
      <c r="H62">
        <v>1300</v>
      </c>
      <c r="I62">
        <f>3/2*$B$48^3*kB*H62/v</f>
        <v>70.082235742734198</v>
      </c>
    </row>
    <row r="63" spans="1:9">
      <c r="A63" t="s">
        <v>16</v>
      </c>
      <c r="H63">
        <v>1400</v>
      </c>
      <c r="I63">
        <f>3/2*$B$48^3*kB*H63/v</f>
        <v>75.473176953713761</v>
      </c>
    </row>
    <row r="64" spans="1:9">
      <c r="A64" t="s">
        <v>17</v>
      </c>
      <c r="H64">
        <v>1500</v>
      </c>
      <c r="I64">
        <f>3/2*$B$48^3*kB*H64/v</f>
        <v>80.864118164693309</v>
      </c>
    </row>
    <row r="65" spans="1:9">
      <c r="H65">
        <v>1600</v>
      </c>
      <c r="I65">
        <f>3/2*$B$48^3*kB*H65/v</f>
        <v>86.255059375672857</v>
      </c>
    </row>
    <row r="66" spans="1:9">
      <c r="A66" t="s">
        <v>15</v>
      </c>
      <c r="H66">
        <v>1700</v>
      </c>
      <c r="I66">
        <f>3/2*$B$48^3*kB*H66/v</f>
        <v>91.64600058665242</v>
      </c>
    </row>
    <row r="67" spans="1:9">
      <c r="A67" t="s">
        <v>18</v>
      </c>
    </row>
    <row r="68" spans="1:9">
      <c r="A68" t="s">
        <v>19</v>
      </c>
    </row>
    <row r="70" spans="1:9">
      <c r="A70" t="s">
        <v>15</v>
      </c>
    </row>
    <row r="71" spans="1:9">
      <c r="A71" t="s">
        <v>20</v>
      </c>
    </row>
    <row r="72" spans="1:9">
      <c r="A72" t="s">
        <v>21</v>
      </c>
    </row>
    <row r="74" spans="1:9">
      <c r="A74" t="s">
        <v>15</v>
      </c>
    </row>
    <row r="75" spans="1:9">
      <c r="A75" t="s">
        <v>22</v>
      </c>
    </row>
    <row r="76" spans="1:9">
      <c r="A76" t="s">
        <v>23</v>
      </c>
    </row>
  </sheetData>
  <sortState xmlns:xlrd2="http://schemas.microsoft.com/office/spreadsheetml/2017/richdata2" ref="A25:B36">
    <sortCondition ref="A25:A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kB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Lenovo</cp:lastModifiedBy>
  <dcterms:created xsi:type="dcterms:W3CDTF">2021-11-01T16:22:14Z</dcterms:created>
  <dcterms:modified xsi:type="dcterms:W3CDTF">2021-11-03T10:23:20Z</dcterms:modified>
</cp:coreProperties>
</file>