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mbel\OneDrive\05 - Research\00 - Codes\01 - Python Code\03 - Asaoka\Asaoka\asaoka\RawData\"/>
    </mc:Choice>
  </mc:AlternateContent>
  <xr:revisionPtr revIDLastSave="4" documentId="C722AC4BF290D4643F486E729C173FF0F7AB3820" xr6:coauthVersionLast="23" xr6:coauthVersionMax="23" xr10:uidLastSave="{2672F422-0515-4FD6-8B6C-5730520F98EE}"/>
  <bookViews>
    <workbookView xWindow="-15" yWindow="0" windowWidth="9675" windowHeight="6840" xr2:uid="{00000000-000D-0000-FFFF-FFFF00000000}"/>
  </bookViews>
  <sheets>
    <sheet name="RB-170-SM1-1A" sheetId="4" r:id="rId1"/>
    <sheet name="Chart" sheetId="6" r:id="rId2"/>
    <sheet name="Input Data" sheetId="1" r:id="rId3"/>
  </sheets>
  <definedNames>
    <definedName name="_xlnm.Print_Area" localSheetId="1">Chart!#REF!</definedName>
    <definedName name="_xlnm.Print_Area" localSheetId="0">'RB-170-SM1-1A'!$A:$H</definedName>
    <definedName name="_xlnm.Print_Titles" localSheetId="1">Chart!#REF!,Chart!$1:$13</definedName>
    <definedName name="_xlnm.Print_Titles" localSheetId="0">'RB-170-SM1-1A'!$1:$12</definedName>
  </definedNames>
  <calcPr calcId="171027"/>
</workbook>
</file>

<file path=xl/calcChain.xml><?xml version="1.0" encoding="utf-8"?>
<calcChain xmlns="http://schemas.openxmlformats.org/spreadsheetml/2006/main">
  <c r="G66" i="1" l="1"/>
  <c r="H66" i="1" s="1"/>
  <c r="B47" i="4"/>
  <c r="D47" i="4" s="1"/>
  <c r="C47" i="4"/>
  <c r="B48" i="4"/>
  <c r="D48" i="4" s="1"/>
  <c r="C48" i="4"/>
  <c r="B49" i="4"/>
  <c r="D49" i="4" s="1"/>
  <c r="C49" i="4"/>
  <c r="B50" i="4"/>
  <c r="D50" i="4" s="1"/>
  <c r="C50" i="4"/>
  <c r="B51" i="4"/>
  <c r="D51" i="4" s="1"/>
  <c r="C51" i="4"/>
  <c r="B52" i="4"/>
  <c r="D52" i="4" s="1"/>
  <c r="C52" i="4"/>
  <c r="B53" i="4"/>
  <c r="D53" i="4" s="1"/>
  <c r="C53" i="4"/>
  <c r="B54" i="4"/>
  <c r="D54" i="4" s="1"/>
  <c r="C54" i="4"/>
  <c r="B55" i="4"/>
  <c r="D55" i="4" s="1"/>
  <c r="C55" i="4"/>
  <c r="B56" i="4"/>
  <c r="D56" i="4" s="1"/>
  <c r="C56" i="4"/>
  <c r="B57" i="4"/>
  <c r="D57" i="4" s="1"/>
  <c r="C57" i="4"/>
  <c r="B58" i="4"/>
  <c r="D58" i="4" s="1"/>
  <c r="C58" i="4"/>
  <c r="B59" i="4"/>
  <c r="D59" i="4" s="1"/>
  <c r="C59" i="4"/>
  <c r="B60" i="4"/>
  <c r="D60" i="4" s="1"/>
  <c r="C60" i="4"/>
  <c r="B61" i="4"/>
  <c r="D61" i="4" s="1"/>
  <c r="C61" i="4"/>
  <c r="B62" i="4"/>
  <c r="D62" i="4" s="1"/>
  <c r="C62" i="4"/>
  <c r="B63" i="4"/>
  <c r="D63" i="4" s="1"/>
  <c r="C63" i="4"/>
  <c r="B64" i="4"/>
  <c r="D64" i="4" s="1"/>
  <c r="C64" i="4"/>
  <c r="B65" i="4"/>
  <c r="D65" i="4" s="1"/>
  <c r="C65" i="4"/>
  <c r="B66" i="4"/>
  <c r="D66" i="4" s="1"/>
  <c r="C66" i="4"/>
  <c r="B67" i="4"/>
  <c r="D67" i="4" s="1"/>
  <c r="C67" i="4"/>
  <c r="B68" i="4"/>
  <c r="D68" i="4" s="1"/>
  <c r="C68" i="4"/>
  <c r="B69" i="4"/>
  <c r="D69" i="4" s="1"/>
  <c r="C69" i="4"/>
  <c r="B70" i="4"/>
  <c r="D70" i="4" s="1"/>
  <c r="C70" i="4"/>
  <c r="B71" i="4"/>
  <c r="D71" i="4" s="1"/>
  <c r="C71" i="4"/>
  <c r="B72" i="4"/>
  <c r="D72" i="4" s="1"/>
  <c r="C72" i="4"/>
  <c r="B73" i="4"/>
  <c r="D73" i="4" s="1"/>
  <c r="C73" i="4"/>
  <c r="B74" i="4"/>
  <c r="D74" i="4" s="1"/>
  <c r="C74" i="4"/>
  <c r="B75" i="4"/>
  <c r="D75" i="4" s="1"/>
  <c r="C75" i="4"/>
  <c r="B76" i="4"/>
  <c r="D76" i="4" s="1"/>
  <c r="C76" i="4"/>
  <c r="B77" i="4"/>
  <c r="D77" i="4" s="1"/>
  <c r="C77" i="4"/>
  <c r="B78" i="4"/>
  <c r="D78" i="4" s="1"/>
  <c r="C78" i="4"/>
  <c r="B79" i="4"/>
  <c r="D79" i="4" s="1"/>
  <c r="C79" i="4"/>
  <c r="B80" i="4"/>
  <c r="D80" i="4" s="1"/>
  <c r="C80" i="4"/>
  <c r="B81" i="4"/>
  <c r="D81" i="4" s="1"/>
  <c r="C81" i="4"/>
  <c r="B82" i="4"/>
  <c r="D82" i="4" s="1"/>
  <c r="C82" i="4"/>
  <c r="B83" i="4"/>
  <c r="D83" i="4" s="1"/>
  <c r="C83" i="4"/>
  <c r="B84" i="4"/>
  <c r="D84" i="4" s="1"/>
  <c r="C84" i="4"/>
  <c r="B85" i="4"/>
  <c r="D85" i="4" s="1"/>
  <c r="C85" i="4"/>
  <c r="B86" i="4"/>
  <c r="D86" i="4" s="1"/>
  <c r="C86" i="4"/>
  <c r="B87" i="4"/>
  <c r="D87" i="4" s="1"/>
  <c r="C87" i="4"/>
  <c r="B88" i="4"/>
  <c r="D88" i="4" s="1"/>
  <c r="C88" i="4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/>
  <c r="G94" i="1"/>
  <c r="H94" i="1" s="1"/>
  <c r="G95" i="1"/>
  <c r="H95" i="1" s="1"/>
  <c r="G96" i="1"/>
  <c r="H96" i="1" s="1"/>
  <c r="G97" i="1"/>
  <c r="H97" i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/>
  <c r="G118" i="1"/>
  <c r="H118" i="1" s="1"/>
  <c r="G119" i="1"/>
  <c r="H119" i="1" s="1"/>
  <c r="G120" i="1"/>
  <c r="H120" i="1" s="1"/>
  <c r="G121" i="1"/>
  <c r="H121" i="1"/>
  <c r="G122" i="1"/>
  <c r="H122" i="1" s="1"/>
  <c r="G123" i="1"/>
  <c r="H123" i="1" s="1"/>
  <c r="G124" i="1"/>
  <c r="H124" i="1" s="1"/>
  <c r="G125" i="1"/>
  <c r="H125" i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/>
  <c r="G138" i="1"/>
  <c r="H138" i="1" s="1"/>
  <c r="G139" i="1"/>
  <c r="H139" i="1" s="1"/>
  <c r="G140" i="1"/>
  <c r="H140" i="1" s="1"/>
  <c r="G141" i="1"/>
  <c r="H141" i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/>
  <c r="G158" i="1"/>
  <c r="H158" i="1" s="1"/>
  <c r="G159" i="1"/>
  <c r="H159" i="1" s="1"/>
  <c r="G160" i="1"/>
  <c r="H160" i="1" s="1"/>
  <c r="G161" i="1"/>
  <c r="H161" i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/>
  <c r="G182" i="1"/>
  <c r="H182" i="1" s="1"/>
  <c r="G183" i="1"/>
  <c r="H183" i="1" s="1"/>
  <c r="G184" i="1"/>
  <c r="H184" i="1" s="1"/>
  <c r="G185" i="1"/>
  <c r="H185" i="1"/>
  <c r="G186" i="1"/>
  <c r="H186" i="1" s="1"/>
  <c r="G187" i="1"/>
  <c r="H187" i="1" s="1"/>
  <c r="G188" i="1"/>
  <c r="H188" i="1" s="1"/>
  <c r="G189" i="1"/>
  <c r="H189" i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/>
  <c r="G198" i="1"/>
  <c r="H198" i="1" s="1"/>
  <c r="G199" i="1"/>
  <c r="H199" i="1" s="1"/>
  <c r="G200" i="1"/>
  <c r="H200" i="1" s="1"/>
  <c r="G201" i="1"/>
  <c r="H201" i="1"/>
  <c r="G202" i="1"/>
  <c r="H202" i="1" s="1"/>
  <c r="G203" i="1"/>
  <c r="H203" i="1" s="1"/>
  <c r="G204" i="1"/>
  <c r="H204" i="1" s="1"/>
  <c r="G205" i="1"/>
  <c r="H205" i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/>
  <c r="G222" i="1"/>
  <c r="H222" i="1" s="1"/>
  <c r="G223" i="1"/>
  <c r="H223" i="1" s="1"/>
  <c r="G224" i="1"/>
  <c r="H224" i="1" s="1"/>
  <c r="G225" i="1"/>
  <c r="H225" i="1"/>
  <c r="G226" i="1"/>
  <c r="H226" i="1" s="1"/>
  <c r="G227" i="1"/>
  <c r="H227" i="1" s="1"/>
  <c r="G228" i="1"/>
  <c r="H228" i="1" s="1"/>
  <c r="G229" i="1"/>
  <c r="H229" i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/>
  <c r="G262" i="1"/>
  <c r="H262" i="1" s="1"/>
  <c r="G263" i="1"/>
  <c r="H263" i="1" s="1"/>
  <c r="G264" i="1"/>
  <c r="H264" i="1" s="1"/>
  <c r="G265" i="1"/>
  <c r="H265" i="1"/>
  <c r="G266" i="1"/>
  <c r="H266" i="1" s="1"/>
  <c r="E57" i="1" l="1"/>
  <c r="E77" i="1"/>
  <c r="E78" i="1"/>
  <c r="H47" i="4" s="1"/>
  <c r="E79" i="1"/>
  <c r="H48" i="4" s="1"/>
  <c r="E80" i="1"/>
  <c r="H49" i="4" s="1"/>
  <c r="E81" i="1"/>
  <c r="H50" i="4" s="1"/>
  <c r="E82" i="1"/>
  <c r="H51" i="4" s="1"/>
  <c r="E83" i="1"/>
  <c r="H52" i="4" s="1"/>
  <c r="E84" i="1"/>
  <c r="H53" i="4" s="1"/>
  <c r="E85" i="1"/>
  <c r="H54" i="4" s="1"/>
  <c r="E86" i="1"/>
  <c r="H55" i="4" s="1"/>
  <c r="E87" i="1"/>
  <c r="H56" i="4" s="1"/>
  <c r="E88" i="1"/>
  <c r="H57" i="4" s="1"/>
  <c r="E89" i="1"/>
  <c r="H58" i="4" s="1"/>
  <c r="E90" i="1"/>
  <c r="H59" i="4" s="1"/>
  <c r="E91" i="1"/>
  <c r="H60" i="4" s="1"/>
  <c r="E92" i="1"/>
  <c r="H61" i="4" s="1"/>
  <c r="E93" i="1"/>
  <c r="H62" i="4" s="1"/>
  <c r="E94" i="1"/>
  <c r="H63" i="4" s="1"/>
  <c r="E95" i="1"/>
  <c r="H64" i="4" s="1"/>
  <c r="E96" i="1"/>
  <c r="H65" i="4" s="1"/>
  <c r="E97" i="1"/>
  <c r="H66" i="4" s="1"/>
  <c r="E98" i="1"/>
  <c r="H67" i="4" s="1"/>
  <c r="E99" i="1"/>
  <c r="H68" i="4" s="1"/>
  <c r="E100" i="1"/>
  <c r="H69" i="4" s="1"/>
  <c r="E101" i="1"/>
  <c r="H70" i="4" s="1"/>
  <c r="E102" i="1"/>
  <c r="H71" i="4" s="1"/>
  <c r="E103" i="1"/>
  <c r="H72" i="4" s="1"/>
  <c r="E104" i="1"/>
  <c r="H73" i="4" s="1"/>
  <c r="E105" i="1"/>
  <c r="H74" i="4" s="1"/>
  <c r="E106" i="1"/>
  <c r="H75" i="4" s="1"/>
  <c r="E107" i="1"/>
  <c r="H76" i="4" s="1"/>
  <c r="E108" i="1"/>
  <c r="H77" i="4" s="1"/>
  <c r="E109" i="1"/>
  <c r="H78" i="4" s="1"/>
  <c r="E110" i="1"/>
  <c r="H79" i="4" s="1"/>
  <c r="E111" i="1"/>
  <c r="H80" i="4" s="1"/>
  <c r="E112" i="1"/>
  <c r="H81" i="4" s="1"/>
  <c r="E113" i="1"/>
  <c r="H82" i="4" s="1"/>
  <c r="E114" i="1"/>
  <c r="H83" i="4" s="1"/>
  <c r="E115" i="1"/>
  <c r="H84" i="4" s="1"/>
  <c r="E116" i="1"/>
  <c r="H85" i="4" s="1"/>
  <c r="E117" i="1"/>
  <c r="H86" i="4" s="1"/>
  <c r="E118" i="1"/>
  <c r="H87" i="4" s="1"/>
  <c r="E119" i="1"/>
  <c r="H88" i="4" s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D77" i="1"/>
  <c r="D78" i="1"/>
  <c r="E47" i="4" s="1"/>
  <c r="D79" i="1"/>
  <c r="E48" i="4" s="1"/>
  <c r="D80" i="1"/>
  <c r="E49" i="4" s="1"/>
  <c r="D81" i="1"/>
  <c r="E50" i="4" s="1"/>
  <c r="D82" i="1"/>
  <c r="E51" i="4" s="1"/>
  <c r="D83" i="1"/>
  <c r="E52" i="4" s="1"/>
  <c r="D84" i="1"/>
  <c r="E53" i="4" s="1"/>
  <c r="D85" i="1"/>
  <c r="E54" i="4" s="1"/>
  <c r="D86" i="1"/>
  <c r="E55" i="4" s="1"/>
  <c r="D87" i="1"/>
  <c r="E56" i="4" s="1"/>
  <c r="D88" i="1"/>
  <c r="E57" i="4" s="1"/>
  <c r="D89" i="1"/>
  <c r="E58" i="4" s="1"/>
  <c r="D90" i="1"/>
  <c r="E59" i="4" s="1"/>
  <c r="D91" i="1"/>
  <c r="E60" i="4" s="1"/>
  <c r="D92" i="1"/>
  <c r="E61" i="4" s="1"/>
  <c r="D93" i="1"/>
  <c r="E62" i="4" s="1"/>
  <c r="D94" i="1"/>
  <c r="E63" i="4" s="1"/>
  <c r="D95" i="1"/>
  <c r="E64" i="4" s="1"/>
  <c r="D96" i="1"/>
  <c r="E65" i="4" s="1"/>
  <c r="D97" i="1"/>
  <c r="E66" i="4" s="1"/>
  <c r="D98" i="1"/>
  <c r="E67" i="4" s="1"/>
  <c r="D99" i="1"/>
  <c r="E68" i="4" s="1"/>
  <c r="D100" i="1"/>
  <c r="E69" i="4" s="1"/>
  <c r="D101" i="1"/>
  <c r="E70" i="4" s="1"/>
  <c r="D102" i="1"/>
  <c r="E71" i="4" s="1"/>
  <c r="D103" i="1"/>
  <c r="E72" i="4" s="1"/>
  <c r="D104" i="1"/>
  <c r="E73" i="4" s="1"/>
  <c r="D105" i="1"/>
  <c r="E74" i="4" s="1"/>
  <c r="D106" i="1"/>
  <c r="E75" i="4" s="1"/>
  <c r="D107" i="1"/>
  <c r="E76" i="4" s="1"/>
  <c r="D108" i="1"/>
  <c r="E77" i="4" s="1"/>
  <c r="D109" i="1"/>
  <c r="E78" i="4" s="1"/>
  <c r="D110" i="1"/>
  <c r="E79" i="4" s="1"/>
  <c r="D111" i="1"/>
  <c r="E80" i="4" s="1"/>
  <c r="D112" i="1"/>
  <c r="E81" i="4" s="1"/>
  <c r="D113" i="1"/>
  <c r="E82" i="4" s="1"/>
  <c r="D114" i="1"/>
  <c r="E83" i="4" s="1"/>
  <c r="D115" i="1"/>
  <c r="E84" i="4" s="1"/>
  <c r="D116" i="1"/>
  <c r="E85" i="4" s="1"/>
  <c r="D117" i="1"/>
  <c r="E86" i="4" s="1"/>
  <c r="D118" i="1"/>
  <c r="E87" i="4" s="1"/>
  <c r="D119" i="1"/>
  <c r="E88" i="4" s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G48" i="4" l="1"/>
  <c r="F48" i="4"/>
  <c r="F81" i="4"/>
  <c r="G81" i="4"/>
  <c r="G73" i="4"/>
  <c r="F73" i="4"/>
  <c r="F65" i="4"/>
  <c r="G65" i="4"/>
  <c r="F57" i="4"/>
  <c r="G57" i="4"/>
  <c r="G49" i="4"/>
  <c r="F49" i="4"/>
  <c r="G82" i="4"/>
  <c r="F82" i="4"/>
  <c r="G74" i="4"/>
  <c r="F74" i="4"/>
  <c r="G66" i="4"/>
  <c r="F66" i="4"/>
  <c r="G58" i="4"/>
  <c r="F58" i="4"/>
  <c r="G50" i="4"/>
  <c r="F50" i="4"/>
  <c r="G72" i="4"/>
  <c r="F72" i="4"/>
  <c r="F83" i="4"/>
  <c r="G83" i="4"/>
  <c r="G67" i="4"/>
  <c r="F67" i="4"/>
  <c r="G59" i="4"/>
  <c r="F59" i="4"/>
  <c r="G51" i="4"/>
  <c r="F51" i="4"/>
  <c r="G84" i="4"/>
  <c r="F84" i="4"/>
  <c r="G76" i="4"/>
  <c r="F76" i="4"/>
  <c r="G68" i="4"/>
  <c r="F68" i="4"/>
  <c r="G60" i="4"/>
  <c r="F60" i="4"/>
  <c r="G52" i="4"/>
  <c r="F52" i="4"/>
  <c r="G80" i="4"/>
  <c r="F80" i="4"/>
  <c r="G56" i="4"/>
  <c r="F56" i="4"/>
  <c r="G75" i="4"/>
  <c r="F75" i="4"/>
  <c r="F85" i="4"/>
  <c r="G85" i="4"/>
  <c r="G77" i="4"/>
  <c r="F77" i="4"/>
  <c r="G69" i="4"/>
  <c r="F69" i="4"/>
  <c r="G61" i="4"/>
  <c r="F61" i="4"/>
  <c r="G53" i="4"/>
  <c r="F53" i="4"/>
  <c r="G86" i="4"/>
  <c r="F86" i="4"/>
  <c r="G78" i="4"/>
  <c r="F78" i="4"/>
  <c r="F70" i="4"/>
  <c r="G70" i="4"/>
  <c r="F62" i="4"/>
  <c r="G62" i="4"/>
  <c r="F54" i="4"/>
  <c r="G54" i="4"/>
  <c r="G88" i="4"/>
  <c r="F88" i="4"/>
  <c r="G64" i="4"/>
  <c r="F64" i="4"/>
  <c r="F87" i="4"/>
  <c r="G87" i="4"/>
  <c r="F79" i="4"/>
  <c r="G79" i="4"/>
  <c r="F71" i="4"/>
  <c r="G71" i="4"/>
  <c r="F63" i="4"/>
  <c r="G63" i="4"/>
  <c r="F55" i="4"/>
  <c r="G55" i="4"/>
  <c r="F47" i="4"/>
  <c r="G47" i="4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D5" i="1"/>
  <c r="G26" i="1"/>
  <c r="H26" i="1" s="1"/>
  <c r="G27" i="1"/>
  <c r="H27" i="1" s="1"/>
  <c r="G28" i="1"/>
  <c r="H28" i="1" s="1"/>
  <c r="G29" i="1"/>
  <c r="H29" i="1" s="1"/>
  <c r="G30" i="1"/>
  <c r="H30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9" i="1" l="1"/>
  <c r="H9" i="1" s="1"/>
  <c r="G8" i="1"/>
  <c r="H8" i="1" s="1"/>
  <c r="G7" i="1"/>
  <c r="H7" i="1" s="1"/>
  <c r="G6" i="1"/>
  <c r="H6" i="1" s="1"/>
  <c r="C4" i="4"/>
  <c r="C6" i="4"/>
  <c r="D6" i="4"/>
  <c r="G6" i="4"/>
  <c r="H6" i="4"/>
  <c r="D6" i="1"/>
  <c r="C7" i="4" l="1"/>
  <c r="C11" i="4"/>
  <c r="C5" i="4"/>
  <c r="D8" i="1" l="1"/>
  <c r="D7" i="1"/>
  <c r="D9" i="1" l="1"/>
  <c r="D10" i="1" l="1"/>
  <c r="D11" i="1" l="1"/>
  <c r="D12" i="1" l="1"/>
  <c r="D13" i="1" l="1"/>
  <c r="D14" i="1" l="1"/>
  <c r="D15" i="1" l="1"/>
  <c r="D16" i="1" l="1"/>
  <c r="D17" i="1" l="1"/>
  <c r="D18" i="1" l="1"/>
  <c r="D19" i="1" l="1"/>
  <c r="D20" i="1" l="1"/>
  <c r="D21" i="1" l="1"/>
  <c r="D22" i="1" l="1"/>
  <c r="D23" i="1" l="1"/>
  <c r="D24" i="1" l="1"/>
  <c r="D25" i="1" l="1"/>
  <c r="D26" i="1" l="1"/>
  <c r="D27" i="1" l="1"/>
  <c r="D28" i="1" l="1"/>
  <c r="D29" i="1" l="1"/>
  <c r="D30" i="1" l="1"/>
  <c r="D31" i="1" l="1"/>
  <c r="D32" i="1" l="1"/>
  <c r="D33" i="1" l="1"/>
  <c r="D34" i="1" l="1"/>
  <c r="D35" i="1" l="1"/>
  <c r="D36" i="1" l="1"/>
  <c r="D37" i="1" l="1"/>
  <c r="D38" i="1" l="1"/>
  <c r="D39" i="1" l="1"/>
  <c r="D40" i="1" l="1"/>
  <c r="D41" i="1" l="1"/>
  <c r="D42" i="1" l="1"/>
  <c r="D43" i="1" l="1"/>
  <c r="D44" i="1" l="1"/>
  <c r="D45" i="1" l="1"/>
  <c r="D46" i="1" l="1"/>
  <c r="D47" i="1" l="1"/>
  <c r="D48" i="1" l="1"/>
  <c r="D49" i="1" l="1"/>
  <c r="D50" i="1" l="1"/>
  <c r="D51" i="1" l="1"/>
  <c r="D52" i="1" l="1"/>
  <c r="D53" i="1" l="1"/>
  <c r="D54" i="1" l="1"/>
  <c r="D55" i="1" l="1"/>
  <c r="D56" i="1" l="1"/>
  <c r="D57" i="1" l="1"/>
  <c r="D58" i="1" l="1"/>
  <c r="D59" i="1" l="1"/>
  <c r="D60" i="1" l="1"/>
  <c r="D61" i="1" l="1"/>
  <c r="D62" i="1" l="1"/>
  <c r="D63" i="1" l="1"/>
  <c r="D64" i="1" l="1"/>
  <c r="D65" i="1" l="1"/>
  <c r="D66" i="1" l="1"/>
  <c r="D67" i="1" l="1"/>
  <c r="D68" i="1" l="1"/>
  <c r="D69" i="1" l="1"/>
  <c r="D70" i="1" l="1"/>
  <c r="D71" i="1" l="1"/>
  <c r="D72" i="1" l="1"/>
  <c r="D73" i="1" l="1"/>
  <c r="D74" i="1" l="1"/>
  <c r="D76" i="1" l="1"/>
  <c r="D75" i="1"/>
</calcChain>
</file>

<file path=xl/sharedStrings.xml><?xml version="1.0" encoding="utf-8"?>
<sst xmlns="http://schemas.openxmlformats.org/spreadsheetml/2006/main" count="27" uniqueCount="27">
  <si>
    <t>Contract no :</t>
    <phoneticPr fontId="5" type="noConversion"/>
  </si>
  <si>
    <t>Subject  :</t>
    <phoneticPr fontId="5" type="noConversion"/>
  </si>
  <si>
    <t>Date</t>
  </si>
  <si>
    <t>HY/2010/02</t>
    <phoneticPr fontId="5" type="noConversion"/>
  </si>
  <si>
    <t>Plate Cen.</t>
    <phoneticPr fontId="2" type="noConversion"/>
  </si>
  <si>
    <t>Tube Top</t>
    <phoneticPr fontId="2" type="noConversion"/>
  </si>
  <si>
    <t>Type I Settlement Monitoring</t>
    <phoneticPr fontId="5" type="noConversion"/>
  </si>
  <si>
    <t>China Harbour Engineering Co. Ltd.</t>
    <phoneticPr fontId="5" type="noConversion"/>
  </si>
  <si>
    <t>Tube Top (mPD)</t>
    <phoneticPr fontId="4" type="noConversion"/>
  </si>
  <si>
    <t>Plate Level (mPD)</t>
    <phoneticPr fontId="5" type="noConversion"/>
  </si>
  <si>
    <t>Tube ht. (m)</t>
    <phoneticPr fontId="5" type="noConversion"/>
  </si>
  <si>
    <t>Ground Level (mPD)</t>
    <phoneticPr fontId="5" type="noConversion"/>
  </si>
  <si>
    <t>Ground Level</t>
    <phoneticPr fontId="2" type="noConversion"/>
  </si>
  <si>
    <t xml:space="preserve">Settlement No. </t>
    <phoneticPr fontId="5" type="noConversion"/>
  </si>
  <si>
    <t>Installation Date</t>
    <phoneticPr fontId="5" type="noConversion"/>
  </si>
  <si>
    <t>Plate Cen.</t>
    <phoneticPr fontId="2" type="noConversion"/>
  </si>
  <si>
    <t>Initial Reading</t>
    <phoneticPr fontId="5" type="noConversion"/>
  </si>
  <si>
    <t>Hong Kong-Zhuhai-Macao Bridge Hong Kong Boundary Crossing Facilities - Reclamation Works</t>
    <phoneticPr fontId="2" type="noConversion"/>
  </si>
  <si>
    <t xml:space="preserve">Portion : </t>
    <phoneticPr fontId="4" type="noConversion"/>
  </si>
  <si>
    <t xml:space="preserve">Tube Top : </t>
    <phoneticPr fontId="2" type="noConversion"/>
  </si>
  <si>
    <t>Hong Kong-Zhuhai-Macao Bridge Hong Kong Boundary Crossing Facilities - Reclamation Works</t>
    <phoneticPr fontId="9" type="noConversion"/>
  </si>
  <si>
    <t>Date Square Root</t>
    <phoneticPr fontId="2" type="noConversion"/>
  </si>
  <si>
    <t>Difference
Δh (mm)</t>
  </si>
  <si>
    <t>Cumulative Settlement (mm)</t>
  </si>
  <si>
    <t>RB-170-SM1-1A</t>
    <phoneticPr fontId="2" type="noConversion"/>
  </si>
  <si>
    <t>C1a</t>
    <phoneticPr fontId="4" type="noConversion"/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</si>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</sst>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dd\-mmm\-yy"/>
    <numFmt numFmtId="165" formatCode="0.000"/>
    <numFmt numFmtId="166" formatCode="dd\ mmm\ yy"/>
    <numFmt numFmtId="167" formatCode="0&quot;  &quot;"/>
    <numFmt numFmtId="168" formatCode="d\ mmm\ yyyy"/>
    <numFmt numFmtId="169" formatCode="0.0000"/>
    <numFmt numFmtId="170" formatCode="&quot;\&quot;#,##0.00;[Red]&quot;\&quot;\-#,##0.00"/>
    <numFmt numFmtId="171" formatCode="&quot;\&quot;#,##0;[Red]&quot;\&quot;\-#,##0"/>
    <numFmt numFmtId="172" formatCode="000\ 000.000\ &quot; E&quot;"/>
    <numFmt numFmtId="173" formatCode="000\ 000.000\ &quot; N&quot;"/>
    <numFmt numFmtId="174" formatCode="0.000\ &quot;mPD (Plate level)&quot;"/>
    <numFmt numFmtId="175" formatCode="000\ 000.00\ &quot;N&quot;"/>
    <numFmt numFmtId="176" formatCode="000\ 000.00\ &quot;E&quot;"/>
    <numFmt numFmtId="177" formatCode="0.00_);[Red]\(0.00\)"/>
    <numFmt numFmtId="178" formatCode="0.0_);[Red]\(0.0\)"/>
  </numFmts>
  <fonts count="21">
    <font>
      <sz val="12"/>
      <color theme="1"/>
      <name val="Calibri"/>
      <family val="1"/>
      <charset val="136"/>
      <scheme val="minor"/>
    </font>
    <font>
      <sz val="11"/>
      <color theme="1"/>
      <name val="Calibri"/>
      <family val="2"/>
      <charset val="136"/>
      <scheme val="minor"/>
    </font>
    <font>
      <sz val="9"/>
      <name val="新細明體"/>
      <family val="1"/>
      <charset val="136"/>
    </font>
    <font>
      <sz val="12"/>
      <name val="Times New Roman"/>
      <family val="1"/>
    </font>
    <font>
      <sz val="9"/>
      <name val="新細明體"/>
      <family val="1"/>
      <charset val="136"/>
    </font>
    <font>
      <sz val="9"/>
      <name val="細明體"/>
      <family val="3"/>
      <charset val="136"/>
    </font>
    <font>
      <sz val="8"/>
      <name val="Times New Roman"/>
      <family val="1"/>
    </font>
    <font>
      <sz val="12"/>
      <name val="Arial"/>
      <family val="2"/>
    </font>
    <font>
      <sz val="11"/>
      <name val="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4"/>
      <name val="Times New Roman"/>
      <family val="1"/>
    </font>
    <font>
      <b/>
      <sz val="9"/>
      <name val="Times New Roman"/>
      <family val="1"/>
    </font>
    <font>
      <sz val="10"/>
      <name val="Times New Roman"/>
      <family val="1"/>
    </font>
    <font>
      <sz val="12"/>
      <color rgb="FFFF0000"/>
      <name val="Calibri"/>
      <family val="1"/>
      <charset val="136"/>
      <scheme val="minor"/>
    </font>
    <font>
      <sz val="12"/>
      <name val="Calibri"/>
      <family val="1"/>
      <charset val="136"/>
      <scheme val="minor"/>
    </font>
    <font>
      <sz val="11"/>
      <name val="Arial"/>
      <family val="2"/>
    </font>
    <font>
      <sz val="12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>
      <alignment vertical="center"/>
    </xf>
    <xf numFmtId="169" fontId="7" fillId="0" borderId="0" applyNumberFormat="0" applyFont="0" applyFill="0" applyBorder="0" applyAlignment="0"/>
    <xf numFmtId="0" fontId="3" fillId="0" borderId="0"/>
    <xf numFmtId="0" fontId="3" fillId="0" borderId="0">
      <alignment horizontal="center" vertical="center"/>
    </xf>
    <xf numFmtId="170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9" fontId="7" fillId="0" borderId="0"/>
    <xf numFmtId="0" fontId="3" fillId="0" borderId="0"/>
    <xf numFmtId="0" fontId="1" fillId="0" borderId="0">
      <alignment vertical="center"/>
    </xf>
  </cellStyleXfs>
  <cellXfs count="97">
    <xf numFmtId="0" fontId="0" fillId="0" borderId="0" xfId="0">
      <alignment vertical="center"/>
    </xf>
    <xf numFmtId="0" fontId="3" fillId="0" borderId="0" xfId="3" applyFont="1">
      <alignment horizontal="center" vertical="center"/>
    </xf>
    <xf numFmtId="0" fontId="6" fillId="0" borderId="0" xfId="3" applyFont="1">
      <alignment horizontal="center" vertical="center"/>
    </xf>
    <xf numFmtId="0" fontId="3" fillId="0" borderId="0" xfId="3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172" fontId="0" fillId="0" borderId="0" xfId="0" applyNumberFormat="1" applyAlignment="1">
      <alignment horizontal="center" vertical="center"/>
    </xf>
    <xf numFmtId="173" fontId="0" fillId="0" borderId="0" xfId="0" applyNumberForma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165" fontId="14" fillId="0" borderId="0" xfId="0" applyNumberFormat="1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164" fontId="15" fillId="0" borderId="0" xfId="0" applyNumberFormat="1" applyFont="1" applyFill="1" applyAlignment="1">
      <alignment horizontal="center" vertical="center"/>
    </xf>
    <xf numFmtId="164" fontId="14" fillId="0" borderId="0" xfId="0" applyNumberFormat="1" applyFont="1" applyFill="1" applyAlignment="1">
      <alignment horizontal="center" vertical="center"/>
    </xf>
    <xf numFmtId="165" fontId="15" fillId="0" borderId="0" xfId="0" applyNumberFormat="1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13" fillId="0" borderId="0" xfId="0" applyNumberFormat="1" applyFont="1" applyBorder="1" applyAlignment="1">
      <alignment horizontal="center" vertical="center"/>
    </xf>
    <xf numFmtId="165" fontId="13" fillId="0" borderId="0" xfId="0" applyNumberFormat="1" applyFont="1" applyBorder="1" applyAlignment="1">
      <alignment horizontal="center"/>
    </xf>
    <xf numFmtId="165" fontId="13" fillId="0" borderId="8" xfId="0" applyNumberFormat="1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77" fontId="0" fillId="0" borderId="0" xfId="0" applyNumberFormat="1">
      <alignment vertical="center"/>
    </xf>
    <xf numFmtId="165" fontId="12" fillId="0" borderId="0" xfId="0" applyNumberFormat="1" applyFont="1" applyBorder="1" applyAlignment="1">
      <alignment horizontal="center" vertical="center"/>
    </xf>
    <xf numFmtId="165" fontId="13" fillId="0" borderId="0" xfId="0" applyNumberFormat="1" applyFont="1" applyBorder="1" applyAlignment="1">
      <alignment horizontal="center" vertical="center" shrinkToFit="1"/>
    </xf>
    <xf numFmtId="165" fontId="0" fillId="0" borderId="0" xfId="0" applyNumberFormat="1">
      <alignment vertical="center"/>
    </xf>
    <xf numFmtId="165" fontId="12" fillId="0" borderId="0" xfId="0" applyNumberFormat="1" applyFont="1" applyBorder="1" applyAlignment="1">
      <alignment horizontal="center" vertical="center" wrapText="1"/>
    </xf>
    <xf numFmtId="165" fontId="14" fillId="0" borderId="0" xfId="0" applyNumberFormat="1" applyFont="1">
      <alignment vertical="center"/>
    </xf>
    <xf numFmtId="165" fontId="15" fillId="0" borderId="0" xfId="0" applyNumberFormat="1" applyFont="1">
      <alignment vertical="center"/>
    </xf>
    <xf numFmtId="166" fontId="0" fillId="0" borderId="0" xfId="0" applyNumberFormat="1" applyAlignment="1">
      <alignment horizontal="center" vertical="center"/>
    </xf>
    <xf numFmtId="166" fontId="14" fillId="0" borderId="0" xfId="0" applyNumberFormat="1" applyFont="1" applyAlignment="1">
      <alignment horizontal="center" vertical="center"/>
    </xf>
    <xf numFmtId="166" fontId="15" fillId="0" borderId="0" xfId="0" applyNumberFormat="1" applyFont="1" applyAlignment="1">
      <alignment horizontal="center" vertical="center"/>
    </xf>
    <xf numFmtId="178" fontId="3" fillId="0" borderId="0" xfId="3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14" fillId="0" borderId="0" xfId="0" applyNumberFormat="1" applyFont="1" applyAlignment="1">
      <alignment horizontal="center" vertical="center"/>
    </xf>
    <xf numFmtId="178" fontId="15" fillId="0" borderId="0" xfId="0" applyNumberFormat="1" applyFont="1" applyAlignment="1">
      <alignment horizontal="center" vertical="center"/>
    </xf>
    <xf numFmtId="0" fontId="17" fillId="0" borderId="0" xfId="3" applyFont="1">
      <alignment horizontal="center" vertical="center"/>
    </xf>
    <xf numFmtId="0" fontId="18" fillId="0" borderId="0" xfId="3" applyFont="1" applyBorder="1" applyAlignment="1">
      <alignment horizontal="left" vertical="center"/>
    </xf>
    <xf numFmtId="166" fontId="18" fillId="0" borderId="0" xfId="3" applyNumberFormat="1" applyFont="1" applyBorder="1" applyAlignment="1">
      <alignment horizontal="left" vertical="center"/>
    </xf>
    <xf numFmtId="165" fontId="18" fillId="0" borderId="0" xfId="3" applyNumberFormat="1" applyFont="1" applyBorder="1" applyAlignment="1">
      <alignment horizontal="left" vertical="center"/>
    </xf>
    <xf numFmtId="1" fontId="18" fillId="0" borderId="0" xfId="2" applyNumberFormat="1" applyFont="1" applyBorder="1" applyAlignment="1">
      <alignment horizontal="center"/>
    </xf>
    <xf numFmtId="165" fontId="19" fillId="0" borderId="0" xfId="2" applyNumberFormat="1" applyFont="1" applyBorder="1" applyAlignment="1" applyProtection="1">
      <alignment horizontal="left"/>
    </xf>
    <xf numFmtId="0" fontId="20" fillId="0" borderId="0" xfId="3" applyFont="1">
      <alignment horizontal="center" vertical="center"/>
    </xf>
    <xf numFmtId="0" fontId="18" fillId="0" borderId="5" xfId="3" applyFont="1" applyBorder="1" applyAlignment="1">
      <alignment vertical="center"/>
    </xf>
    <xf numFmtId="165" fontId="18" fillId="0" borderId="5" xfId="3" applyNumberFormat="1" applyFont="1" applyBorder="1" applyAlignment="1">
      <alignment vertical="center" wrapText="1"/>
    </xf>
    <xf numFmtId="0" fontId="19" fillId="0" borderId="6" xfId="3" applyFont="1" applyBorder="1" applyAlignment="1">
      <alignment horizontal="left" vertical="center"/>
    </xf>
    <xf numFmtId="166" fontId="19" fillId="0" borderId="1" xfId="3" applyNumberFormat="1" applyFont="1" applyBorder="1" applyAlignment="1">
      <alignment horizontal="left" vertical="center"/>
    </xf>
    <xf numFmtId="0" fontId="19" fillId="0" borderId="6" xfId="3" applyFont="1" applyBorder="1" applyAlignment="1">
      <alignment vertical="center"/>
    </xf>
    <xf numFmtId="175" fontId="19" fillId="0" borderId="6" xfId="3" applyNumberFormat="1" applyFont="1" applyBorder="1" applyAlignment="1">
      <alignment horizontal="center" vertical="center"/>
    </xf>
    <xf numFmtId="176" fontId="19" fillId="0" borderId="6" xfId="3" applyNumberFormat="1" applyFont="1" applyBorder="1" applyAlignment="1">
      <alignment horizontal="center" vertical="center"/>
    </xf>
    <xf numFmtId="175" fontId="19" fillId="0" borderId="1" xfId="3" applyNumberFormat="1" applyFont="1" applyBorder="1" applyAlignment="1">
      <alignment horizontal="center" vertical="center"/>
    </xf>
    <xf numFmtId="176" fontId="19" fillId="0" borderId="7" xfId="3" applyNumberFormat="1" applyFont="1" applyBorder="1" applyAlignment="1">
      <alignment horizontal="center" vertical="center"/>
    </xf>
    <xf numFmtId="0" fontId="17" fillId="0" borderId="0" xfId="3" applyFont="1" applyBorder="1">
      <alignment horizontal="center" vertical="center"/>
    </xf>
    <xf numFmtId="166" fontId="19" fillId="0" borderId="0" xfId="3" applyNumberFormat="1" applyFont="1" applyBorder="1" applyAlignment="1">
      <alignment horizontal="left" vertical="center"/>
    </xf>
    <xf numFmtId="165" fontId="19" fillId="0" borderId="0" xfId="3" applyNumberFormat="1" applyFont="1" applyBorder="1">
      <alignment horizontal="center" vertical="center"/>
    </xf>
    <xf numFmtId="165" fontId="19" fillId="0" borderId="0" xfId="3" applyNumberFormat="1" applyFont="1" applyBorder="1" applyAlignment="1">
      <alignment horizontal="left" vertical="center"/>
    </xf>
    <xf numFmtId="1" fontId="19" fillId="0" borderId="0" xfId="3" applyNumberFormat="1" applyFont="1" applyBorder="1" applyAlignment="1">
      <alignment vertical="center"/>
    </xf>
    <xf numFmtId="1" fontId="19" fillId="0" borderId="0" xfId="3" applyNumberFormat="1" applyFont="1" applyBorder="1" applyAlignment="1">
      <alignment horizontal="center" vertical="center"/>
    </xf>
    <xf numFmtId="1" fontId="19" fillId="0" borderId="0" xfId="3" applyNumberFormat="1" applyFont="1" applyBorder="1">
      <alignment horizontal="center" vertical="center"/>
    </xf>
    <xf numFmtId="165" fontId="18" fillId="0" borderId="1" xfId="3" applyNumberFormat="1" applyFont="1" applyBorder="1" applyAlignment="1">
      <alignment horizontal="center" vertical="center" wrapText="1"/>
    </xf>
    <xf numFmtId="165" fontId="18" fillId="0" borderId="1" xfId="7" applyNumberFormat="1" applyFont="1" applyBorder="1" applyAlignment="1">
      <alignment horizontal="center" vertical="center" wrapText="1"/>
    </xf>
    <xf numFmtId="1" fontId="18" fillId="0" borderId="1" xfId="3" applyNumberFormat="1" applyFont="1" applyBorder="1" applyAlignment="1">
      <alignment horizontal="center" vertical="center" wrapText="1"/>
    </xf>
    <xf numFmtId="1" fontId="18" fillId="0" borderId="1" xfId="7" applyNumberFormat="1" applyFont="1" applyBorder="1" applyAlignment="1">
      <alignment horizontal="center" vertical="center" wrapText="1"/>
    </xf>
    <xf numFmtId="167" fontId="20" fillId="0" borderId="3" xfId="3" applyNumberFormat="1" applyFont="1" applyBorder="1" applyAlignment="1">
      <alignment horizontal="right" vertical="center"/>
    </xf>
    <xf numFmtId="166" fontId="19" fillId="0" borderId="3" xfId="3" applyNumberFormat="1" applyFont="1" applyBorder="1">
      <alignment horizontal="center" vertical="center"/>
    </xf>
    <xf numFmtId="165" fontId="19" fillId="0" borderId="3" xfId="3" applyNumberFormat="1" applyFont="1" applyBorder="1" applyAlignment="1">
      <alignment horizontal="center" vertical="center"/>
    </xf>
    <xf numFmtId="1" fontId="19" fillId="0" borderId="3" xfId="3" applyNumberFormat="1" applyFont="1" applyBorder="1" applyAlignment="1">
      <alignment horizontal="center" vertical="center"/>
    </xf>
    <xf numFmtId="2" fontId="19" fillId="0" borderId="3" xfId="3" applyNumberFormat="1" applyFont="1" applyBorder="1" applyAlignment="1">
      <alignment horizontal="center" vertical="center"/>
    </xf>
    <xf numFmtId="167" fontId="20" fillId="0" borderId="4" xfId="3" applyNumberFormat="1" applyFont="1" applyBorder="1" applyAlignment="1">
      <alignment horizontal="right" vertical="center"/>
    </xf>
    <xf numFmtId="166" fontId="19" fillId="0" borderId="4" xfId="3" applyNumberFormat="1" applyFont="1" applyBorder="1">
      <alignment horizontal="center" vertical="center"/>
    </xf>
    <xf numFmtId="165" fontId="19" fillId="0" borderId="4" xfId="3" applyNumberFormat="1" applyFont="1" applyBorder="1" applyAlignment="1">
      <alignment horizontal="center" vertical="center"/>
    </xf>
    <xf numFmtId="1" fontId="19" fillId="0" borderId="4" xfId="3" applyNumberFormat="1" applyFont="1" applyBorder="1" applyAlignment="1">
      <alignment horizontal="center" vertical="center"/>
    </xf>
    <xf numFmtId="2" fontId="19" fillId="0" borderId="4" xfId="3" applyNumberFormat="1" applyFont="1" applyBorder="1" applyAlignment="1">
      <alignment horizontal="center" vertical="center"/>
    </xf>
    <xf numFmtId="167" fontId="20" fillId="0" borderId="2" xfId="3" applyNumberFormat="1" applyFont="1" applyBorder="1" applyAlignment="1">
      <alignment horizontal="right" vertical="center"/>
    </xf>
    <xf numFmtId="166" fontId="19" fillId="0" borderId="2" xfId="3" applyNumberFormat="1" applyFont="1" applyBorder="1">
      <alignment horizontal="center" vertical="center"/>
    </xf>
    <xf numFmtId="165" fontId="19" fillId="0" borderId="2" xfId="3" applyNumberFormat="1" applyFont="1" applyBorder="1" applyAlignment="1">
      <alignment horizontal="center" vertical="center"/>
    </xf>
    <xf numFmtId="1" fontId="19" fillId="0" borderId="2" xfId="3" applyNumberFormat="1" applyFont="1" applyBorder="1" applyAlignment="1">
      <alignment horizontal="center" vertical="center"/>
    </xf>
    <xf numFmtId="2" fontId="19" fillId="0" borderId="2" xfId="3" applyNumberFormat="1" applyFont="1" applyBorder="1" applyAlignment="1">
      <alignment horizontal="center" vertical="center"/>
    </xf>
    <xf numFmtId="166" fontId="17" fillId="0" borderId="0" xfId="3" applyNumberFormat="1" applyFont="1">
      <alignment horizontal="center" vertical="center"/>
    </xf>
    <xf numFmtId="165" fontId="17" fillId="0" borderId="0" xfId="3" applyNumberFormat="1" applyFont="1">
      <alignment horizontal="center" vertical="center"/>
    </xf>
    <xf numFmtId="1" fontId="17" fillId="0" borderId="0" xfId="3" applyNumberFormat="1" applyFont="1">
      <alignment horizontal="center" vertical="center"/>
    </xf>
    <xf numFmtId="1" fontId="17" fillId="0" borderId="0" xfId="3" applyNumberFormat="1" applyFont="1" applyAlignment="1">
      <alignment horizontal="center" vertical="center"/>
    </xf>
    <xf numFmtId="166" fontId="18" fillId="0" borderId="9" xfId="3" applyNumberFormat="1" applyFont="1" applyBorder="1" applyAlignment="1">
      <alignment horizontal="center" vertical="center"/>
    </xf>
    <xf numFmtId="166" fontId="18" fillId="0" borderId="10" xfId="3" applyNumberFormat="1" applyFont="1" applyBorder="1" applyAlignment="1">
      <alignment horizontal="center" vertical="center"/>
    </xf>
    <xf numFmtId="0" fontId="16" fillId="0" borderId="0" xfId="3" applyFont="1" applyBorder="1" applyAlignment="1">
      <alignment horizontal="center" vertical="center" wrapText="1"/>
    </xf>
    <xf numFmtId="165" fontId="18" fillId="0" borderId="6" xfId="3" applyNumberFormat="1" applyFont="1" applyBorder="1" applyAlignment="1">
      <alignment horizontal="center" vertical="center"/>
    </xf>
    <xf numFmtId="165" fontId="18" fillId="0" borderId="11" xfId="3" applyNumberFormat="1" applyFont="1" applyBorder="1" applyAlignment="1">
      <alignment horizontal="center" vertical="center"/>
    </xf>
    <xf numFmtId="165" fontId="18" fillId="0" borderId="7" xfId="3" applyNumberFormat="1" applyFont="1" applyBorder="1" applyAlignment="1">
      <alignment horizontal="center" vertical="center"/>
    </xf>
    <xf numFmtId="0" fontId="18" fillId="0" borderId="12" xfId="3" applyFont="1" applyBorder="1" applyAlignment="1">
      <alignment horizontal="center" vertical="center"/>
    </xf>
    <xf numFmtId="0" fontId="18" fillId="0" borderId="13" xfId="3" applyFont="1" applyBorder="1" applyAlignment="1">
      <alignment horizontal="center" vertical="center"/>
    </xf>
    <xf numFmtId="0" fontId="18" fillId="0" borderId="14" xfId="3" applyFont="1" applyBorder="1" applyAlignment="1">
      <alignment horizontal="center" vertical="center"/>
    </xf>
    <xf numFmtId="174" fontId="19" fillId="0" borderId="1" xfId="3" applyNumberFormat="1" applyFont="1" applyBorder="1" applyAlignment="1">
      <alignment horizontal="center" vertical="center"/>
    </xf>
    <xf numFmtId="165" fontId="18" fillId="0" borderId="5" xfId="3" applyNumberFormat="1" applyFont="1" applyBorder="1" applyAlignment="1">
      <alignment horizontal="left" vertical="center" wrapText="1"/>
    </xf>
    <xf numFmtId="168" fontId="19" fillId="0" borderId="1" xfId="3" applyNumberFormat="1" applyFont="1" applyBorder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</cellXfs>
  <cellStyles count="9">
    <cellStyle name="day" xfId="1" xr:uid="{00000000-0005-0000-0000-000000000000}"/>
    <cellStyle name="Normal" xfId="0" builtinId="0"/>
    <cellStyle name="Normal 2" xfId="8" xr:uid="{00000000-0005-0000-0000-000002000000}"/>
    <cellStyle name="Normal_DG2_Settlement Monitoring" xfId="2" xr:uid="{00000000-0005-0000-0000-000003000000}"/>
    <cellStyle name="Normal_SM01-05" xfId="3" xr:uid="{00000000-0005-0000-0000-000004000000}"/>
    <cellStyle name=" [0.00]_A" xfId="4" xr:uid="{00000000-0005-0000-0000-000005000000}"/>
    <cellStyle name="_A" xfId="5" xr:uid="{00000000-0005-0000-0000-000006000000}"/>
    <cellStyle name="?_A" xfId="6" xr:uid="{00000000-0005-0000-0000-000007000000}"/>
    <cellStyle name="一般 2" xfId="7" xr:uid="{00000000-0005-0000-0000-00000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24042713838891"/>
          <c:y val="0.13276873236124101"/>
          <c:w val="0.80734579410451701"/>
          <c:h val="0.73117246420146853"/>
        </c:manualLayout>
      </c:layout>
      <c:lineChart>
        <c:grouping val="standard"/>
        <c:varyColors val="0"/>
        <c:ser>
          <c:idx val="0"/>
          <c:order val="0"/>
          <c:tx>
            <c:strRef>
              <c:f>'RB-170-SM1-1A'!$C$11:$H$11</c:f>
              <c:strCache>
                <c:ptCount val="1"/>
                <c:pt idx="0">
                  <c:v>RB-170-SM1-1A</c:v>
                </c:pt>
              </c:strCache>
            </c:strRef>
          </c:tx>
          <c:cat>
            <c:numRef>
              <c:f>'Input Data'!$B$5:$B$404</c:f>
              <c:numCache>
                <c:formatCode>dd\-mmm\-yy</c:formatCode>
                <c:ptCount val="400"/>
                <c:pt idx="0">
                  <c:v>42014</c:v>
                </c:pt>
                <c:pt idx="1">
                  <c:v>42018</c:v>
                </c:pt>
                <c:pt idx="2">
                  <c:v>42026</c:v>
                </c:pt>
                <c:pt idx="3">
                  <c:v>42033</c:v>
                </c:pt>
                <c:pt idx="4">
                  <c:v>42040</c:v>
                </c:pt>
                <c:pt idx="5">
                  <c:v>42048</c:v>
                </c:pt>
                <c:pt idx="6">
                  <c:v>42059</c:v>
                </c:pt>
                <c:pt idx="7">
                  <c:v>42067</c:v>
                </c:pt>
                <c:pt idx="8">
                  <c:v>42072</c:v>
                </c:pt>
                <c:pt idx="9">
                  <c:v>42080</c:v>
                </c:pt>
                <c:pt idx="10">
                  <c:v>42087</c:v>
                </c:pt>
                <c:pt idx="11">
                  <c:v>42097</c:v>
                </c:pt>
                <c:pt idx="12">
                  <c:v>42108</c:v>
                </c:pt>
                <c:pt idx="13">
                  <c:v>42114</c:v>
                </c:pt>
                <c:pt idx="14">
                  <c:v>42122</c:v>
                </c:pt>
                <c:pt idx="15">
                  <c:v>42131</c:v>
                </c:pt>
                <c:pt idx="16">
                  <c:v>42135</c:v>
                </c:pt>
                <c:pt idx="17">
                  <c:v>42144</c:v>
                </c:pt>
                <c:pt idx="18">
                  <c:v>42151</c:v>
                </c:pt>
                <c:pt idx="19">
                  <c:v>42161</c:v>
                </c:pt>
                <c:pt idx="20">
                  <c:v>42170</c:v>
                </c:pt>
                <c:pt idx="21">
                  <c:v>42181</c:v>
                </c:pt>
                <c:pt idx="22">
                  <c:v>42187</c:v>
                </c:pt>
                <c:pt idx="23">
                  <c:v>42196</c:v>
                </c:pt>
                <c:pt idx="24">
                  <c:v>42203</c:v>
                </c:pt>
                <c:pt idx="25">
                  <c:v>42208</c:v>
                </c:pt>
                <c:pt idx="26">
                  <c:v>42215</c:v>
                </c:pt>
                <c:pt idx="27">
                  <c:v>42224</c:v>
                </c:pt>
                <c:pt idx="28">
                  <c:v>42233</c:v>
                </c:pt>
                <c:pt idx="29">
                  <c:v>42238</c:v>
                </c:pt>
                <c:pt idx="30">
                  <c:v>42245</c:v>
                </c:pt>
                <c:pt idx="31">
                  <c:v>42255</c:v>
                </c:pt>
                <c:pt idx="32">
                  <c:v>42263</c:v>
                </c:pt>
                <c:pt idx="33">
                  <c:v>42270</c:v>
                </c:pt>
                <c:pt idx="34">
                  <c:v>42280</c:v>
                </c:pt>
                <c:pt idx="35">
                  <c:v>42287</c:v>
                </c:pt>
                <c:pt idx="36">
                  <c:v>42291</c:v>
                </c:pt>
                <c:pt idx="37">
                  <c:v>42297</c:v>
                </c:pt>
                <c:pt idx="38">
                  <c:v>42309</c:v>
                </c:pt>
                <c:pt idx="39">
                  <c:v>42318</c:v>
                </c:pt>
                <c:pt idx="40">
                  <c:v>42328</c:v>
                </c:pt>
                <c:pt idx="41">
                  <c:v>42332</c:v>
                </c:pt>
                <c:pt idx="42">
                  <c:v>42340</c:v>
                </c:pt>
                <c:pt idx="43">
                  <c:v>42347</c:v>
                </c:pt>
                <c:pt idx="44">
                  <c:v>42355</c:v>
                </c:pt>
                <c:pt idx="45">
                  <c:v>42361</c:v>
                </c:pt>
                <c:pt idx="46">
                  <c:v>42368</c:v>
                </c:pt>
                <c:pt idx="47">
                  <c:v>42376</c:v>
                </c:pt>
                <c:pt idx="48">
                  <c:v>42383</c:v>
                </c:pt>
                <c:pt idx="49">
                  <c:v>42389</c:v>
                </c:pt>
                <c:pt idx="50">
                  <c:v>42396</c:v>
                </c:pt>
                <c:pt idx="51">
                  <c:v>42405</c:v>
                </c:pt>
                <c:pt idx="52">
                  <c:v>42415</c:v>
                </c:pt>
                <c:pt idx="53">
                  <c:v>42419</c:v>
                </c:pt>
                <c:pt idx="54">
                  <c:v>42427</c:v>
                </c:pt>
                <c:pt idx="55">
                  <c:v>42434</c:v>
                </c:pt>
                <c:pt idx="56">
                  <c:v>42440</c:v>
                </c:pt>
                <c:pt idx="57">
                  <c:v>42468</c:v>
                </c:pt>
                <c:pt idx="58">
                  <c:v>42476</c:v>
                </c:pt>
                <c:pt idx="59">
                  <c:v>42491</c:v>
                </c:pt>
                <c:pt idx="60">
                  <c:v>42531</c:v>
                </c:pt>
                <c:pt idx="61">
                  <c:v>42539</c:v>
                </c:pt>
                <c:pt idx="62">
                  <c:v>42545</c:v>
                </c:pt>
                <c:pt idx="63">
                  <c:v>42549</c:v>
                </c:pt>
                <c:pt idx="64">
                  <c:v>42566</c:v>
                </c:pt>
                <c:pt idx="65">
                  <c:v>42577</c:v>
                </c:pt>
                <c:pt idx="66">
                  <c:v>42593</c:v>
                </c:pt>
                <c:pt idx="67">
                  <c:v>42600</c:v>
                </c:pt>
                <c:pt idx="68">
                  <c:v>42611</c:v>
                </c:pt>
                <c:pt idx="69">
                  <c:v>42613</c:v>
                </c:pt>
                <c:pt idx="70">
                  <c:v>42622</c:v>
                </c:pt>
                <c:pt idx="71">
                  <c:v>42627</c:v>
                </c:pt>
              </c:numCache>
            </c:numRef>
          </c:cat>
          <c:val>
            <c:numRef>
              <c:f>'RB-170-SM1-1A'!$G$13:$G$368</c:f>
              <c:numCache>
                <c:formatCode>0</c:formatCode>
                <c:ptCount val="356"/>
                <c:pt idx="0">
                  <c:v>1265.9999999999991</c:v>
                </c:pt>
                <c:pt idx="1">
                  <c:v>1332.9999999999993</c:v>
                </c:pt>
                <c:pt idx="2">
                  <c:v>1398.9999999999982</c:v>
                </c:pt>
                <c:pt idx="3">
                  <c:v>1500.9999999999986</c:v>
                </c:pt>
                <c:pt idx="4">
                  <c:v>1586.9999999999989</c:v>
                </c:pt>
                <c:pt idx="5">
                  <c:v>1657.9999999999986</c:v>
                </c:pt>
                <c:pt idx="6">
                  <c:v>1706.9999999999982</c:v>
                </c:pt>
                <c:pt idx="7">
                  <c:v>1737.9999999999986</c:v>
                </c:pt>
                <c:pt idx="8">
                  <c:v>1822.9999999999977</c:v>
                </c:pt>
                <c:pt idx="9">
                  <c:v>1844.999999999998</c:v>
                </c:pt>
                <c:pt idx="10">
                  <c:v>1893.9999999999993</c:v>
                </c:pt>
                <c:pt idx="11">
                  <c:v>1953.999999999998</c:v>
                </c:pt>
                <c:pt idx="12">
                  <c:v>1990.9999999999989</c:v>
                </c:pt>
                <c:pt idx="13">
                  <c:v>2019.9999999999986</c:v>
                </c:pt>
                <c:pt idx="14">
                  <c:v>2028.9999999999991</c:v>
                </c:pt>
                <c:pt idx="15">
                  <c:v>2087.9999999999982</c:v>
                </c:pt>
                <c:pt idx="16">
                  <c:v>2114.9999999999995</c:v>
                </c:pt>
                <c:pt idx="17">
                  <c:v>2118.9999999999991</c:v>
                </c:pt>
                <c:pt idx="18">
                  <c:v>2140.9999999999991</c:v>
                </c:pt>
                <c:pt idx="19">
                  <c:v>2177.9999999999982</c:v>
                </c:pt>
                <c:pt idx="20">
                  <c:v>2174.9999999999982</c:v>
                </c:pt>
                <c:pt idx="21">
                  <c:v>2209.9999999999982</c:v>
                </c:pt>
                <c:pt idx="22">
                  <c:v>2216.9999999999977</c:v>
                </c:pt>
                <c:pt idx="23">
                  <c:v>2232.9999999999977</c:v>
                </c:pt>
                <c:pt idx="24">
                  <c:v>2238.9999999999982</c:v>
                </c:pt>
                <c:pt idx="25">
                  <c:v>2297.9999999999991</c:v>
                </c:pt>
                <c:pt idx="26">
                  <c:v>2305.9999999999982</c:v>
                </c:pt>
                <c:pt idx="27">
                  <c:v>2311.9999999999986</c:v>
                </c:pt>
                <c:pt idx="28">
                  <c:v>2327.9999999999986</c:v>
                </c:pt>
                <c:pt idx="29">
                  <c:v>2332.9999999999991</c:v>
                </c:pt>
                <c:pt idx="30">
                  <c:v>2334.9999999999982</c:v>
                </c:pt>
                <c:pt idx="31">
                  <c:v>2387.9999999999991</c:v>
                </c:pt>
                <c:pt idx="32">
                  <c:v>2415.9999999999977</c:v>
                </c:pt>
                <c:pt idx="33">
                  <c:v>2436.9999999999986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0-4AAC-A9F4-1FE8FCC9E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46944"/>
        <c:axId val="108388928"/>
      </c:lineChart>
      <c:dateAx>
        <c:axId val="121746944"/>
        <c:scaling>
          <c:orientation val="minMax"/>
        </c:scaling>
        <c:delete val="0"/>
        <c:axPos val="t"/>
        <c:majorGridlines/>
        <c:numFmt formatCode="dd\ mmm\ yy" sourceLinked="0"/>
        <c:majorTickMark val="out"/>
        <c:minorTickMark val="cross"/>
        <c:tickLblPos val="high"/>
        <c:txPr>
          <a:bodyPr rot="0" vert="horz"/>
          <a:lstStyle/>
          <a:p>
            <a:pPr>
              <a:defRPr/>
            </a:pPr>
            <a:endParaRPr lang="en-US"/>
          </a:p>
        </c:txPr>
        <c:crossAx val="108388928"/>
        <c:crosses val="autoZero"/>
        <c:auto val="1"/>
        <c:lblOffset val="100"/>
        <c:baseTimeUnit val="days"/>
        <c:majorUnit val="6"/>
        <c:majorTimeUnit val="months"/>
        <c:minorUnit val="1"/>
        <c:minorTimeUnit val="months"/>
      </c:dateAx>
      <c:valAx>
        <c:axId val="108388928"/>
        <c:scaling>
          <c:orientation val="maxMin"/>
          <c:max val="6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Cumalative</a:t>
                </a:r>
                <a:r>
                  <a:rPr lang="en-US" altLang="zh-TW" baseline="0"/>
                  <a:t> Settlement (mm)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9.1447986809867956E-3"/>
              <c:y val="0.14539976620569486"/>
            </c:manualLayout>
          </c:layout>
          <c:overlay val="0"/>
        </c:title>
        <c:numFmt formatCode="0&quot; mm&quot;" sourceLinked="0"/>
        <c:majorTickMark val="out"/>
        <c:minorTickMark val="out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21746944"/>
        <c:crosses val="autoZero"/>
        <c:crossBetween val="midCat"/>
        <c:majorUnit val="1000"/>
        <c:minorUnit val="500"/>
      </c:valAx>
    </c:plotArea>
    <c:plotVisOnly val="1"/>
    <c:dispBlanksAs val="span"/>
    <c:showDLblsOverMax val="0"/>
  </c:chart>
  <c:printSettings>
    <c:headerFooter alignWithMargins="0"/>
    <c:pageMargins b="1" l="0.75000000000001465" r="0.75000000000001465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61154855643527"/>
          <c:y val="0.13276873236124107"/>
          <c:w val="0.80517831497477965"/>
          <c:h val="0.7083407197051188"/>
        </c:manualLayout>
      </c:layout>
      <c:lineChart>
        <c:grouping val="standard"/>
        <c:varyColors val="0"/>
        <c:ser>
          <c:idx val="0"/>
          <c:order val="0"/>
          <c:tx>
            <c:strRef>
              <c:f>'RB-170-SM1-1A'!$C$11:$H$11</c:f>
              <c:strCache>
                <c:ptCount val="1"/>
                <c:pt idx="0">
                  <c:v>RB-170-SM1-1A</c:v>
                </c:pt>
              </c:strCache>
            </c:strRef>
          </c:tx>
          <c:cat>
            <c:numRef>
              <c:f>'Input Data'!$B$5:$B$404</c:f>
              <c:numCache>
                <c:formatCode>dd\-mmm\-yy</c:formatCode>
                <c:ptCount val="400"/>
                <c:pt idx="0">
                  <c:v>42014</c:v>
                </c:pt>
                <c:pt idx="1">
                  <c:v>42018</c:v>
                </c:pt>
                <c:pt idx="2">
                  <c:v>42026</c:v>
                </c:pt>
                <c:pt idx="3">
                  <c:v>42033</c:v>
                </c:pt>
                <c:pt idx="4">
                  <c:v>42040</c:v>
                </c:pt>
                <c:pt idx="5">
                  <c:v>42048</c:v>
                </c:pt>
                <c:pt idx="6">
                  <c:v>42059</c:v>
                </c:pt>
                <c:pt idx="7">
                  <c:v>42067</c:v>
                </c:pt>
                <c:pt idx="8">
                  <c:v>42072</c:v>
                </c:pt>
                <c:pt idx="9">
                  <c:v>42080</c:v>
                </c:pt>
                <c:pt idx="10">
                  <c:v>42087</c:v>
                </c:pt>
                <c:pt idx="11">
                  <c:v>42097</c:v>
                </c:pt>
                <c:pt idx="12">
                  <c:v>42108</c:v>
                </c:pt>
                <c:pt idx="13">
                  <c:v>42114</c:v>
                </c:pt>
                <c:pt idx="14">
                  <c:v>42122</c:v>
                </c:pt>
                <c:pt idx="15">
                  <c:v>42131</c:v>
                </c:pt>
                <c:pt idx="16">
                  <c:v>42135</c:v>
                </c:pt>
                <c:pt idx="17">
                  <c:v>42144</c:v>
                </c:pt>
                <c:pt idx="18">
                  <c:v>42151</c:v>
                </c:pt>
                <c:pt idx="19">
                  <c:v>42161</c:v>
                </c:pt>
                <c:pt idx="20">
                  <c:v>42170</c:v>
                </c:pt>
                <c:pt idx="21">
                  <c:v>42181</c:v>
                </c:pt>
                <c:pt idx="22">
                  <c:v>42187</c:v>
                </c:pt>
                <c:pt idx="23">
                  <c:v>42196</c:v>
                </c:pt>
                <c:pt idx="24">
                  <c:v>42203</c:v>
                </c:pt>
                <c:pt idx="25">
                  <c:v>42208</c:v>
                </c:pt>
                <c:pt idx="26">
                  <c:v>42215</c:v>
                </c:pt>
                <c:pt idx="27">
                  <c:v>42224</c:v>
                </c:pt>
                <c:pt idx="28">
                  <c:v>42233</c:v>
                </c:pt>
                <c:pt idx="29">
                  <c:v>42238</c:v>
                </c:pt>
                <c:pt idx="30">
                  <c:v>42245</c:v>
                </c:pt>
                <c:pt idx="31">
                  <c:v>42255</c:v>
                </c:pt>
                <c:pt idx="32">
                  <c:v>42263</c:v>
                </c:pt>
                <c:pt idx="33">
                  <c:v>42270</c:v>
                </c:pt>
                <c:pt idx="34">
                  <c:v>42280</c:v>
                </c:pt>
                <c:pt idx="35">
                  <c:v>42287</c:v>
                </c:pt>
                <c:pt idx="36">
                  <c:v>42291</c:v>
                </c:pt>
                <c:pt idx="37">
                  <c:v>42297</c:v>
                </c:pt>
                <c:pt idx="38">
                  <c:v>42309</c:v>
                </c:pt>
                <c:pt idx="39">
                  <c:v>42318</c:v>
                </c:pt>
                <c:pt idx="40">
                  <c:v>42328</c:v>
                </c:pt>
                <c:pt idx="41">
                  <c:v>42332</c:v>
                </c:pt>
                <c:pt idx="42">
                  <c:v>42340</c:v>
                </c:pt>
                <c:pt idx="43">
                  <c:v>42347</c:v>
                </c:pt>
                <c:pt idx="44">
                  <c:v>42355</c:v>
                </c:pt>
                <c:pt idx="45">
                  <c:v>42361</c:v>
                </c:pt>
                <c:pt idx="46">
                  <c:v>42368</c:v>
                </c:pt>
                <c:pt idx="47">
                  <c:v>42376</c:v>
                </c:pt>
                <c:pt idx="48">
                  <c:v>42383</c:v>
                </c:pt>
                <c:pt idx="49">
                  <c:v>42389</c:v>
                </c:pt>
                <c:pt idx="50">
                  <c:v>42396</c:v>
                </c:pt>
                <c:pt idx="51">
                  <c:v>42405</c:v>
                </c:pt>
                <c:pt idx="52">
                  <c:v>42415</c:v>
                </c:pt>
                <c:pt idx="53">
                  <c:v>42419</c:v>
                </c:pt>
                <c:pt idx="54">
                  <c:v>42427</c:v>
                </c:pt>
                <c:pt idx="55">
                  <c:v>42434</c:v>
                </c:pt>
                <c:pt idx="56">
                  <c:v>42440</c:v>
                </c:pt>
                <c:pt idx="57">
                  <c:v>42468</c:v>
                </c:pt>
                <c:pt idx="58">
                  <c:v>42476</c:v>
                </c:pt>
                <c:pt idx="59">
                  <c:v>42491</c:v>
                </c:pt>
                <c:pt idx="60">
                  <c:v>42531</c:v>
                </c:pt>
                <c:pt idx="61">
                  <c:v>42539</c:v>
                </c:pt>
                <c:pt idx="62">
                  <c:v>42545</c:v>
                </c:pt>
                <c:pt idx="63">
                  <c:v>42549</c:v>
                </c:pt>
                <c:pt idx="64">
                  <c:v>42566</c:v>
                </c:pt>
                <c:pt idx="65">
                  <c:v>42577</c:v>
                </c:pt>
                <c:pt idx="66">
                  <c:v>42593</c:v>
                </c:pt>
                <c:pt idx="67">
                  <c:v>42600</c:v>
                </c:pt>
                <c:pt idx="68">
                  <c:v>42611</c:v>
                </c:pt>
                <c:pt idx="69">
                  <c:v>42613</c:v>
                </c:pt>
                <c:pt idx="70">
                  <c:v>42622</c:v>
                </c:pt>
                <c:pt idx="71">
                  <c:v>42627</c:v>
                </c:pt>
              </c:numCache>
            </c:numRef>
          </c:cat>
          <c:val>
            <c:numRef>
              <c:f>'Input Data'!$E$5:$E$404</c:f>
              <c:numCache>
                <c:formatCode>0.0_);[Red]\(0.0\)</c:formatCode>
                <c:ptCount val="400"/>
                <c:pt idx="0">
                  <c:v>6.7119999999999997</c:v>
                </c:pt>
                <c:pt idx="1">
                  <c:v>5.5430000000000001</c:v>
                </c:pt>
                <c:pt idx="2">
                  <c:v>6.5810000000000004</c:v>
                </c:pt>
                <c:pt idx="3">
                  <c:v>5.5679999999999996</c:v>
                </c:pt>
                <c:pt idx="4">
                  <c:v>5.46</c:v>
                </c:pt>
                <c:pt idx="5">
                  <c:v>6.4009999999999998</c:v>
                </c:pt>
                <c:pt idx="6">
                  <c:v>7.9909999999999997</c:v>
                </c:pt>
                <c:pt idx="7">
                  <c:v>5.3129999999999997</c:v>
                </c:pt>
                <c:pt idx="8">
                  <c:v>5.3680000000000003</c:v>
                </c:pt>
                <c:pt idx="9">
                  <c:v>5.5830000000000002</c:v>
                </c:pt>
                <c:pt idx="10">
                  <c:v>5.58</c:v>
                </c:pt>
                <c:pt idx="11">
                  <c:v>5.8330000000000002</c:v>
                </c:pt>
                <c:pt idx="12">
                  <c:v>6.0359999999999996</c:v>
                </c:pt>
                <c:pt idx="13">
                  <c:v>6.093</c:v>
                </c:pt>
                <c:pt idx="14">
                  <c:v>6.2370000000000001</c:v>
                </c:pt>
                <c:pt idx="15">
                  <c:v>7.0519999999999996</c:v>
                </c:pt>
                <c:pt idx="16">
                  <c:v>6.9349999999999996</c:v>
                </c:pt>
                <c:pt idx="17">
                  <c:v>6.8490000000000002</c:v>
                </c:pt>
                <c:pt idx="18">
                  <c:v>6.82</c:v>
                </c:pt>
                <c:pt idx="19">
                  <c:v>6.0810000000000004</c:v>
                </c:pt>
                <c:pt idx="20">
                  <c:v>6.1130000000000004</c:v>
                </c:pt>
                <c:pt idx="21">
                  <c:v>6.07</c:v>
                </c:pt>
                <c:pt idx="22">
                  <c:v>8.8960000000000008</c:v>
                </c:pt>
                <c:pt idx="23">
                  <c:v>10.313000000000001</c:v>
                </c:pt>
                <c:pt idx="24">
                  <c:v>11.951000000000001</c:v>
                </c:pt>
                <c:pt idx="25">
                  <c:v>11.855</c:v>
                </c:pt>
                <c:pt idx="26">
                  <c:v>11.746</c:v>
                </c:pt>
                <c:pt idx="27">
                  <c:v>11.71</c:v>
                </c:pt>
                <c:pt idx="28">
                  <c:v>11.661</c:v>
                </c:pt>
                <c:pt idx="29">
                  <c:v>11.663</c:v>
                </c:pt>
                <c:pt idx="30">
                  <c:v>11.680999999999999</c:v>
                </c:pt>
                <c:pt idx="31">
                  <c:v>11.597</c:v>
                </c:pt>
                <c:pt idx="32">
                  <c:v>11.586</c:v>
                </c:pt>
                <c:pt idx="33">
                  <c:v>11.523999999999999</c:v>
                </c:pt>
                <c:pt idx="34">
                  <c:v>11.345000000000001</c:v>
                </c:pt>
                <c:pt idx="35">
                  <c:v>11.709</c:v>
                </c:pt>
                <c:pt idx="36">
                  <c:v>11.778</c:v>
                </c:pt>
                <c:pt idx="37">
                  <c:v>11.680999999999999</c:v>
                </c:pt>
                <c:pt idx="38">
                  <c:v>11.42</c:v>
                </c:pt>
                <c:pt idx="39">
                  <c:v>11.182</c:v>
                </c:pt>
                <c:pt idx="40">
                  <c:v>11.194000000000001</c:v>
                </c:pt>
                <c:pt idx="41">
                  <c:v>11.193</c:v>
                </c:pt>
                <c:pt idx="42">
                  <c:v>11.198</c:v>
                </c:pt>
                <c:pt idx="43">
                  <c:v>11.250999999999999</c:v>
                </c:pt>
                <c:pt idx="44">
                  <c:v>10.989000000000001</c:v>
                </c:pt>
                <c:pt idx="45">
                  <c:v>10.994999999999999</c:v>
                </c:pt>
                <c:pt idx="46">
                  <c:v>10.987</c:v>
                </c:pt>
                <c:pt idx="47">
                  <c:v>10.988</c:v>
                </c:pt>
                <c:pt idx="48">
                  <c:v>10.933</c:v>
                </c:pt>
                <c:pt idx="49">
                  <c:v>10.928000000000001</c:v>
                </c:pt>
                <c:pt idx="50">
                  <c:v>10.928000000000001</c:v>
                </c:pt>
                <c:pt idx="51">
                  <c:v>10.920999999999999</c:v>
                </c:pt>
                <c:pt idx="52">
                  <c:v>10.920999999999999</c:v>
                </c:pt>
                <c:pt idx="53">
                  <c:v>10.861000000000001</c:v>
                </c:pt>
                <c:pt idx="54">
                  <c:v>11.231</c:v>
                </c:pt>
                <c:pt idx="55">
                  <c:v>11.154</c:v>
                </c:pt>
                <c:pt idx="56">
                  <c:v>11.532999999999999</c:v>
                </c:pt>
                <c:pt idx="57">
                  <c:v>5.9320000000000004</c:v>
                </c:pt>
                <c:pt idx="58">
                  <c:v>5.9459999999999997</c:v>
                </c:pt>
                <c:pt idx="59">
                  <c:v>5.7670000000000003</c:v>
                </c:pt>
                <c:pt idx="60">
                  <c:v>6.14</c:v>
                </c:pt>
                <c:pt idx="61">
                  <c:v>6.14</c:v>
                </c:pt>
                <c:pt idx="62">
                  <c:v>6.14</c:v>
                </c:pt>
                <c:pt idx="63">
                  <c:v>6.14</c:v>
                </c:pt>
                <c:pt idx="64">
                  <c:v>6.14</c:v>
                </c:pt>
                <c:pt idx="65">
                  <c:v>6.14</c:v>
                </c:pt>
                <c:pt idx="66">
                  <c:v>6.14</c:v>
                </c:pt>
                <c:pt idx="67">
                  <c:v>12.288</c:v>
                </c:pt>
                <c:pt idx="68">
                  <c:v>12.288</c:v>
                </c:pt>
                <c:pt idx="69">
                  <c:v>12.288</c:v>
                </c:pt>
                <c:pt idx="70">
                  <c:v>12.288</c:v>
                </c:pt>
                <c:pt idx="71">
                  <c:v>12.288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67-4421-8709-2E4F95DF1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48992"/>
        <c:axId val="108390656"/>
      </c:lineChart>
      <c:dateAx>
        <c:axId val="121748992"/>
        <c:scaling>
          <c:orientation val="minMax"/>
        </c:scaling>
        <c:delete val="0"/>
        <c:axPos val="b"/>
        <c:majorGridlines/>
        <c:numFmt formatCode="dd\ mmm\ yy" sourceLinked="0"/>
        <c:majorTickMark val="out"/>
        <c:minorTickMark val="cross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108390656"/>
        <c:crosses val="autoZero"/>
        <c:auto val="0"/>
        <c:lblOffset val="100"/>
        <c:baseTimeUnit val="days"/>
        <c:majorUnit val="6"/>
        <c:majorTimeUnit val="months"/>
        <c:minorUnit val="1"/>
        <c:minorTimeUnit val="months"/>
      </c:dateAx>
      <c:valAx>
        <c:axId val="108390656"/>
        <c:scaling>
          <c:orientation val="minMax"/>
          <c:min val="-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Filling</a:t>
                </a:r>
                <a:r>
                  <a:rPr lang="en-US" altLang="zh-TW" baseline="0"/>
                  <a:t> Level (mPD)</a:t>
                </a:r>
                <a:endParaRPr lang="zh-TW" altLang="en-US"/>
              </a:p>
            </c:rich>
          </c:tx>
          <c:overlay val="0"/>
        </c:title>
        <c:numFmt formatCode="0.00&quot; mPD&quot;" sourceLinked="0"/>
        <c:majorTickMark val="out"/>
        <c:minorTickMark val="out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21748992"/>
        <c:crosses val="autoZero"/>
        <c:crossBetween val="midCat"/>
        <c:majorUnit val="3"/>
        <c:minorUnit val="1"/>
      </c:valAx>
    </c:plotArea>
    <c:plotVisOnly val="1"/>
    <c:dispBlanksAs val="span"/>
    <c:showDLblsOverMax val="0"/>
  </c:chart>
  <c:printSettings>
    <c:headerFooter alignWithMargins="0"/>
    <c:pageMargins b="1" l="0.75000000000001465" r="0.75000000000001465" t="1" header="0.5" footer="0.5"/>
    <c:pageSetup paperSize="9" orientation="landscape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 sz="1500" b="1" i="0" u="none" strike="noStrike" baseline="0"/>
              <a:t>RB-170-SM1-1A</a:t>
            </a:r>
            <a:endParaRPr lang="en-US" sz="1500" baseline="0"/>
          </a:p>
        </c:rich>
      </c:tx>
      <c:layout>
        <c:manualLayout>
          <c:xMode val="edge"/>
          <c:yMode val="edge"/>
          <c:x val="0.46079263716117275"/>
          <c:y val="2.354755063424196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38304147660718"/>
          <c:y val="0.16674061657313621"/>
          <c:w val="0.87177920632706474"/>
          <c:h val="0.677332466469214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'Input Data'!$D$1:$E$1</c:f>
              <c:strCache>
                <c:ptCount val="1"/>
                <c:pt idx="0">
                  <c:v>RB-170-SM1-1A</c:v>
                </c:pt>
              </c:strCache>
            </c:strRef>
          </c:tx>
          <c:marker>
            <c:symbol val="none"/>
          </c:marker>
          <c:xVal>
            <c:strRef>
              <c:f>'Input Data'!$G$5:$G$404</c:f>
              <c:strCache>
                <c:ptCount val="72"/>
                <c:pt idx="0">
                  <c:v>0.00 </c:v>
                </c:pt>
                <c:pt idx="1">
                  <c:v>4</c:v>
                </c:pt>
                <c:pt idx="2">
                  <c:v>12</c:v>
                </c:pt>
                <c:pt idx="3">
                  <c:v>19</c:v>
                </c:pt>
                <c:pt idx="4">
                  <c:v>26</c:v>
                </c:pt>
                <c:pt idx="5">
                  <c:v>34</c:v>
                </c:pt>
                <c:pt idx="6">
                  <c:v>45</c:v>
                </c:pt>
                <c:pt idx="7">
                  <c:v>53</c:v>
                </c:pt>
                <c:pt idx="8">
                  <c:v>58</c:v>
                </c:pt>
                <c:pt idx="9">
                  <c:v>66</c:v>
                </c:pt>
                <c:pt idx="10">
                  <c:v>73</c:v>
                </c:pt>
                <c:pt idx="11">
                  <c:v>83</c:v>
                </c:pt>
                <c:pt idx="12">
                  <c:v>94</c:v>
                </c:pt>
                <c:pt idx="13">
                  <c:v>100</c:v>
                </c:pt>
                <c:pt idx="14">
                  <c:v>108</c:v>
                </c:pt>
                <c:pt idx="15">
                  <c:v>117</c:v>
                </c:pt>
                <c:pt idx="16">
                  <c:v>121</c:v>
                </c:pt>
                <c:pt idx="17">
                  <c:v>130</c:v>
                </c:pt>
                <c:pt idx="18">
                  <c:v>137</c:v>
                </c:pt>
                <c:pt idx="19">
                  <c:v>147</c:v>
                </c:pt>
                <c:pt idx="20">
                  <c:v>156</c:v>
                </c:pt>
                <c:pt idx="21">
                  <c:v>167</c:v>
                </c:pt>
                <c:pt idx="22">
                  <c:v>173</c:v>
                </c:pt>
                <c:pt idx="23">
                  <c:v>182</c:v>
                </c:pt>
                <c:pt idx="24">
                  <c:v>189</c:v>
                </c:pt>
                <c:pt idx="25">
                  <c:v>194</c:v>
                </c:pt>
                <c:pt idx="26">
                  <c:v>201</c:v>
                </c:pt>
                <c:pt idx="27">
                  <c:v>210</c:v>
                </c:pt>
                <c:pt idx="28">
                  <c:v>219</c:v>
                </c:pt>
                <c:pt idx="29">
                  <c:v>224</c:v>
                </c:pt>
                <c:pt idx="30">
                  <c:v>231</c:v>
                </c:pt>
                <c:pt idx="31">
                  <c:v>241</c:v>
                </c:pt>
                <c:pt idx="32">
                  <c:v>249</c:v>
                </c:pt>
                <c:pt idx="33">
                  <c:v>256</c:v>
                </c:pt>
                <c:pt idx="34">
                  <c:v>266</c:v>
                </c:pt>
                <c:pt idx="35">
                  <c:v>273</c:v>
                </c:pt>
                <c:pt idx="36">
                  <c:v>277</c:v>
                </c:pt>
                <c:pt idx="37">
                  <c:v>283</c:v>
                </c:pt>
                <c:pt idx="38">
                  <c:v>295</c:v>
                </c:pt>
                <c:pt idx="39">
                  <c:v>304</c:v>
                </c:pt>
                <c:pt idx="40">
                  <c:v>314</c:v>
                </c:pt>
                <c:pt idx="41">
                  <c:v>318</c:v>
                </c:pt>
                <c:pt idx="42">
                  <c:v>326</c:v>
                </c:pt>
                <c:pt idx="43">
                  <c:v>333</c:v>
                </c:pt>
                <c:pt idx="44">
                  <c:v>341</c:v>
                </c:pt>
                <c:pt idx="45">
                  <c:v>347</c:v>
                </c:pt>
                <c:pt idx="46">
                  <c:v>354</c:v>
                </c:pt>
                <c:pt idx="47">
                  <c:v>362</c:v>
                </c:pt>
                <c:pt idx="48">
                  <c:v>369</c:v>
                </c:pt>
                <c:pt idx="49">
                  <c:v>375</c:v>
                </c:pt>
                <c:pt idx="50">
                  <c:v>382</c:v>
                </c:pt>
                <c:pt idx="51">
                  <c:v>391</c:v>
                </c:pt>
                <c:pt idx="52">
                  <c:v>401</c:v>
                </c:pt>
                <c:pt idx="53">
                  <c:v>405</c:v>
                </c:pt>
                <c:pt idx="54">
                  <c:v>413</c:v>
                </c:pt>
                <c:pt idx="55">
                  <c:v>420</c:v>
                </c:pt>
                <c:pt idx="56">
                  <c:v>426</c:v>
                </c:pt>
                <c:pt idx="57">
                  <c:v>454</c:v>
                </c:pt>
                <c:pt idx="58">
                  <c:v>462</c:v>
                </c:pt>
                <c:pt idx="59">
                  <c:v>477</c:v>
                </c:pt>
                <c:pt idx="60">
                  <c:v>517</c:v>
                </c:pt>
                <c:pt idx="61">
                  <c:v>525</c:v>
                </c:pt>
                <c:pt idx="62">
                  <c:v>531</c:v>
                </c:pt>
                <c:pt idx="63">
                  <c:v>535</c:v>
                </c:pt>
                <c:pt idx="64">
                  <c:v>552</c:v>
                </c:pt>
                <c:pt idx="65">
                  <c:v>563</c:v>
                </c:pt>
                <c:pt idx="66">
                  <c:v>579</c:v>
                </c:pt>
                <c:pt idx="67">
                  <c:v>586</c:v>
                </c:pt>
                <c:pt idx="68">
                  <c:v>597</c:v>
                </c:pt>
                <c:pt idx="69">
                  <c:v>599</c:v>
                </c:pt>
                <c:pt idx="70">
                  <c:v>608</c:v>
                </c:pt>
                <c:pt idx="71">
                  <c:v>613</c:v>
                </c:pt>
              </c:strCache>
            </c:strRef>
          </c:xVal>
          <c:yVal>
            <c:numRef>
              <c:f>'Input Data'!$E$5:$E$404</c:f>
              <c:numCache>
                <c:formatCode>0.0_);[Red]\(0.0\)</c:formatCode>
                <c:ptCount val="400"/>
                <c:pt idx="0">
                  <c:v>6.7119999999999997</c:v>
                </c:pt>
                <c:pt idx="1">
                  <c:v>5.5430000000000001</c:v>
                </c:pt>
                <c:pt idx="2">
                  <c:v>6.5810000000000004</c:v>
                </c:pt>
                <c:pt idx="3">
                  <c:v>5.5679999999999996</c:v>
                </c:pt>
                <c:pt idx="4">
                  <c:v>5.46</c:v>
                </c:pt>
                <c:pt idx="5">
                  <c:v>6.4009999999999998</c:v>
                </c:pt>
                <c:pt idx="6">
                  <c:v>7.9909999999999997</c:v>
                </c:pt>
                <c:pt idx="7">
                  <c:v>5.3129999999999997</c:v>
                </c:pt>
                <c:pt idx="8">
                  <c:v>5.3680000000000003</c:v>
                </c:pt>
                <c:pt idx="9">
                  <c:v>5.5830000000000002</c:v>
                </c:pt>
                <c:pt idx="10">
                  <c:v>5.58</c:v>
                </c:pt>
                <c:pt idx="11">
                  <c:v>5.8330000000000002</c:v>
                </c:pt>
                <c:pt idx="12">
                  <c:v>6.0359999999999996</c:v>
                </c:pt>
                <c:pt idx="13">
                  <c:v>6.093</c:v>
                </c:pt>
                <c:pt idx="14">
                  <c:v>6.2370000000000001</c:v>
                </c:pt>
                <c:pt idx="15">
                  <c:v>7.0519999999999996</c:v>
                </c:pt>
                <c:pt idx="16">
                  <c:v>6.9349999999999996</c:v>
                </c:pt>
                <c:pt idx="17">
                  <c:v>6.8490000000000002</c:v>
                </c:pt>
                <c:pt idx="18">
                  <c:v>6.82</c:v>
                </c:pt>
                <c:pt idx="19">
                  <c:v>6.0810000000000004</c:v>
                </c:pt>
                <c:pt idx="20">
                  <c:v>6.1130000000000004</c:v>
                </c:pt>
                <c:pt idx="21">
                  <c:v>6.07</c:v>
                </c:pt>
                <c:pt idx="22">
                  <c:v>8.8960000000000008</c:v>
                </c:pt>
                <c:pt idx="23">
                  <c:v>10.313000000000001</c:v>
                </c:pt>
                <c:pt idx="24">
                  <c:v>11.951000000000001</c:v>
                </c:pt>
                <c:pt idx="25">
                  <c:v>11.855</c:v>
                </c:pt>
                <c:pt idx="26">
                  <c:v>11.746</c:v>
                </c:pt>
                <c:pt idx="27">
                  <c:v>11.71</c:v>
                </c:pt>
                <c:pt idx="28">
                  <c:v>11.661</c:v>
                </c:pt>
                <c:pt idx="29">
                  <c:v>11.663</c:v>
                </c:pt>
                <c:pt idx="30">
                  <c:v>11.680999999999999</c:v>
                </c:pt>
                <c:pt idx="31">
                  <c:v>11.597</c:v>
                </c:pt>
                <c:pt idx="32">
                  <c:v>11.586</c:v>
                </c:pt>
                <c:pt idx="33">
                  <c:v>11.523999999999999</c:v>
                </c:pt>
                <c:pt idx="34">
                  <c:v>11.345000000000001</c:v>
                </c:pt>
                <c:pt idx="35">
                  <c:v>11.709</c:v>
                </c:pt>
                <c:pt idx="36">
                  <c:v>11.778</c:v>
                </c:pt>
                <c:pt idx="37">
                  <c:v>11.680999999999999</c:v>
                </c:pt>
                <c:pt idx="38">
                  <c:v>11.42</c:v>
                </c:pt>
                <c:pt idx="39">
                  <c:v>11.182</c:v>
                </c:pt>
                <c:pt idx="40">
                  <c:v>11.194000000000001</c:v>
                </c:pt>
                <c:pt idx="41">
                  <c:v>11.193</c:v>
                </c:pt>
                <c:pt idx="42">
                  <c:v>11.198</c:v>
                </c:pt>
                <c:pt idx="43">
                  <c:v>11.250999999999999</c:v>
                </c:pt>
                <c:pt idx="44">
                  <c:v>10.989000000000001</c:v>
                </c:pt>
                <c:pt idx="45">
                  <c:v>10.994999999999999</c:v>
                </c:pt>
                <c:pt idx="46">
                  <c:v>10.987</c:v>
                </c:pt>
                <c:pt idx="47">
                  <c:v>10.988</c:v>
                </c:pt>
                <c:pt idx="48">
                  <c:v>10.933</c:v>
                </c:pt>
                <c:pt idx="49">
                  <c:v>10.928000000000001</c:v>
                </c:pt>
                <c:pt idx="50">
                  <c:v>10.928000000000001</c:v>
                </c:pt>
                <c:pt idx="51">
                  <c:v>10.920999999999999</c:v>
                </c:pt>
                <c:pt idx="52">
                  <c:v>10.920999999999999</c:v>
                </c:pt>
                <c:pt idx="53">
                  <c:v>10.861000000000001</c:v>
                </c:pt>
                <c:pt idx="54">
                  <c:v>11.231</c:v>
                </c:pt>
                <c:pt idx="55">
                  <c:v>11.154</c:v>
                </c:pt>
                <c:pt idx="56">
                  <c:v>11.532999999999999</c:v>
                </c:pt>
                <c:pt idx="57">
                  <c:v>5.9320000000000004</c:v>
                </c:pt>
                <c:pt idx="58">
                  <c:v>5.9459999999999997</c:v>
                </c:pt>
                <c:pt idx="59">
                  <c:v>5.7670000000000003</c:v>
                </c:pt>
                <c:pt idx="60">
                  <c:v>6.14</c:v>
                </c:pt>
                <c:pt idx="61">
                  <c:v>6.14</c:v>
                </c:pt>
                <c:pt idx="62">
                  <c:v>6.14</c:v>
                </c:pt>
                <c:pt idx="63">
                  <c:v>6.14</c:v>
                </c:pt>
                <c:pt idx="64">
                  <c:v>6.14</c:v>
                </c:pt>
                <c:pt idx="65">
                  <c:v>6.14</c:v>
                </c:pt>
                <c:pt idx="66">
                  <c:v>6.14</c:v>
                </c:pt>
                <c:pt idx="67">
                  <c:v>12.288</c:v>
                </c:pt>
                <c:pt idx="68">
                  <c:v>12.288</c:v>
                </c:pt>
                <c:pt idx="69">
                  <c:v>12.288</c:v>
                </c:pt>
                <c:pt idx="70">
                  <c:v>12.288</c:v>
                </c:pt>
                <c:pt idx="71">
                  <c:v>12.288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F6-4BAD-A3ED-F265ADF78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92960"/>
        <c:axId val="108393536"/>
      </c:scatterChart>
      <c:valAx>
        <c:axId val="108392960"/>
        <c:scaling>
          <c:logBase val="10"/>
          <c:orientation val="minMax"/>
          <c:max val="1000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Log-Time</a:t>
                </a:r>
                <a:endParaRPr lang="zh-TW" altLang="en-US"/>
              </a:p>
            </c:rich>
          </c:tx>
          <c:overlay val="0"/>
        </c:title>
        <c:numFmt formatCode="#,##0_);\(#,##0\)" sourceLinked="0"/>
        <c:majorTickMark val="out"/>
        <c:minorTickMark val="cross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en-US"/>
          </a:p>
        </c:txPr>
        <c:crossAx val="108393536"/>
        <c:crosses val="autoZero"/>
        <c:crossBetween val="midCat"/>
      </c:valAx>
      <c:valAx>
        <c:axId val="108393536"/>
        <c:scaling>
          <c:orientation val="minMax"/>
          <c:max val="12"/>
          <c:min val="-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Filling Level</a:t>
                </a:r>
                <a:r>
                  <a:rPr lang="en-US" altLang="zh-TW" baseline="0"/>
                  <a:t> (mPD)</a:t>
                </a:r>
                <a:endParaRPr lang="zh-TW" altLang="en-US"/>
              </a:p>
            </c:rich>
          </c:tx>
          <c:overlay val="0"/>
        </c:title>
        <c:numFmt formatCode="0.00&quot; mPD&quot;" sourceLinked="0"/>
        <c:majorTickMark val="out"/>
        <c:minorTickMark val="out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08392960"/>
        <c:crosses val="autoZero"/>
        <c:crossBetween val="midCat"/>
        <c:majorUnit val="3"/>
        <c:minorUnit val="1"/>
      </c:valAx>
    </c:plotArea>
    <c:plotVisOnly val="1"/>
    <c:dispBlanksAs val="span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1200" verticalDpi="1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 sz="1500" b="1" i="0" u="none" strike="noStrike" baseline="0"/>
              <a:t>RB-170-SM1-1A</a:t>
            </a:r>
            <a:endParaRPr lang="en-US" sz="1500" baseline="0"/>
          </a:p>
        </c:rich>
      </c:tx>
      <c:layout>
        <c:manualLayout>
          <c:xMode val="edge"/>
          <c:yMode val="edge"/>
          <c:x val="0.45024537630470607"/>
          <c:y val="1.239002624671946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38303187699216"/>
          <c:y val="0.15676660054337854"/>
          <c:w val="0.87414818631830082"/>
          <c:h val="0.642110236220498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'Input Data'!$D$1:$E$1</c:f>
              <c:strCache>
                <c:ptCount val="1"/>
                <c:pt idx="0">
                  <c:v>RB-170-SM1-1A</c:v>
                </c:pt>
              </c:strCache>
            </c:strRef>
          </c:tx>
          <c:marker>
            <c:symbol val="none"/>
          </c:marker>
          <c:xVal>
            <c:strRef>
              <c:f>'Input Data'!$H$5:$H$407</c:f>
              <c:strCache>
                <c:ptCount val="72"/>
                <c:pt idx="0">
                  <c:v>0</c:v>
                </c:pt>
                <c:pt idx="1">
                  <c:v>2</c:v>
                </c:pt>
                <c:pt idx="2">
                  <c:v>3.464101615</c:v>
                </c:pt>
                <c:pt idx="3">
                  <c:v>4.358898944</c:v>
                </c:pt>
                <c:pt idx="4">
                  <c:v>5.099019514</c:v>
                </c:pt>
                <c:pt idx="5">
                  <c:v>5.830951895</c:v>
                </c:pt>
                <c:pt idx="6">
                  <c:v>6.708203932</c:v>
                </c:pt>
                <c:pt idx="7">
                  <c:v>7.280109889</c:v>
                </c:pt>
                <c:pt idx="8">
                  <c:v>7.615773106</c:v>
                </c:pt>
                <c:pt idx="9">
                  <c:v>8.124038405</c:v>
                </c:pt>
                <c:pt idx="10">
                  <c:v>8.544003745</c:v>
                </c:pt>
                <c:pt idx="11">
                  <c:v>9.110433579</c:v>
                </c:pt>
                <c:pt idx="12">
                  <c:v>9.695359715</c:v>
                </c:pt>
                <c:pt idx="13">
                  <c:v>10</c:v>
                </c:pt>
                <c:pt idx="14">
                  <c:v>10.39230485</c:v>
                </c:pt>
                <c:pt idx="15">
                  <c:v>10.81665383</c:v>
                </c:pt>
                <c:pt idx="16">
                  <c:v>11</c:v>
                </c:pt>
                <c:pt idx="17">
                  <c:v>11.40175425</c:v>
                </c:pt>
                <c:pt idx="18">
                  <c:v>11.70469991</c:v>
                </c:pt>
                <c:pt idx="19">
                  <c:v>12.12435565</c:v>
                </c:pt>
                <c:pt idx="20">
                  <c:v>12.489996</c:v>
                </c:pt>
                <c:pt idx="21">
                  <c:v>12.92284798</c:v>
                </c:pt>
                <c:pt idx="22">
                  <c:v>13.15294644</c:v>
                </c:pt>
                <c:pt idx="23">
                  <c:v>13.49073756</c:v>
                </c:pt>
                <c:pt idx="24">
                  <c:v>13.74772708</c:v>
                </c:pt>
                <c:pt idx="25">
                  <c:v>13.92838828</c:v>
                </c:pt>
                <c:pt idx="26">
                  <c:v>14.17744688</c:v>
                </c:pt>
                <c:pt idx="27">
                  <c:v>14.49137675</c:v>
                </c:pt>
                <c:pt idx="28">
                  <c:v>14.79864859</c:v>
                </c:pt>
                <c:pt idx="29">
                  <c:v>14.96662955</c:v>
                </c:pt>
                <c:pt idx="30">
                  <c:v>15.19868415</c:v>
                </c:pt>
                <c:pt idx="31">
                  <c:v>15.5241747</c:v>
                </c:pt>
                <c:pt idx="32">
                  <c:v>15.77973384</c:v>
                </c:pt>
                <c:pt idx="33">
                  <c:v>16</c:v>
                </c:pt>
                <c:pt idx="34">
                  <c:v>16.30950643</c:v>
                </c:pt>
                <c:pt idx="35">
                  <c:v>16.52271164</c:v>
                </c:pt>
                <c:pt idx="36">
                  <c:v>16.64331698</c:v>
                </c:pt>
                <c:pt idx="37">
                  <c:v>16.82260384</c:v>
                </c:pt>
                <c:pt idx="38">
                  <c:v>17.17556404</c:v>
                </c:pt>
                <c:pt idx="39">
                  <c:v>17.43559577</c:v>
                </c:pt>
                <c:pt idx="40">
                  <c:v>17.72004515</c:v>
                </c:pt>
                <c:pt idx="41">
                  <c:v>17.8325545</c:v>
                </c:pt>
                <c:pt idx="42">
                  <c:v>18.05547009</c:v>
                </c:pt>
                <c:pt idx="43">
                  <c:v>18.24828759</c:v>
                </c:pt>
                <c:pt idx="44">
                  <c:v>18.46618531</c:v>
                </c:pt>
                <c:pt idx="45">
                  <c:v>18.62793601</c:v>
                </c:pt>
                <c:pt idx="46">
                  <c:v>18.81488772</c:v>
                </c:pt>
                <c:pt idx="47">
                  <c:v>19.02629759</c:v>
                </c:pt>
                <c:pt idx="48">
                  <c:v>19.20937271</c:v>
                </c:pt>
                <c:pt idx="49">
                  <c:v>19.36491673</c:v>
                </c:pt>
                <c:pt idx="50">
                  <c:v>19.54482029</c:v>
                </c:pt>
                <c:pt idx="51">
                  <c:v>19.77371993</c:v>
                </c:pt>
                <c:pt idx="52">
                  <c:v>20.02498439</c:v>
                </c:pt>
                <c:pt idx="53">
                  <c:v>20.1246118</c:v>
                </c:pt>
                <c:pt idx="54">
                  <c:v>20.32240143</c:v>
                </c:pt>
                <c:pt idx="55">
                  <c:v>20.49390153</c:v>
                </c:pt>
                <c:pt idx="56">
                  <c:v>20.63976744</c:v>
                </c:pt>
                <c:pt idx="57">
                  <c:v>21.30727575</c:v>
                </c:pt>
                <c:pt idx="58">
                  <c:v>21.49418526</c:v>
                </c:pt>
                <c:pt idx="59">
                  <c:v>21.84032967</c:v>
                </c:pt>
                <c:pt idx="60">
                  <c:v>22.737634</c:v>
                </c:pt>
                <c:pt idx="61">
                  <c:v>22.91287847</c:v>
                </c:pt>
                <c:pt idx="62">
                  <c:v>23.04343724</c:v>
                </c:pt>
                <c:pt idx="63">
                  <c:v>23.13006701</c:v>
                </c:pt>
                <c:pt idx="64">
                  <c:v>23.49468025</c:v>
                </c:pt>
                <c:pt idx="65">
                  <c:v>23.72762104</c:v>
                </c:pt>
                <c:pt idx="66">
                  <c:v>24.06241883</c:v>
                </c:pt>
                <c:pt idx="67">
                  <c:v>24.20743687</c:v>
                </c:pt>
                <c:pt idx="68">
                  <c:v>24.43358345</c:v>
                </c:pt>
                <c:pt idx="69">
                  <c:v>24.4744765</c:v>
                </c:pt>
                <c:pt idx="70">
                  <c:v>24.65765601</c:v>
                </c:pt>
                <c:pt idx="71">
                  <c:v>24.75883681</c:v>
                </c:pt>
              </c:strCache>
            </c:strRef>
          </c:xVal>
          <c:yVal>
            <c:numRef>
              <c:f>'RB-170-SM1-1A'!$G$13:$G$368</c:f>
              <c:numCache>
                <c:formatCode>0</c:formatCode>
                <c:ptCount val="356"/>
                <c:pt idx="0">
                  <c:v>1265.9999999999991</c:v>
                </c:pt>
                <c:pt idx="1">
                  <c:v>1332.9999999999993</c:v>
                </c:pt>
                <c:pt idx="2">
                  <c:v>1398.9999999999982</c:v>
                </c:pt>
                <c:pt idx="3">
                  <c:v>1500.9999999999986</c:v>
                </c:pt>
                <c:pt idx="4">
                  <c:v>1586.9999999999989</c:v>
                </c:pt>
                <c:pt idx="5">
                  <c:v>1657.9999999999986</c:v>
                </c:pt>
                <c:pt idx="6">
                  <c:v>1706.9999999999982</c:v>
                </c:pt>
                <c:pt idx="7">
                  <c:v>1737.9999999999986</c:v>
                </c:pt>
                <c:pt idx="8">
                  <c:v>1822.9999999999977</c:v>
                </c:pt>
                <c:pt idx="9">
                  <c:v>1844.999999999998</c:v>
                </c:pt>
                <c:pt idx="10">
                  <c:v>1893.9999999999993</c:v>
                </c:pt>
                <c:pt idx="11">
                  <c:v>1953.999999999998</c:v>
                </c:pt>
                <c:pt idx="12">
                  <c:v>1990.9999999999989</c:v>
                </c:pt>
                <c:pt idx="13">
                  <c:v>2019.9999999999986</c:v>
                </c:pt>
                <c:pt idx="14">
                  <c:v>2028.9999999999991</c:v>
                </c:pt>
                <c:pt idx="15">
                  <c:v>2087.9999999999982</c:v>
                </c:pt>
                <c:pt idx="16">
                  <c:v>2114.9999999999995</c:v>
                </c:pt>
                <c:pt idx="17">
                  <c:v>2118.9999999999991</c:v>
                </c:pt>
                <c:pt idx="18">
                  <c:v>2140.9999999999991</c:v>
                </c:pt>
                <c:pt idx="19">
                  <c:v>2177.9999999999982</c:v>
                </c:pt>
                <c:pt idx="20">
                  <c:v>2174.9999999999982</c:v>
                </c:pt>
                <c:pt idx="21">
                  <c:v>2209.9999999999982</c:v>
                </c:pt>
                <c:pt idx="22">
                  <c:v>2216.9999999999977</c:v>
                </c:pt>
                <c:pt idx="23">
                  <c:v>2232.9999999999977</c:v>
                </c:pt>
                <c:pt idx="24">
                  <c:v>2238.9999999999982</c:v>
                </c:pt>
                <c:pt idx="25">
                  <c:v>2297.9999999999991</c:v>
                </c:pt>
                <c:pt idx="26">
                  <c:v>2305.9999999999982</c:v>
                </c:pt>
                <c:pt idx="27">
                  <c:v>2311.9999999999986</c:v>
                </c:pt>
                <c:pt idx="28">
                  <c:v>2327.9999999999986</c:v>
                </c:pt>
                <c:pt idx="29">
                  <c:v>2332.9999999999991</c:v>
                </c:pt>
                <c:pt idx="30">
                  <c:v>2334.9999999999982</c:v>
                </c:pt>
                <c:pt idx="31">
                  <c:v>2387.9999999999991</c:v>
                </c:pt>
                <c:pt idx="32">
                  <c:v>2415.9999999999977</c:v>
                </c:pt>
                <c:pt idx="33">
                  <c:v>2436.9999999999986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EB-475F-A00A-CF630127E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95840"/>
        <c:axId val="170033152"/>
      </c:scatterChart>
      <c:valAx>
        <c:axId val="108395840"/>
        <c:scaling>
          <c:orientation val="minMax"/>
          <c:max val="100"/>
          <c:min val="0"/>
        </c:scaling>
        <c:delete val="0"/>
        <c:axPos val="t"/>
        <c:majorGridlines/>
        <c:numFmt formatCode="General" sourceLinked="1"/>
        <c:majorTickMark val="out"/>
        <c:minorTickMark val="cross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en-US"/>
          </a:p>
        </c:txPr>
        <c:crossAx val="170033152"/>
        <c:crosses val="autoZero"/>
        <c:crossBetween val="midCat"/>
        <c:majorUnit val="10"/>
      </c:valAx>
      <c:valAx>
        <c:axId val="170033152"/>
        <c:scaling>
          <c:orientation val="maxMin"/>
          <c:max val="6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Cumalative</a:t>
                </a:r>
                <a:r>
                  <a:rPr lang="en-US" altLang="zh-TW" baseline="0"/>
                  <a:t> Settlement (mm)</a:t>
                </a:r>
                <a:endParaRPr lang="zh-TW" altLang="en-US"/>
              </a:p>
            </c:rich>
          </c:tx>
          <c:overlay val="0"/>
        </c:title>
        <c:numFmt formatCode="0&quot; mm&quot;" sourceLinked="0"/>
        <c:majorTickMark val="out"/>
        <c:minorTickMark val="out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08395840"/>
        <c:crosses val="autoZero"/>
        <c:crossBetween val="midCat"/>
        <c:majorUnit val="1000"/>
        <c:minorUnit val="500"/>
      </c:valAx>
    </c:plotArea>
    <c:plotVisOnly val="1"/>
    <c:dispBlanksAs val="span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1200" verticalDpi="12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500" baseline="0"/>
              <a:t>RB-170-SM1-1A   </a:t>
            </a:r>
          </a:p>
        </c:rich>
      </c:tx>
      <c:layout>
        <c:manualLayout>
          <c:xMode val="edge"/>
          <c:yMode val="edge"/>
          <c:x val="0.46553632830779884"/>
          <c:y val="4.983453155312346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38304147660724"/>
          <c:y val="0.16674061657313621"/>
          <c:w val="0.87177920632706496"/>
          <c:h val="0.554682020260913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'Input Data'!$D$1:$E$1</c:f>
              <c:strCache>
                <c:ptCount val="1"/>
                <c:pt idx="0">
                  <c:v>RB-170-SM1-1A</c:v>
                </c:pt>
              </c:strCache>
            </c:strRef>
          </c:tx>
          <c:marker>
            <c:symbol val="none"/>
          </c:marker>
          <c:xVal>
            <c:strRef>
              <c:f>'Input Data'!$H$5:$H$404</c:f>
              <c:strCache>
                <c:ptCount val="72"/>
                <c:pt idx="0">
                  <c:v>0</c:v>
                </c:pt>
                <c:pt idx="1">
                  <c:v>2</c:v>
                </c:pt>
                <c:pt idx="2">
                  <c:v>3.464101615</c:v>
                </c:pt>
                <c:pt idx="3">
                  <c:v>4.358898944</c:v>
                </c:pt>
                <c:pt idx="4">
                  <c:v>5.099019514</c:v>
                </c:pt>
                <c:pt idx="5">
                  <c:v>5.830951895</c:v>
                </c:pt>
                <c:pt idx="6">
                  <c:v>6.708203932</c:v>
                </c:pt>
                <c:pt idx="7">
                  <c:v>7.280109889</c:v>
                </c:pt>
                <c:pt idx="8">
                  <c:v>7.615773106</c:v>
                </c:pt>
                <c:pt idx="9">
                  <c:v>8.124038405</c:v>
                </c:pt>
                <c:pt idx="10">
                  <c:v>8.544003745</c:v>
                </c:pt>
                <c:pt idx="11">
                  <c:v>9.110433579</c:v>
                </c:pt>
                <c:pt idx="12">
                  <c:v>9.695359715</c:v>
                </c:pt>
                <c:pt idx="13">
                  <c:v>10</c:v>
                </c:pt>
                <c:pt idx="14">
                  <c:v>10.39230485</c:v>
                </c:pt>
                <c:pt idx="15">
                  <c:v>10.81665383</c:v>
                </c:pt>
                <c:pt idx="16">
                  <c:v>11</c:v>
                </c:pt>
                <c:pt idx="17">
                  <c:v>11.40175425</c:v>
                </c:pt>
                <c:pt idx="18">
                  <c:v>11.70469991</c:v>
                </c:pt>
                <c:pt idx="19">
                  <c:v>12.12435565</c:v>
                </c:pt>
                <c:pt idx="20">
                  <c:v>12.489996</c:v>
                </c:pt>
                <c:pt idx="21">
                  <c:v>12.92284798</c:v>
                </c:pt>
                <c:pt idx="22">
                  <c:v>13.15294644</c:v>
                </c:pt>
                <c:pt idx="23">
                  <c:v>13.49073756</c:v>
                </c:pt>
                <c:pt idx="24">
                  <c:v>13.74772708</c:v>
                </c:pt>
                <c:pt idx="25">
                  <c:v>13.92838828</c:v>
                </c:pt>
                <c:pt idx="26">
                  <c:v>14.17744688</c:v>
                </c:pt>
                <c:pt idx="27">
                  <c:v>14.49137675</c:v>
                </c:pt>
                <c:pt idx="28">
                  <c:v>14.79864859</c:v>
                </c:pt>
                <c:pt idx="29">
                  <c:v>14.96662955</c:v>
                </c:pt>
                <c:pt idx="30">
                  <c:v>15.19868415</c:v>
                </c:pt>
                <c:pt idx="31">
                  <c:v>15.5241747</c:v>
                </c:pt>
                <c:pt idx="32">
                  <c:v>15.77973384</c:v>
                </c:pt>
                <c:pt idx="33">
                  <c:v>16</c:v>
                </c:pt>
                <c:pt idx="34">
                  <c:v>16.30950643</c:v>
                </c:pt>
                <c:pt idx="35">
                  <c:v>16.52271164</c:v>
                </c:pt>
                <c:pt idx="36">
                  <c:v>16.64331698</c:v>
                </c:pt>
                <c:pt idx="37">
                  <c:v>16.82260384</c:v>
                </c:pt>
                <c:pt idx="38">
                  <c:v>17.17556404</c:v>
                </c:pt>
                <c:pt idx="39">
                  <c:v>17.43559577</c:v>
                </c:pt>
                <c:pt idx="40">
                  <c:v>17.72004515</c:v>
                </c:pt>
                <c:pt idx="41">
                  <c:v>17.8325545</c:v>
                </c:pt>
                <c:pt idx="42">
                  <c:v>18.05547009</c:v>
                </c:pt>
                <c:pt idx="43">
                  <c:v>18.24828759</c:v>
                </c:pt>
                <c:pt idx="44">
                  <c:v>18.46618531</c:v>
                </c:pt>
                <c:pt idx="45">
                  <c:v>18.62793601</c:v>
                </c:pt>
                <c:pt idx="46">
                  <c:v>18.81488772</c:v>
                </c:pt>
                <c:pt idx="47">
                  <c:v>19.02629759</c:v>
                </c:pt>
                <c:pt idx="48">
                  <c:v>19.20937271</c:v>
                </c:pt>
                <c:pt idx="49">
                  <c:v>19.36491673</c:v>
                </c:pt>
                <c:pt idx="50">
                  <c:v>19.54482029</c:v>
                </c:pt>
                <c:pt idx="51">
                  <c:v>19.77371993</c:v>
                </c:pt>
                <c:pt idx="52">
                  <c:v>20.02498439</c:v>
                </c:pt>
                <c:pt idx="53">
                  <c:v>20.1246118</c:v>
                </c:pt>
                <c:pt idx="54">
                  <c:v>20.32240143</c:v>
                </c:pt>
                <c:pt idx="55">
                  <c:v>20.49390153</c:v>
                </c:pt>
                <c:pt idx="56">
                  <c:v>20.63976744</c:v>
                </c:pt>
                <c:pt idx="57">
                  <c:v>21.30727575</c:v>
                </c:pt>
                <c:pt idx="58">
                  <c:v>21.49418526</c:v>
                </c:pt>
                <c:pt idx="59">
                  <c:v>21.84032967</c:v>
                </c:pt>
                <c:pt idx="60">
                  <c:v>22.737634</c:v>
                </c:pt>
                <c:pt idx="61">
                  <c:v>22.91287847</c:v>
                </c:pt>
                <c:pt idx="62">
                  <c:v>23.04343724</c:v>
                </c:pt>
                <c:pt idx="63">
                  <c:v>23.13006701</c:v>
                </c:pt>
                <c:pt idx="64">
                  <c:v>23.49468025</c:v>
                </c:pt>
                <c:pt idx="65">
                  <c:v>23.72762104</c:v>
                </c:pt>
                <c:pt idx="66">
                  <c:v>24.06241883</c:v>
                </c:pt>
                <c:pt idx="67">
                  <c:v>24.20743687</c:v>
                </c:pt>
                <c:pt idx="68">
                  <c:v>24.43358345</c:v>
                </c:pt>
                <c:pt idx="69">
                  <c:v>24.4744765</c:v>
                </c:pt>
                <c:pt idx="70">
                  <c:v>24.65765601</c:v>
                </c:pt>
                <c:pt idx="71">
                  <c:v>24.75883681</c:v>
                </c:pt>
              </c:strCache>
            </c:strRef>
          </c:xVal>
          <c:yVal>
            <c:numRef>
              <c:f>'Input Data'!$E$5:$E$404</c:f>
              <c:numCache>
                <c:formatCode>0.0_);[Red]\(0.0\)</c:formatCode>
                <c:ptCount val="400"/>
                <c:pt idx="0">
                  <c:v>6.7119999999999997</c:v>
                </c:pt>
                <c:pt idx="1">
                  <c:v>5.5430000000000001</c:v>
                </c:pt>
                <c:pt idx="2">
                  <c:v>6.5810000000000004</c:v>
                </c:pt>
                <c:pt idx="3">
                  <c:v>5.5679999999999996</c:v>
                </c:pt>
                <c:pt idx="4">
                  <c:v>5.46</c:v>
                </c:pt>
                <c:pt idx="5">
                  <c:v>6.4009999999999998</c:v>
                </c:pt>
                <c:pt idx="6">
                  <c:v>7.9909999999999997</c:v>
                </c:pt>
                <c:pt idx="7">
                  <c:v>5.3129999999999997</c:v>
                </c:pt>
                <c:pt idx="8">
                  <c:v>5.3680000000000003</c:v>
                </c:pt>
                <c:pt idx="9">
                  <c:v>5.5830000000000002</c:v>
                </c:pt>
                <c:pt idx="10">
                  <c:v>5.58</c:v>
                </c:pt>
                <c:pt idx="11">
                  <c:v>5.8330000000000002</c:v>
                </c:pt>
                <c:pt idx="12">
                  <c:v>6.0359999999999996</c:v>
                </c:pt>
                <c:pt idx="13">
                  <c:v>6.093</c:v>
                </c:pt>
                <c:pt idx="14">
                  <c:v>6.2370000000000001</c:v>
                </c:pt>
                <c:pt idx="15">
                  <c:v>7.0519999999999996</c:v>
                </c:pt>
                <c:pt idx="16">
                  <c:v>6.9349999999999996</c:v>
                </c:pt>
                <c:pt idx="17">
                  <c:v>6.8490000000000002</c:v>
                </c:pt>
                <c:pt idx="18">
                  <c:v>6.82</c:v>
                </c:pt>
                <c:pt idx="19">
                  <c:v>6.0810000000000004</c:v>
                </c:pt>
                <c:pt idx="20">
                  <c:v>6.1130000000000004</c:v>
                </c:pt>
                <c:pt idx="21">
                  <c:v>6.07</c:v>
                </c:pt>
                <c:pt idx="22">
                  <c:v>8.8960000000000008</c:v>
                </c:pt>
                <c:pt idx="23">
                  <c:v>10.313000000000001</c:v>
                </c:pt>
                <c:pt idx="24">
                  <c:v>11.951000000000001</c:v>
                </c:pt>
                <c:pt idx="25">
                  <c:v>11.855</c:v>
                </c:pt>
                <c:pt idx="26">
                  <c:v>11.746</c:v>
                </c:pt>
                <c:pt idx="27">
                  <c:v>11.71</c:v>
                </c:pt>
                <c:pt idx="28">
                  <c:v>11.661</c:v>
                </c:pt>
                <c:pt idx="29">
                  <c:v>11.663</c:v>
                </c:pt>
                <c:pt idx="30">
                  <c:v>11.680999999999999</c:v>
                </c:pt>
                <c:pt idx="31">
                  <c:v>11.597</c:v>
                </c:pt>
                <c:pt idx="32">
                  <c:v>11.586</c:v>
                </c:pt>
                <c:pt idx="33">
                  <c:v>11.523999999999999</c:v>
                </c:pt>
                <c:pt idx="34">
                  <c:v>11.345000000000001</c:v>
                </c:pt>
                <c:pt idx="35">
                  <c:v>11.709</c:v>
                </c:pt>
                <c:pt idx="36">
                  <c:v>11.778</c:v>
                </c:pt>
                <c:pt idx="37">
                  <c:v>11.680999999999999</c:v>
                </c:pt>
                <c:pt idx="38">
                  <c:v>11.42</c:v>
                </c:pt>
                <c:pt idx="39">
                  <c:v>11.182</c:v>
                </c:pt>
                <c:pt idx="40">
                  <c:v>11.194000000000001</c:v>
                </c:pt>
                <c:pt idx="41">
                  <c:v>11.193</c:v>
                </c:pt>
                <c:pt idx="42">
                  <c:v>11.198</c:v>
                </c:pt>
                <c:pt idx="43">
                  <c:v>11.250999999999999</c:v>
                </c:pt>
                <c:pt idx="44">
                  <c:v>10.989000000000001</c:v>
                </c:pt>
                <c:pt idx="45">
                  <c:v>10.994999999999999</c:v>
                </c:pt>
                <c:pt idx="46">
                  <c:v>10.987</c:v>
                </c:pt>
                <c:pt idx="47">
                  <c:v>10.988</c:v>
                </c:pt>
                <c:pt idx="48">
                  <c:v>10.933</c:v>
                </c:pt>
                <c:pt idx="49">
                  <c:v>10.928000000000001</c:v>
                </c:pt>
                <c:pt idx="50">
                  <c:v>10.928000000000001</c:v>
                </c:pt>
                <c:pt idx="51">
                  <c:v>10.920999999999999</c:v>
                </c:pt>
                <c:pt idx="52">
                  <c:v>10.920999999999999</c:v>
                </c:pt>
                <c:pt idx="53">
                  <c:v>10.861000000000001</c:v>
                </c:pt>
                <c:pt idx="54">
                  <c:v>11.231</c:v>
                </c:pt>
                <c:pt idx="55">
                  <c:v>11.154</c:v>
                </c:pt>
                <c:pt idx="56">
                  <c:v>11.532999999999999</c:v>
                </c:pt>
                <c:pt idx="57">
                  <c:v>5.9320000000000004</c:v>
                </c:pt>
                <c:pt idx="58">
                  <c:v>5.9459999999999997</c:v>
                </c:pt>
                <c:pt idx="59">
                  <c:v>5.7670000000000003</c:v>
                </c:pt>
                <c:pt idx="60">
                  <c:v>6.14</c:v>
                </c:pt>
                <c:pt idx="61">
                  <c:v>6.14</c:v>
                </c:pt>
                <c:pt idx="62">
                  <c:v>6.14</c:v>
                </c:pt>
                <c:pt idx="63">
                  <c:v>6.14</c:v>
                </c:pt>
                <c:pt idx="64">
                  <c:v>6.14</c:v>
                </c:pt>
                <c:pt idx="65">
                  <c:v>6.14</c:v>
                </c:pt>
                <c:pt idx="66">
                  <c:v>6.14</c:v>
                </c:pt>
                <c:pt idx="67">
                  <c:v>12.288</c:v>
                </c:pt>
                <c:pt idx="68">
                  <c:v>12.288</c:v>
                </c:pt>
                <c:pt idx="69">
                  <c:v>12.288</c:v>
                </c:pt>
                <c:pt idx="70">
                  <c:v>12.288</c:v>
                </c:pt>
                <c:pt idx="71">
                  <c:v>12.288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D7-498D-A298-45FD3C619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35456"/>
        <c:axId val="170036032"/>
      </c:scatterChart>
      <c:valAx>
        <c:axId val="170035456"/>
        <c:scaling>
          <c:orientation val="minMax"/>
          <c:max val="100"/>
          <c:min val="0"/>
        </c:scaling>
        <c:delete val="0"/>
        <c:axPos val="b"/>
        <c:majorGridlines/>
        <c:numFmt formatCode="General" sourceLinked="1"/>
        <c:majorTickMark val="out"/>
        <c:minorTickMark val="cross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en-US"/>
          </a:p>
        </c:txPr>
        <c:crossAx val="170036032"/>
        <c:crosses val="autoZero"/>
        <c:crossBetween val="midCat"/>
        <c:majorUnit val="10"/>
        <c:minorUnit val="5"/>
      </c:valAx>
      <c:valAx>
        <c:axId val="170036032"/>
        <c:scaling>
          <c:orientation val="minMax"/>
          <c:max val="12"/>
          <c:min val="-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Filling</a:t>
                </a:r>
                <a:r>
                  <a:rPr lang="en-US" altLang="zh-TW" baseline="0"/>
                  <a:t> Level (mPD)</a:t>
                </a:r>
              </a:p>
            </c:rich>
          </c:tx>
          <c:overlay val="0"/>
        </c:title>
        <c:numFmt formatCode="0.00&quot; mPD&quot;" sourceLinked="0"/>
        <c:majorTickMark val="out"/>
        <c:minorTickMark val="out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70035456"/>
        <c:crosses val="autoZero"/>
        <c:crossBetween val="midCat"/>
        <c:majorUnit val="3"/>
        <c:minorUnit val="1"/>
      </c:valAx>
    </c:plotArea>
    <c:plotVisOnly val="1"/>
    <c:dispBlanksAs val="span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1200" verticalDpi="12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 sz="1500" b="1" i="0" u="none" strike="noStrike" baseline="0"/>
              <a:t>RB-170-SM1-1A</a:t>
            </a:r>
            <a:endParaRPr lang="en-US" sz="1500" baseline="0"/>
          </a:p>
        </c:rich>
      </c:tx>
      <c:layout>
        <c:manualLayout>
          <c:xMode val="edge"/>
          <c:yMode val="edge"/>
          <c:x val="0.45842356914688903"/>
          <c:y val="4.982333939026852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70699050938713"/>
          <c:y val="0.15676682477290227"/>
          <c:w val="0.87092365868613653"/>
          <c:h val="0.686561234175099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'Input Data'!$D$1:$E$1</c:f>
              <c:strCache>
                <c:ptCount val="1"/>
                <c:pt idx="0">
                  <c:v>RB-170-SM1-1A</c:v>
                </c:pt>
              </c:strCache>
            </c:strRef>
          </c:tx>
          <c:marker>
            <c:symbol val="none"/>
          </c:marker>
          <c:xVal>
            <c:strRef>
              <c:f>'Input Data'!$G$5:$G$404</c:f>
              <c:strCache>
                <c:ptCount val="72"/>
                <c:pt idx="0">
                  <c:v>0.00 </c:v>
                </c:pt>
                <c:pt idx="1">
                  <c:v>4</c:v>
                </c:pt>
                <c:pt idx="2">
                  <c:v>12</c:v>
                </c:pt>
                <c:pt idx="3">
                  <c:v>19</c:v>
                </c:pt>
                <c:pt idx="4">
                  <c:v>26</c:v>
                </c:pt>
                <c:pt idx="5">
                  <c:v>34</c:v>
                </c:pt>
                <c:pt idx="6">
                  <c:v>45</c:v>
                </c:pt>
                <c:pt idx="7">
                  <c:v>53</c:v>
                </c:pt>
                <c:pt idx="8">
                  <c:v>58</c:v>
                </c:pt>
                <c:pt idx="9">
                  <c:v>66</c:v>
                </c:pt>
                <c:pt idx="10">
                  <c:v>73</c:v>
                </c:pt>
                <c:pt idx="11">
                  <c:v>83</c:v>
                </c:pt>
                <c:pt idx="12">
                  <c:v>94</c:v>
                </c:pt>
                <c:pt idx="13">
                  <c:v>100</c:v>
                </c:pt>
                <c:pt idx="14">
                  <c:v>108</c:v>
                </c:pt>
                <c:pt idx="15">
                  <c:v>117</c:v>
                </c:pt>
                <c:pt idx="16">
                  <c:v>121</c:v>
                </c:pt>
                <c:pt idx="17">
                  <c:v>130</c:v>
                </c:pt>
                <c:pt idx="18">
                  <c:v>137</c:v>
                </c:pt>
                <c:pt idx="19">
                  <c:v>147</c:v>
                </c:pt>
                <c:pt idx="20">
                  <c:v>156</c:v>
                </c:pt>
                <c:pt idx="21">
                  <c:v>167</c:v>
                </c:pt>
                <c:pt idx="22">
                  <c:v>173</c:v>
                </c:pt>
                <c:pt idx="23">
                  <c:v>182</c:v>
                </c:pt>
                <c:pt idx="24">
                  <c:v>189</c:v>
                </c:pt>
                <c:pt idx="25">
                  <c:v>194</c:v>
                </c:pt>
                <c:pt idx="26">
                  <c:v>201</c:v>
                </c:pt>
                <c:pt idx="27">
                  <c:v>210</c:v>
                </c:pt>
                <c:pt idx="28">
                  <c:v>219</c:v>
                </c:pt>
                <c:pt idx="29">
                  <c:v>224</c:v>
                </c:pt>
                <c:pt idx="30">
                  <c:v>231</c:v>
                </c:pt>
                <c:pt idx="31">
                  <c:v>241</c:v>
                </c:pt>
                <c:pt idx="32">
                  <c:v>249</c:v>
                </c:pt>
                <c:pt idx="33">
                  <c:v>256</c:v>
                </c:pt>
                <c:pt idx="34">
                  <c:v>266</c:v>
                </c:pt>
                <c:pt idx="35">
                  <c:v>273</c:v>
                </c:pt>
                <c:pt idx="36">
                  <c:v>277</c:v>
                </c:pt>
                <c:pt idx="37">
                  <c:v>283</c:v>
                </c:pt>
                <c:pt idx="38">
                  <c:v>295</c:v>
                </c:pt>
                <c:pt idx="39">
                  <c:v>304</c:v>
                </c:pt>
                <c:pt idx="40">
                  <c:v>314</c:v>
                </c:pt>
                <c:pt idx="41">
                  <c:v>318</c:v>
                </c:pt>
                <c:pt idx="42">
                  <c:v>326</c:v>
                </c:pt>
                <c:pt idx="43">
                  <c:v>333</c:v>
                </c:pt>
                <c:pt idx="44">
                  <c:v>341</c:v>
                </c:pt>
                <c:pt idx="45">
                  <c:v>347</c:v>
                </c:pt>
                <c:pt idx="46">
                  <c:v>354</c:v>
                </c:pt>
                <c:pt idx="47">
                  <c:v>362</c:v>
                </c:pt>
                <c:pt idx="48">
                  <c:v>369</c:v>
                </c:pt>
                <c:pt idx="49">
                  <c:v>375</c:v>
                </c:pt>
                <c:pt idx="50">
                  <c:v>382</c:v>
                </c:pt>
                <c:pt idx="51">
                  <c:v>391</c:v>
                </c:pt>
                <c:pt idx="52">
                  <c:v>401</c:v>
                </c:pt>
                <c:pt idx="53">
                  <c:v>405</c:v>
                </c:pt>
                <c:pt idx="54">
                  <c:v>413</c:v>
                </c:pt>
                <c:pt idx="55">
                  <c:v>420</c:v>
                </c:pt>
                <c:pt idx="56">
                  <c:v>426</c:v>
                </c:pt>
                <c:pt idx="57">
                  <c:v>454</c:v>
                </c:pt>
                <c:pt idx="58">
                  <c:v>462</c:v>
                </c:pt>
                <c:pt idx="59">
                  <c:v>477</c:v>
                </c:pt>
                <c:pt idx="60">
                  <c:v>517</c:v>
                </c:pt>
                <c:pt idx="61">
                  <c:v>525</c:v>
                </c:pt>
                <c:pt idx="62">
                  <c:v>531</c:v>
                </c:pt>
                <c:pt idx="63">
                  <c:v>535</c:v>
                </c:pt>
                <c:pt idx="64">
                  <c:v>552</c:v>
                </c:pt>
                <c:pt idx="65">
                  <c:v>563</c:v>
                </c:pt>
                <c:pt idx="66">
                  <c:v>579</c:v>
                </c:pt>
                <c:pt idx="67">
                  <c:v>586</c:v>
                </c:pt>
                <c:pt idx="68">
                  <c:v>597</c:v>
                </c:pt>
                <c:pt idx="69">
                  <c:v>599</c:v>
                </c:pt>
                <c:pt idx="70">
                  <c:v>608</c:v>
                </c:pt>
                <c:pt idx="71">
                  <c:v>613</c:v>
                </c:pt>
              </c:strCache>
            </c:strRef>
          </c:xVal>
          <c:yVal>
            <c:numRef>
              <c:f>'RB-170-SM1-1A'!$G$13:$G$373</c:f>
              <c:numCache>
                <c:formatCode>0</c:formatCode>
                <c:ptCount val="361"/>
                <c:pt idx="0">
                  <c:v>1265.9999999999991</c:v>
                </c:pt>
                <c:pt idx="1">
                  <c:v>1332.9999999999993</c:v>
                </c:pt>
                <c:pt idx="2">
                  <c:v>1398.9999999999982</c:v>
                </c:pt>
                <c:pt idx="3">
                  <c:v>1500.9999999999986</c:v>
                </c:pt>
                <c:pt idx="4">
                  <c:v>1586.9999999999989</c:v>
                </c:pt>
                <c:pt idx="5">
                  <c:v>1657.9999999999986</c:v>
                </c:pt>
                <c:pt idx="6">
                  <c:v>1706.9999999999982</c:v>
                </c:pt>
                <c:pt idx="7">
                  <c:v>1737.9999999999986</c:v>
                </c:pt>
                <c:pt idx="8">
                  <c:v>1822.9999999999977</c:v>
                </c:pt>
                <c:pt idx="9">
                  <c:v>1844.999999999998</c:v>
                </c:pt>
                <c:pt idx="10">
                  <c:v>1893.9999999999993</c:v>
                </c:pt>
                <c:pt idx="11">
                  <c:v>1953.999999999998</c:v>
                </c:pt>
                <c:pt idx="12">
                  <c:v>1990.9999999999989</c:v>
                </c:pt>
                <c:pt idx="13">
                  <c:v>2019.9999999999986</c:v>
                </c:pt>
                <c:pt idx="14">
                  <c:v>2028.9999999999991</c:v>
                </c:pt>
                <c:pt idx="15">
                  <c:v>2087.9999999999982</c:v>
                </c:pt>
                <c:pt idx="16">
                  <c:v>2114.9999999999995</c:v>
                </c:pt>
                <c:pt idx="17">
                  <c:v>2118.9999999999991</c:v>
                </c:pt>
                <c:pt idx="18">
                  <c:v>2140.9999999999991</c:v>
                </c:pt>
                <c:pt idx="19">
                  <c:v>2177.9999999999982</c:v>
                </c:pt>
                <c:pt idx="20">
                  <c:v>2174.9999999999982</c:v>
                </c:pt>
                <c:pt idx="21">
                  <c:v>2209.9999999999982</c:v>
                </c:pt>
                <c:pt idx="22">
                  <c:v>2216.9999999999977</c:v>
                </c:pt>
                <c:pt idx="23">
                  <c:v>2232.9999999999977</c:v>
                </c:pt>
                <c:pt idx="24">
                  <c:v>2238.9999999999982</c:v>
                </c:pt>
                <c:pt idx="25">
                  <c:v>2297.9999999999991</c:v>
                </c:pt>
                <c:pt idx="26">
                  <c:v>2305.9999999999982</c:v>
                </c:pt>
                <c:pt idx="27">
                  <c:v>2311.9999999999986</c:v>
                </c:pt>
                <c:pt idx="28">
                  <c:v>2327.9999999999986</c:v>
                </c:pt>
                <c:pt idx="29">
                  <c:v>2332.9999999999991</c:v>
                </c:pt>
                <c:pt idx="30">
                  <c:v>2334.9999999999982</c:v>
                </c:pt>
                <c:pt idx="31">
                  <c:v>2387.9999999999991</c:v>
                </c:pt>
                <c:pt idx="32">
                  <c:v>2415.9999999999977</c:v>
                </c:pt>
                <c:pt idx="33">
                  <c:v>2436.9999999999986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8C-49EA-A953-FF181BD3A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38336"/>
        <c:axId val="170038912"/>
      </c:scatterChart>
      <c:valAx>
        <c:axId val="170038336"/>
        <c:scaling>
          <c:logBase val="10"/>
          <c:orientation val="minMax"/>
          <c:max val="1000"/>
          <c:min val="1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Log-Time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8183442186006697"/>
              <c:y val="0.8381738340399898"/>
            </c:manualLayout>
          </c:layout>
          <c:overlay val="0"/>
        </c:title>
        <c:numFmt formatCode="#,##0_);\(#,##0\)" sourceLinked="0"/>
        <c:majorTickMark val="out"/>
        <c:minorTickMark val="cross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en-US"/>
          </a:p>
        </c:txPr>
        <c:crossAx val="170038912"/>
        <c:crosses val="autoZero"/>
        <c:crossBetween val="midCat"/>
      </c:valAx>
      <c:valAx>
        <c:axId val="170038912"/>
        <c:scaling>
          <c:orientation val="maxMin"/>
          <c:max val="6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Cumalative</a:t>
                </a:r>
                <a:r>
                  <a:rPr lang="en-US" altLang="zh-TW" baseline="0"/>
                  <a:t> Settlement (mm)</a:t>
                </a:r>
                <a:endParaRPr lang="zh-TW" altLang="en-US"/>
              </a:p>
            </c:rich>
          </c:tx>
          <c:overlay val="0"/>
        </c:title>
        <c:numFmt formatCode="0&quot; mm&quot;" sourceLinked="0"/>
        <c:majorTickMark val="out"/>
        <c:minorTickMark val="out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70038336"/>
        <c:crosses val="autoZero"/>
        <c:crossBetween val="midCat"/>
        <c:majorUnit val="1000"/>
        <c:minorUnit val="500"/>
      </c:valAx>
    </c:plotArea>
    <c:plotVisOnly val="1"/>
    <c:dispBlanksAs val="span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0.31496062992127166" l="0.19685039370078738" r="0.19685039370078738" t="0.31496062992127166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0</xdr:rowOff>
    </xdr:from>
    <xdr:to>
      <xdr:col>8</xdr:col>
      <xdr:colOff>0</xdr:colOff>
      <xdr:row>6</xdr:row>
      <xdr:rowOff>0</xdr:rowOff>
    </xdr:to>
    <xdr:sp macro="" textlink="">
      <xdr:nvSpPr>
        <xdr:cNvPr id="2571" name="Oval 1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SpPr>
          <a:spLocks noChangeArrowheads="1"/>
        </xdr:cNvSpPr>
      </xdr:nvSpPr>
      <xdr:spPr bwMode="auto">
        <a:xfrm>
          <a:off x="6502400" y="1016000"/>
          <a:ext cx="0" cy="0"/>
        </a:xfrm>
        <a:prstGeom prst="ellipse">
          <a:avLst/>
        </a:prstGeom>
        <a:solidFill>
          <a:srgbClr val="FFFFFF"/>
        </a:solidFill>
        <a:ln w="1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6350</xdr:colOff>
      <xdr:row>9</xdr:row>
      <xdr:rowOff>1530350</xdr:rowOff>
    </xdr:from>
    <xdr:to>
      <xdr:col>7</xdr:col>
      <xdr:colOff>876300</xdr:colOff>
      <xdr:row>9</xdr:row>
      <xdr:rowOff>3797300</xdr:rowOff>
    </xdr:to>
    <xdr:graphicFrame macro="">
      <xdr:nvGraphicFramePr>
        <xdr:cNvPr id="2572" name="Chart 3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</xdr:row>
      <xdr:rowOff>25400</xdr:rowOff>
    </xdr:from>
    <xdr:to>
      <xdr:col>7</xdr:col>
      <xdr:colOff>863600</xdr:colOff>
      <xdr:row>9</xdr:row>
      <xdr:rowOff>1485900</xdr:rowOff>
    </xdr:to>
    <xdr:graphicFrame macro="">
      <xdr:nvGraphicFramePr>
        <xdr:cNvPr id="2573" name="Chart 3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20</xdr:row>
      <xdr:rowOff>133350</xdr:rowOff>
    </xdr:from>
    <xdr:to>
      <xdr:col>3</xdr:col>
      <xdr:colOff>793750</xdr:colOff>
      <xdr:row>31</xdr:row>
      <xdr:rowOff>31750</xdr:rowOff>
    </xdr:to>
    <xdr:graphicFrame macro="">
      <xdr:nvGraphicFramePr>
        <xdr:cNvPr id="107105" name="Chart 3">
          <a:extLst>
            <a:ext uri="{FF2B5EF4-FFF2-40B4-BE49-F238E27FC236}">
              <a16:creationId xmlns:a16="http://schemas.microsoft.com/office/drawing/2014/main" id="{00000000-0008-0000-0100-000061A2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69850</xdr:colOff>
      <xdr:row>10</xdr:row>
      <xdr:rowOff>107950</xdr:rowOff>
    </xdr:from>
    <xdr:to>
      <xdr:col>3</xdr:col>
      <xdr:colOff>793750</xdr:colOff>
      <xdr:row>20</xdr:row>
      <xdr:rowOff>107950</xdr:rowOff>
    </xdr:to>
    <xdr:graphicFrame macro="">
      <xdr:nvGraphicFramePr>
        <xdr:cNvPr id="107106" name="Chart 3">
          <a:extLst>
            <a:ext uri="{FF2B5EF4-FFF2-40B4-BE49-F238E27FC236}">
              <a16:creationId xmlns:a16="http://schemas.microsoft.com/office/drawing/2014/main" id="{00000000-0008-0000-0100-000062A2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69850</xdr:colOff>
      <xdr:row>1</xdr:row>
      <xdr:rowOff>38100</xdr:rowOff>
    </xdr:from>
    <xdr:to>
      <xdr:col>3</xdr:col>
      <xdr:colOff>793750</xdr:colOff>
      <xdr:row>10</xdr:row>
      <xdr:rowOff>76200</xdr:rowOff>
    </xdr:to>
    <xdr:graphicFrame macro="">
      <xdr:nvGraphicFramePr>
        <xdr:cNvPr id="107107" name="Chart 3">
          <a:extLst>
            <a:ext uri="{FF2B5EF4-FFF2-40B4-BE49-F238E27FC236}">
              <a16:creationId xmlns:a16="http://schemas.microsoft.com/office/drawing/2014/main" id="{00000000-0008-0000-0100-000063A2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31</xdr:row>
      <xdr:rowOff>82550</xdr:rowOff>
    </xdr:from>
    <xdr:to>
      <xdr:col>3</xdr:col>
      <xdr:colOff>800100</xdr:colOff>
      <xdr:row>41</xdr:row>
      <xdr:rowOff>158750</xdr:rowOff>
    </xdr:to>
    <xdr:graphicFrame macro="">
      <xdr:nvGraphicFramePr>
        <xdr:cNvPr id="107108" name="Chart 3">
          <a:extLst>
            <a:ext uri="{FF2B5EF4-FFF2-40B4-BE49-F238E27FC236}">
              <a16:creationId xmlns:a16="http://schemas.microsoft.com/office/drawing/2014/main" id="{00000000-0008-0000-0100-000064A2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368"/>
  <sheetViews>
    <sheetView tabSelected="1" zoomScale="115" zoomScaleNormal="115" workbookViewId="0">
      <selection activeCell="F64" sqref="F64"/>
    </sheetView>
  </sheetViews>
  <sheetFormatPr defaultColWidth="12.375" defaultRowHeight="15.75"/>
  <cols>
    <col min="1" max="1" width="4.625" style="37" customWidth="1"/>
    <col min="2" max="2" width="12.625" style="79" customWidth="1"/>
    <col min="3" max="5" width="12.625" style="80" customWidth="1"/>
    <col min="6" max="6" width="12.625" style="81" customWidth="1"/>
    <col min="7" max="7" width="12.625" style="82" customWidth="1"/>
    <col min="8" max="8" width="12.625" style="80" customWidth="1"/>
    <col min="9" max="16384" width="12.375" style="37"/>
  </cols>
  <sheetData>
    <row r="1" spans="1:9" ht="24.95" customHeight="1">
      <c r="A1" s="85" t="s">
        <v>17</v>
      </c>
      <c r="B1" s="85"/>
      <c r="C1" s="85"/>
      <c r="D1" s="85"/>
      <c r="E1" s="85"/>
      <c r="F1" s="85"/>
      <c r="G1" s="85"/>
      <c r="H1" s="85"/>
    </row>
    <row r="2" spans="1:9" s="43" customFormat="1" ht="11.1" customHeight="1">
      <c r="A2" s="38" t="s">
        <v>0</v>
      </c>
      <c r="B2" s="39"/>
      <c r="C2" s="40" t="s">
        <v>3</v>
      </c>
      <c r="D2" s="40"/>
      <c r="E2" s="40"/>
      <c r="F2" s="41"/>
      <c r="G2" s="41"/>
      <c r="H2" s="42"/>
    </row>
    <row r="3" spans="1:9" s="43" customFormat="1" ht="11.25" customHeight="1">
      <c r="A3" s="44" t="s">
        <v>7</v>
      </c>
      <c r="B3" s="44"/>
      <c r="C3" s="45"/>
      <c r="D3" s="38" t="s">
        <v>1</v>
      </c>
      <c r="E3" s="93" t="s">
        <v>6</v>
      </c>
      <c r="F3" s="93"/>
      <c r="G3" s="45" t="s">
        <v>18</v>
      </c>
      <c r="H3" s="45" t="s">
        <v>25</v>
      </c>
    </row>
    <row r="4" spans="1:9" s="43" customFormat="1" ht="11.1" customHeight="1">
      <c r="A4" s="46" t="s">
        <v>13</v>
      </c>
      <c r="B4" s="47"/>
      <c r="C4" s="89" t="str">
        <f>IF('Input Data'!D1="","",'Input Data'!D1)</f>
        <v>RB-170-SM1-1A</v>
      </c>
      <c r="D4" s="90"/>
      <c r="E4" s="90"/>
      <c r="F4" s="90"/>
      <c r="G4" s="90"/>
      <c r="H4" s="91"/>
    </row>
    <row r="5" spans="1:9" s="43" customFormat="1" ht="11.1" customHeight="1">
      <c r="A5" s="46" t="s">
        <v>14</v>
      </c>
      <c r="B5" s="47"/>
      <c r="C5" s="94">
        <f>IF(C4="","",'Input Data'!B5)</f>
        <v>42014</v>
      </c>
      <c r="D5" s="94"/>
      <c r="E5" s="94"/>
      <c r="F5" s="94"/>
      <c r="G5" s="94"/>
      <c r="H5" s="94"/>
    </row>
    <row r="6" spans="1:9" s="43" customFormat="1" ht="11.1" customHeight="1">
      <c r="A6" s="48" t="s">
        <v>15</v>
      </c>
      <c r="B6" s="47"/>
      <c r="C6" s="49">
        <f>'Input Data'!D4</f>
        <v>0</v>
      </c>
      <c r="D6" s="50">
        <f>'Input Data'!D3</f>
        <v>0</v>
      </c>
      <c r="E6" s="48"/>
      <c r="F6" s="48" t="s">
        <v>19</v>
      </c>
      <c r="G6" s="51">
        <f>'Input Data'!C4</f>
        <v>819387.58900000004</v>
      </c>
      <c r="H6" s="52">
        <f>'Input Data'!C3</f>
        <v>813090.82400000002</v>
      </c>
    </row>
    <row r="7" spans="1:9" s="43" customFormat="1" ht="11.1" customHeight="1">
      <c r="A7" s="46" t="s">
        <v>16</v>
      </c>
      <c r="B7" s="47"/>
      <c r="C7" s="92" t="e">
        <f>IF(C4="","",'Input Data'!D5)</f>
        <v>#REF!</v>
      </c>
      <c r="D7" s="92"/>
      <c r="E7" s="92"/>
      <c r="F7" s="92"/>
      <c r="G7" s="92"/>
      <c r="H7" s="92"/>
    </row>
    <row r="8" spans="1:9" ht="11.25" customHeight="1">
      <c r="A8" s="53"/>
      <c r="B8" s="54"/>
      <c r="C8" s="55"/>
      <c r="D8" s="55"/>
      <c r="E8" s="56"/>
      <c r="F8" s="57"/>
      <c r="G8" s="58"/>
      <c r="H8" s="55"/>
    </row>
    <row r="9" spans="1:9" ht="11.25" customHeight="1">
      <c r="A9" s="53"/>
      <c r="B9" s="54"/>
      <c r="C9" s="55"/>
      <c r="D9" s="55"/>
      <c r="E9" s="56"/>
      <c r="F9" s="57"/>
      <c r="G9" s="58"/>
      <c r="H9" s="55"/>
    </row>
    <row r="10" spans="1:9" ht="300" customHeight="1">
      <c r="A10" s="53"/>
      <c r="B10" s="54"/>
      <c r="C10" s="55"/>
      <c r="D10" s="55"/>
      <c r="E10" s="56"/>
      <c r="F10" s="59"/>
      <c r="G10" s="58"/>
      <c r="H10" s="55"/>
    </row>
    <row r="11" spans="1:9" s="43" customFormat="1" ht="12.4" customHeight="1">
      <c r="B11" s="83" t="s">
        <v>2</v>
      </c>
      <c r="C11" s="86" t="str">
        <f>IF(C4="","",C4)</f>
        <v>RB-170-SM1-1A</v>
      </c>
      <c r="D11" s="87"/>
      <c r="E11" s="87"/>
      <c r="F11" s="87"/>
      <c r="G11" s="87"/>
      <c r="H11" s="88"/>
    </row>
    <row r="12" spans="1:9" s="43" customFormat="1" ht="24" customHeight="1">
      <c r="B12" s="84"/>
      <c r="C12" s="60" t="s">
        <v>8</v>
      </c>
      <c r="D12" s="61" t="s">
        <v>10</v>
      </c>
      <c r="E12" s="61" t="s">
        <v>9</v>
      </c>
      <c r="F12" s="62" t="s">
        <v>22</v>
      </c>
      <c r="G12" s="63" t="s">
        <v>23</v>
      </c>
      <c r="H12" s="61" t="s">
        <v>11</v>
      </c>
    </row>
    <row r="13" spans="1:9" ht="13.35" customHeight="1">
      <c r="A13" s="64">
        <v>24</v>
      </c>
      <c r="B13" s="65">
        <v>42196</v>
      </c>
      <c r="C13" s="66">
        <v>13.622999999999999</v>
      </c>
      <c r="D13" s="66">
        <v>20.094999999999999</v>
      </c>
      <c r="E13" s="66">
        <v>-6.4719999999999995</v>
      </c>
      <c r="F13" s="67">
        <v>181.00000000000094</v>
      </c>
      <c r="G13" s="67">
        <v>1265.9999999999991</v>
      </c>
      <c r="H13" s="68">
        <v>10.313000000000001</v>
      </c>
      <c r="I13" s="1" t="s">
        <v>26</v>
      </c>
    </row>
    <row r="14" spans="1:9" ht="13.35" customHeight="1">
      <c r="A14" s="69">
        <v>25</v>
      </c>
      <c r="B14" s="70">
        <v>42203</v>
      </c>
      <c r="C14" s="71">
        <v>13.555999999999999</v>
      </c>
      <c r="D14" s="71">
        <v>20.094999999999999</v>
      </c>
      <c r="E14" s="71">
        <v>-6.5389999999999997</v>
      </c>
      <c r="F14" s="72">
        <v>67.000000000000171</v>
      </c>
      <c r="G14" s="72">
        <v>1332.9999999999993</v>
      </c>
      <c r="H14" s="73">
        <v>11.951000000000001</v>
      </c>
    </row>
    <row r="15" spans="1:9" ht="13.35" customHeight="1">
      <c r="A15" s="74">
        <v>26</v>
      </c>
      <c r="B15" s="75">
        <v>42208</v>
      </c>
      <c r="C15" s="76">
        <v>13.49</v>
      </c>
      <c r="D15" s="76">
        <v>20.094999999999999</v>
      </c>
      <c r="E15" s="76">
        <v>-6.6049999999999986</v>
      </c>
      <c r="F15" s="77">
        <v>65.999999999998948</v>
      </c>
      <c r="G15" s="77">
        <v>1398.9999999999982</v>
      </c>
      <c r="H15" s="78">
        <v>11.855</v>
      </c>
    </row>
    <row r="16" spans="1:9" ht="13.35" customHeight="1">
      <c r="A16" s="64">
        <v>27</v>
      </c>
      <c r="B16" s="65">
        <v>42215</v>
      </c>
      <c r="C16" s="66">
        <v>13.388</v>
      </c>
      <c r="D16" s="66">
        <v>20.094999999999999</v>
      </c>
      <c r="E16" s="66">
        <v>-6.706999999999999</v>
      </c>
      <c r="F16" s="67">
        <v>102.00000000000031</v>
      </c>
      <c r="G16" s="67">
        <v>1500.9999999999986</v>
      </c>
      <c r="H16" s="68">
        <v>11.746</v>
      </c>
    </row>
    <row r="17" spans="1:8" ht="13.35" customHeight="1">
      <c r="A17" s="64">
        <v>28</v>
      </c>
      <c r="B17" s="65">
        <v>42224</v>
      </c>
      <c r="C17" s="66">
        <v>13.302</v>
      </c>
      <c r="D17" s="66">
        <v>20.094999999999999</v>
      </c>
      <c r="E17" s="66">
        <v>-6.7929999999999993</v>
      </c>
      <c r="F17" s="67">
        <v>86.000000000000298</v>
      </c>
      <c r="G17" s="67">
        <v>1586.9999999999989</v>
      </c>
      <c r="H17" s="68">
        <v>11.71</v>
      </c>
    </row>
    <row r="18" spans="1:8" ht="13.35" customHeight="1">
      <c r="A18" s="64">
        <v>29</v>
      </c>
      <c r="B18" s="65">
        <v>42233</v>
      </c>
      <c r="C18" s="66">
        <v>13.231</v>
      </c>
      <c r="D18" s="66">
        <v>20.094999999999999</v>
      </c>
      <c r="E18" s="66">
        <v>-6.863999999999999</v>
      </c>
      <c r="F18" s="67">
        <v>70.99999999999973</v>
      </c>
      <c r="G18" s="67">
        <v>1657.9999999999986</v>
      </c>
      <c r="H18" s="68">
        <v>11.661</v>
      </c>
    </row>
    <row r="19" spans="1:8" ht="13.35" customHeight="1">
      <c r="A19" s="69">
        <v>30</v>
      </c>
      <c r="B19" s="70">
        <v>42238</v>
      </c>
      <c r="C19" s="71">
        <v>13.182</v>
      </c>
      <c r="D19" s="71">
        <v>20.094999999999999</v>
      </c>
      <c r="E19" s="71">
        <v>-6.9129999999999985</v>
      </c>
      <c r="F19" s="72">
        <v>48.999999999999488</v>
      </c>
      <c r="G19" s="72">
        <v>1706.9999999999982</v>
      </c>
      <c r="H19" s="73">
        <v>11.663</v>
      </c>
    </row>
    <row r="20" spans="1:8" ht="13.35" customHeight="1">
      <c r="A20" s="74">
        <v>31</v>
      </c>
      <c r="B20" s="75">
        <v>42245</v>
      </c>
      <c r="C20" s="76">
        <v>13.151</v>
      </c>
      <c r="D20" s="76">
        <v>20.094999999999999</v>
      </c>
      <c r="E20" s="76">
        <v>-6.9439999999999991</v>
      </c>
      <c r="F20" s="77">
        <v>31.000000000000583</v>
      </c>
      <c r="G20" s="77">
        <v>1737.9999999999986</v>
      </c>
      <c r="H20" s="78">
        <v>11.680999999999999</v>
      </c>
    </row>
    <row r="21" spans="1:8" ht="13.35" customHeight="1">
      <c r="A21" s="64">
        <v>32</v>
      </c>
      <c r="B21" s="65">
        <v>42255</v>
      </c>
      <c r="C21" s="66">
        <v>13.066000000000001</v>
      </c>
      <c r="D21" s="66">
        <v>20.094999999999999</v>
      </c>
      <c r="E21" s="66">
        <v>-7.0289999999999981</v>
      </c>
      <c r="F21" s="67">
        <v>84.999999999999076</v>
      </c>
      <c r="G21" s="67">
        <v>1822.9999999999977</v>
      </c>
      <c r="H21" s="68">
        <v>11.597</v>
      </c>
    </row>
    <row r="22" spans="1:8" ht="13.35" customHeight="1">
      <c r="A22" s="64">
        <v>33</v>
      </c>
      <c r="B22" s="65">
        <v>42263</v>
      </c>
      <c r="C22" s="66">
        <v>13.044</v>
      </c>
      <c r="D22" s="66">
        <v>20.094999999999999</v>
      </c>
      <c r="E22" s="66">
        <v>-7.0509999999999984</v>
      </c>
      <c r="F22" s="67">
        <v>22.000000000000242</v>
      </c>
      <c r="G22" s="67">
        <v>1844.999999999998</v>
      </c>
      <c r="H22" s="68">
        <v>11.586</v>
      </c>
    </row>
    <row r="23" spans="1:8" ht="13.35" customHeight="1">
      <c r="A23" s="64">
        <v>34</v>
      </c>
      <c r="B23" s="65">
        <v>42270</v>
      </c>
      <c r="C23" s="66">
        <v>12.994999999999999</v>
      </c>
      <c r="D23" s="66">
        <v>20.094999999999999</v>
      </c>
      <c r="E23" s="66">
        <v>-7.1</v>
      </c>
      <c r="F23" s="67">
        <v>49.000000000001265</v>
      </c>
      <c r="G23" s="67">
        <v>1893.9999999999993</v>
      </c>
      <c r="H23" s="68">
        <v>11.523999999999999</v>
      </c>
    </row>
    <row r="24" spans="1:8" ht="13.35" customHeight="1">
      <c r="A24" s="69">
        <v>35</v>
      </c>
      <c r="B24" s="70">
        <v>42280</v>
      </c>
      <c r="C24" s="71">
        <v>12.935</v>
      </c>
      <c r="D24" s="71">
        <v>20.094999999999999</v>
      </c>
      <c r="E24" s="71">
        <v>-7.1599999999999984</v>
      </c>
      <c r="F24" s="72">
        <v>59.999999999998721</v>
      </c>
      <c r="G24" s="72">
        <v>1953.999999999998</v>
      </c>
      <c r="H24" s="73">
        <v>11.345000000000001</v>
      </c>
    </row>
    <row r="25" spans="1:8" ht="13.35" customHeight="1">
      <c r="A25" s="74">
        <v>36</v>
      </c>
      <c r="B25" s="75">
        <v>42287</v>
      </c>
      <c r="C25" s="76">
        <v>12.898</v>
      </c>
      <c r="D25" s="76">
        <v>20.094999999999999</v>
      </c>
      <c r="E25" s="76">
        <v>-7.1969999999999992</v>
      </c>
      <c r="F25" s="77">
        <v>37.00000000000081</v>
      </c>
      <c r="G25" s="77">
        <v>1990.9999999999989</v>
      </c>
      <c r="H25" s="78">
        <v>11.709</v>
      </c>
    </row>
    <row r="26" spans="1:8" ht="13.35" customHeight="1">
      <c r="A26" s="64">
        <v>37</v>
      </c>
      <c r="B26" s="65">
        <v>42291</v>
      </c>
      <c r="C26" s="66">
        <v>12.869</v>
      </c>
      <c r="D26" s="66">
        <v>20.094999999999999</v>
      </c>
      <c r="E26" s="66">
        <v>-7.2259999999999991</v>
      </c>
      <c r="F26" s="67">
        <v>28.999999999999915</v>
      </c>
      <c r="G26" s="67">
        <v>2019.9999999999986</v>
      </c>
      <c r="H26" s="68">
        <v>11.778</v>
      </c>
    </row>
    <row r="27" spans="1:8" ht="13.35" customHeight="1">
      <c r="A27" s="64">
        <v>38</v>
      </c>
      <c r="B27" s="65">
        <v>42297</v>
      </c>
      <c r="C27" s="66">
        <v>12.86</v>
      </c>
      <c r="D27" s="66">
        <v>20.094999999999999</v>
      </c>
      <c r="E27" s="66">
        <v>-7.2349999999999994</v>
      </c>
      <c r="F27" s="67">
        <v>9.0000000000003411</v>
      </c>
      <c r="G27" s="67">
        <v>2028.9999999999991</v>
      </c>
      <c r="H27" s="68">
        <v>11.680999999999999</v>
      </c>
    </row>
    <row r="28" spans="1:8" ht="13.35" customHeight="1">
      <c r="A28" s="64">
        <v>39</v>
      </c>
      <c r="B28" s="65">
        <v>42309</v>
      </c>
      <c r="C28" s="66">
        <v>12.801</v>
      </c>
      <c r="D28" s="66">
        <v>20.094999999999999</v>
      </c>
      <c r="E28" s="66">
        <v>-7.2939999999999987</v>
      </c>
      <c r="F28" s="67">
        <v>58.999999999999275</v>
      </c>
      <c r="G28" s="67">
        <v>2087.9999999999982</v>
      </c>
      <c r="H28" s="68">
        <v>11.42</v>
      </c>
    </row>
    <row r="29" spans="1:8" ht="13.35" customHeight="1">
      <c r="A29" s="69">
        <v>40</v>
      </c>
      <c r="B29" s="70">
        <v>42318</v>
      </c>
      <c r="C29" s="71">
        <v>12.773999999999999</v>
      </c>
      <c r="D29" s="71">
        <v>20.094999999999999</v>
      </c>
      <c r="E29" s="71">
        <v>-7.3209999999999997</v>
      </c>
      <c r="F29" s="72">
        <v>27.000000000001023</v>
      </c>
      <c r="G29" s="72">
        <v>2114.9999999999995</v>
      </c>
      <c r="H29" s="73">
        <v>11.182</v>
      </c>
    </row>
    <row r="30" spans="1:8" ht="13.35" customHeight="1">
      <c r="A30" s="74">
        <v>41</v>
      </c>
      <c r="B30" s="75">
        <v>42328</v>
      </c>
      <c r="C30" s="76">
        <v>12.77</v>
      </c>
      <c r="D30" s="76">
        <v>20.094999999999999</v>
      </c>
      <c r="E30" s="76">
        <v>-7.3249999999999993</v>
      </c>
      <c r="F30" s="77">
        <v>3.9999999999995595</v>
      </c>
      <c r="G30" s="77">
        <v>2118.9999999999991</v>
      </c>
      <c r="H30" s="78">
        <v>11.194000000000001</v>
      </c>
    </row>
    <row r="31" spans="1:8" ht="13.35" customHeight="1">
      <c r="A31" s="64">
        <v>42</v>
      </c>
      <c r="B31" s="65">
        <v>42332</v>
      </c>
      <c r="C31" s="66">
        <v>12.747999999999999</v>
      </c>
      <c r="D31" s="66">
        <v>20.094999999999999</v>
      </c>
      <c r="E31" s="66">
        <v>-7.3469999999999995</v>
      </c>
      <c r="F31" s="67">
        <v>22.000000000000242</v>
      </c>
      <c r="G31" s="67">
        <v>2140.9999999999991</v>
      </c>
      <c r="H31" s="68">
        <v>11.193</v>
      </c>
    </row>
    <row r="32" spans="1:8" ht="13.35" customHeight="1">
      <c r="A32" s="64">
        <v>43</v>
      </c>
      <c r="B32" s="65">
        <v>42340</v>
      </c>
      <c r="C32" s="66">
        <v>12.711</v>
      </c>
      <c r="D32" s="66">
        <v>20.094999999999999</v>
      </c>
      <c r="E32" s="66">
        <v>-7.3839999999999986</v>
      </c>
      <c r="F32" s="67">
        <v>36.999999999999034</v>
      </c>
      <c r="G32" s="67">
        <v>2177.9999999999982</v>
      </c>
      <c r="H32" s="68">
        <v>11.198</v>
      </c>
    </row>
    <row r="33" spans="1:8" ht="13.35" customHeight="1">
      <c r="A33" s="64">
        <v>44</v>
      </c>
      <c r="B33" s="65">
        <v>42347</v>
      </c>
      <c r="C33" s="66">
        <v>12.714</v>
      </c>
      <c r="D33" s="66">
        <v>20.094999999999999</v>
      </c>
      <c r="E33" s="66">
        <v>-7.3809999999999985</v>
      </c>
      <c r="F33" s="67">
        <v>-3.0000000000001137</v>
      </c>
      <c r="G33" s="67">
        <v>2174.9999999999982</v>
      </c>
      <c r="H33" s="68">
        <v>11.250999999999999</v>
      </c>
    </row>
    <row r="34" spans="1:8" ht="13.35" customHeight="1">
      <c r="A34" s="69">
        <v>45</v>
      </c>
      <c r="B34" s="70">
        <v>42355</v>
      </c>
      <c r="C34" s="71">
        <v>12.679</v>
      </c>
      <c r="D34" s="71">
        <v>20.094999999999999</v>
      </c>
      <c r="E34" s="71">
        <v>-7.4159999999999986</v>
      </c>
      <c r="F34" s="72">
        <v>35.000000000000142</v>
      </c>
      <c r="G34" s="72">
        <v>2209.9999999999982</v>
      </c>
      <c r="H34" s="73">
        <v>10.989000000000001</v>
      </c>
    </row>
    <row r="35" spans="1:8" ht="13.35" customHeight="1">
      <c r="A35" s="74">
        <v>46</v>
      </c>
      <c r="B35" s="75">
        <v>42361</v>
      </c>
      <c r="C35" s="76">
        <v>12.672000000000001</v>
      </c>
      <c r="D35" s="76">
        <v>20.094999999999999</v>
      </c>
      <c r="E35" s="76">
        <v>-7.4229999999999983</v>
      </c>
      <c r="F35" s="77">
        <v>6.9999999999996732</v>
      </c>
      <c r="G35" s="77">
        <v>2216.9999999999977</v>
      </c>
      <c r="H35" s="78">
        <v>10.994999999999999</v>
      </c>
    </row>
    <row r="36" spans="1:8" ht="13.35" customHeight="1">
      <c r="A36" s="64">
        <v>47</v>
      </c>
      <c r="B36" s="65">
        <v>42368</v>
      </c>
      <c r="C36" s="66">
        <v>12.656000000000001</v>
      </c>
      <c r="D36" s="66">
        <v>20.094999999999999</v>
      </c>
      <c r="E36" s="66">
        <v>-7.4389999999999983</v>
      </c>
      <c r="F36" s="67">
        <v>16.000000000000014</v>
      </c>
      <c r="G36" s="67">
        <v>2232.9999999999977</v>
      </c>
      <c r="H36" s="68">
        <v>10.987</v>
      </c>
    </row>
    <row r="37" spans="1:8" ht="13.35" customHeight="1">
      <c r="A37" s="64">
        <v>48</v>
      </c>
      <c r="B37" s="65">
        <v>42376</v>
      </c>
      <c r="C37" s="66">
        <v>12.65</v>
      </c>
      <c r="D37" s="66">
        <v>20.094999999999999</v>
      </c>
      <c r="E37" s="66">
        <v>-7.4449999999999985</v>
      </c>
      <c r="F37" s="67">
        <v>6.0000000000002274</v>
      </c>
      <c r="G37" s="67">
        <v>2238.9999999999982</v>
      </c>
      <c r="H37" s="68">
        <v>10.988</v>
      </c>
    </row>
    <row r="38" spans="1:8" ht="13.35" customHeight="1">
      <c r="A38" s="64">
        <v>49</v>
      </c>
      <c r="B38" s="65">
        <v>42383</v>
      </c>
      <c r="C38" s="66">
        <v>12.590999999999999</v>
      </c>
      <c r="D38" s="66">
        <v>20.094999999999999</v>
      </c>
      <c r="E38" s="66">
        <v>-7.5039999999999996</v>
      </c>
      <c r="F38" s="67">
        <v>59.000000000001052</v>
      </c>
      <c r="G38" s="67">
        <v>2297.9999999999991</v>
      </c>
      <c r="H38" s="68">
        <v>10.933</v>
      </c>
    </row>
    <row r="39" spans="1:8" ht="13.35" customHeight="1">
      <c r="A39" s="69">
        <v>50</v>
      </c>
      <c r="B39" s="70">
        <v>42389</v>
      </c>
      <c r="C39" s="71">
        <v>12.583</v>
      </c>
      <c r="D39" s="71">
        <v>20.094999999999999</v>
      </c>
      <c r="E39" s="71">
        <v>-7.5119999999999987</v>
      </c>
      <c r="F39" s="72">
        <v>7.9999999999991189</v>
      </c>
      <c r="G39" s="72">
        <v>2305.9999999999982</v>
      </c>
      <c r="H39" s="73">
        <v>10.928000000000001</v>
      </c>
    </row>
    <row r="40" spans="1:8" ht="13.35" customHeight="1">
      <c r="A40" s="74">
        <v>51</v>
      </c>
      <c r="B40" s="75">
        <v>42396</v>
      </c>
      <c r="C40" s="76">
        <v>12.577</v>
      </c>
      <c r="D40" s="76">
        <v>20.094999999999999</v>
      </c>
      <c r="E40" s="76">
        <v>-7.5179999999999989</v>
      </c>
      <c r="F40" s="77">
        <v>6.0000000000002274</v>
      </c>
      <c r="G40" s="77">
        <v>2311.9999999999986</v>
      </c>
      <c r="H40" s="78">
        <v>10.928000000000001</v>
      </c>
    </row>
    <row r="41" spans="1:8" ht="13.35" customHeight="1">
      <c r="A41" s="64">
        <v>52</v>
      </c>
      <c r="B41" s="65">
        <v>42405</v>
      </c>
      <c r="C41" s="66">
        <v>12.561</v>
      </c>
      <c r="D41" s="66">
        <v>20.094999999999999</v>
      </c>
      <c r="E41" s="66">
        <v>-7.5339999999999989</v>
      </c>
      <c r="F41" s="67">
        <v>16.000000000000014</v>
      </c>
      <c r="G41" s="67">
        <v>2327.9999999999986</v>
      </c>
      <c r="H41" s="68">
        <v>10.920999999999999</v>
      </c>
    </row>
    <row r="42" spans="1:8" ht="13.35" customHeight="1">
      <c r="A42" s="64">
        <v>53</v>
      </c>
      <c r="B42" s="65">
        <v>42415</v>
      </c>
      <c r="C42" s="66">
        <v>12.555999999999999</v>
      </c>
      <c r="D42" s="66">
        <v>20.094999999999999</v>
      </c>
      <c r="E42" s="66">
        <v>-7.5389999999999997</v>
      </c>
      <c r="F42" s="67">
        <v>5.0000000000007816</v>
      </c>
      <c r="G42" s="67">
        <v>2332.9999999999991</v>
      </c>
      <c r="H42" s="68">
        <v>10.920999999999999</v>
      </c>
    </row>
    <row r="43" spans="1:8" ht="13.35" customHeight="1">
      <c r="A43" s="64">
        <v>54</v>
      </c>
      <c r="B43" s="65">
        <v>42419</v>
      </c>
      <c r="C43" s="66">
        <v>12.554</v>
      </c>
      <c r="D43" s="66">
        <v>20.094999999999999</v>
      </c>
      <c r="E43" s="66">
        <v>-7.5409999999999986</v>
      </c>
      <c r="F43" s="67">
        <v>1.9999999999988916</v>
      </c>
      <c r="G43" s="67">
        <v>2334.9999999999982</v>
      </c>
      <c r="H43" s="68">
        <v>10.861000000000001</v>
      </c>
    </row>
    <row r="44" spans="1:8" ht="13.35" customHeight="1">
      <c r="A44" s="69">
        <v>55</v>
      </c>
      <c r="B44" s="70">
        <v>42427</v>
      </c>
      <c r="C44" s="71">
        <v>12.500999999999999</v>
      </c>
      <c r="D44" s="71">
        <v>20.094999999999999</v>
      </c>
      <c r="E44" s="71">
        <v>-7.5939999999999994</v>
      </c>
      <c r="F44" s="72">
        <v>53.000000000000824</v>
      </c>
      <c r="G44" s="72">
        <v>2387.9999999999991</v>
      </c>
      <c r="H44" s="73">
        <v>11.231</v>
      </c>
    </row>
    <row r="45" spans="1:8" ht="13.35" customHeight="1">
      <c r="A45" s="74">
        <v>56</v>
      </c>
      <c r="B45" s="75">
        <v>42434</v>
      </c>
      <c r="C45" s="76">
        <v>12.473000000000001</v>
      </c>
      <c r="D45" s="76">
        <v>20.094999999999999</v>
      </c>
      <c r="E45" s="76">
        <v>-7.6219999999999981</v>
      </c>
      <c r="F45" s="77">
        <v>27.999999999998693</v>
      </c>
      <c r="G45" s="77">
        <v>2415.9999999999977</v>
      </c>
      <c r="H45" s="78">
        <v>11.154</v>
      </c>
    </row>
    <row r="46" spans="1:8" ht="13.35" customHeight="1">
      <c r="A46" s="64">
        <v>57</v>
      </c>
      <c r="B46" s="65">
        <v>42440</v>
      </c>
      <c r="C46" s="66">
        <v>12.452</v>
      </c>
      <c r="D46" s="66">
        <v>20.094999999999999</v>
      </c>
      <c r="E46" s="66">
        <v>-7.6429999999999989</v>
      </c>
      <c r="F46" s="67">
        <v>21.000000000000796</v>
      </c>
      <c r="G46" s="67">
        <v>2436.9999999999986</v>
      </c>
      <c r="H46" s="68">
        <v>11.532999999999999</v>
      </c>
    </row>
    <row r="47" spans="1:8" ht="13.35" customHeight="1">
      <c r="A47" s="64">
        <v>74</v>
      </c>
      <c r="B47" s="65" t="str">
        <f>IF('Input Data'!B78="","",'Input Data'!B78)</f>
        <v/>
      </c>
      <c r="C47" s="66" t="str">
        <f>IF('Input Data'!C78="","",'Input Data'!C78)</f>
        <v/>
      </c>
      <c r="D47" s="66" t="str">
        <f>IF(B47="","",#REF!)</f>
        <v/>
      </c>
      <c r="E47" s="66" t="str">
        <f>IF('Input Data'!D78="","",'Input Data'!D78)</f>
        <v/>
      </c>
      <c r="F47" s="67" t="str">
        <f>IF(E47="","",-((E47-#REF!)*1000))</f>
        <v/>
      </c>
      <c r="G47" s="67" t="str">
        <f>IF(E47="","",-((E47-#REF!)*1000))</f>
        <v/>
      </c>
      <c r="H47" s="68" t="str">
        <f>IF('Input Data'!E78="","",'Input Data'!E78)</f>
        <v/>
      </c>
    </row>
    <row r="48" spans="1:8" ht="13.35" customHeight="1">
      <c r="A48" s="69">
        <v>75</v>
      </c>
      <c r="B48" s="70" t="str">
        <f>IF('Input Data'!B79="","",'Input Data'!B79)</f>
        <v/>
      </c>
      <c r="C48" s="71" t="str">
        <f>IF('Input Data'!C79="","",'Input Data'!C79)</f>
        <v/>
      </c>
      <c r="D48" s="71" t="str">
        <f t="shared" ref="D48:D88" si="0">IF(B48="","",D47)</f>
        <v/>
      </c>
      <c r="E48" s="71" t="str">
        <f>IF('Input Data'!D79="","",'Input Data'!D79)</f>
        <v/>
      </c>
      <c r="F48" s="72" t="str">
        <f t="shared" ref="F48:F88" si="1">IF(E48="","",-((E48-E47)*1000))</f>
        <v/>
      </c>
      <c r="G48" s="72" t="str">
        <f>IF(E48="","",-((E48-#REF!)*1000))</f>
        <v/>
      </c>
      <c r="H48" s="73" t="str">
        <f>IF('Input Data'!E79="","",'Input Data'!E79)</f>
        <v/>
      </c>
    </row>
    <row r="49" spans="1:8" ht="13.35" customHeight="1">
      <c r="A49" s="74">
        <v>76</v>
      </c>
      <c r="B49" s="75" t="str">
        <f>IF('Input Data'!B80="","",'Input Data'!B80)</f>
        <v/>
      </c>
      <c r="C49" s="76" t="str">
        <f>IF('Input Data'!C80="","",'Input Data'!C80)</f>
        <v/>
      </c>
      <c r="D49" s="76" t="str">
        <f t="shared" si="0"/>
        <v/>
      </c>
      <c r="E49" s="76" t="str">
        <f>IF('Input Data'!D80="","",'Input Data'!D80)</f>
        <v/>
      </c>
      <c r="F49" s="77" t="str">
        <f t="shared" si="1"/>
        <v/>
      </c>
      <c r="G49" s="77" t="str">
        <f>IF(E49="","",-((E49-#REF!)*1000))</f>
        <v/>
      </c>
      <c r="H49" s="78" t="str">
        <f>IF('Input Data'!E80="","",'Input Data'!E80)</f>
        <v/>
      </c>
    </row>
    <row r="50" spans="1:8" ht="13.35" customHeight="1">
      <c r="A50" s="64">
        <v>77</v>
      </c>
      <c r="B50" s="65" t="str">
        <f>IF('Input Data'!B81="","",'Input Data'!B81)</f>
        <v/>
      </c>
      <c r="C50" s="66" t="str">
        <f>IF('Input Data'!C81="","",'Input Data'!C81)</f>
        <v/>
      </c>
      <c r="D50" s="66" t="str">
        <f t="shared" si="0"/>
        <v/>
      </c>
      <c r="E50" s="66" t="str">
        <f>IF('Input Data'!D81="","",'Input Data'!D81)</f>
        <v/>
      </c>
      <c r="F50" s="67" t="str">
        <f t="shared" si="1"/>
        <v/>
      </c>
      <c r="G50" s="67" t="str">
        <f>IF(E50="","",-((E50-#REF!)*1000))</f>
        <v/>
      </c>
      <c r="H50" s="68" t="str">
        <f>IF('Input Data'!E81="","",'Input Data'!E81)</f>
        <v/>
      </c>
    </row>
    <row r="51" spans="1:8" ht="13.35" customHeight="1">
      <c r="A51" s="64">
        <v>78</v>
      </c>
      <c r="B51" s="65" t="str">
        <f>IF('Input Data'!B82="","",'Input Data'!B82)</f>
        <v/>
      </c>
      <c r="C51" s="66" t="str">
        <f>IF('Input Data'!C82="","",'Input Data'!C82)</f>
        <v/>
      </c>
      <c r="D51" s="66" t="str">
        <f t="shared" si="0"/>
        <v/>
      </c>
      <c r="E51" s="66" t="str">
        <f>IF('Input Data'!D82="","",'Input Data'!D82)</f>
        <v/>
      </c>
      <c r="F51" s="67" t="str">
        <f t="shared" si="1"/>
        <v/>
      </c>
      <c r="G51" s="67" t="str">
        <f>IF(E51="","",-((E51-#REF!)*1000))</f>
        <v/>
      </c>
      <c r="H51" s="68" t="str">
        <f>IF('Input Data'!E82="","",'Input Data'!E82)</f>
        <v/>
      </c>
    </row>
    <row r="52" spans="1:8" ht="13.35" customHeight="1">
      <c r="A52" s="64">
        <v>79</v>
      </c>
      <c r="B52" s="65" t="str">
        <f>IF('Input Data'!B83="","",'Input Data'!B83)</f>
        <v/>
      </c>
      <c r="C52" s="66" t="str">
        <f>IF('Input Data'!C83="","",'Input Data'!C83)</f>
        <v/>
      </c>
      <c r="D52" s="66" t="str">
        <f t="shared" si="0"/>
        <v/>
      </c>
      <c r="E52" s="66" t="str">
        <f>IF('Input Data'!D83="","",'Input Data'!D83)</f>
        <v/>
      </c>
      <c r="F52" s="67" t="str">
        <f t="shared" si="1"/>
        <v/>
      </c>
      <c r="G52" s="67" t="str">
        <f>IF(E52="","",-((E52-#REF!)*1000))</f>
        <v/>
      </c>
      <c r="H52" s="68" t="str">
        <f>IF('Input Data'!E83="","",'Input Data'!E83)</f>
        <v/>
      </c>
    </row>
    <row r="53" spans="1:8" ht="13.35" customHeight="1">
      <c r="A53" s="69">
        <v>80</v>
      </c>
      <c r="B53" s="70" t="str">
        <f>IF('Input Data'!B84="","",'Input Data'!B84)</f>
        <v/>
      </c>
      <c r="C53" s="71" t="str">
        <f>IF('Input Data'!C84="","",'Input Data'!C84)</f>
        <v/>
      </c>
      <c r="D53" s="71" t="str">
        <f t="shared" si="0"/>
        <v/>
      </c>
      <c r="E53" s="71" t="str">
        <f>IF('Input Data'!D84="","",'Input Data'!D84)</f>
        <v/>
      </c>
      <c r="F53" s="72" t="str">
        <f t="shared" si="1"/>
        <v/>
      </c>
      <c r="G53" s="72" t="str">
        <f>IF(E53="","",-((E53-#REF!)*1000))</f>
        <v/>
      </c>
      <c r="H53" s="73" t="str">
        <f>IF('Input Data'!E84="","",'Input Data'!E84)</f>
        <v/>
      </c>
    </row>
    <row r="54" spans="1:8" ht="13.35" customHeight="1">
      <c r="A54" s="74">
        <v>81</v>
      </c>
      <c r="B54" s="75" t="str">
        <f>IF('Input Data'!B85="","",'Input Data'!B85)</f>
        <v/>
      </c>
      <c r="C54" s="76" t="str">
        <f>IF('Input Data'!C85="","",'Input Data'!C85)</f>
        <v/>
      </c>
      <c r="D54" s="76" t="str">
        <f t="shared" si="0"/>
        <v/>
      </c>
      <c r="E54" s="76" t="str">
        <f>IF('Input Data'!D85="","",'Input Data'!D85)</f>
        <v/>
      </c>
      <c r="F54" s="77" t="str">
        <f t="shared" si="1"/>
        <v/>
      </c>
      <c r="G54" s="77" t="str">
        <f>IF(E54="","",-((E54-#REF!)*1000))</f>
        <v/>
      </c>
      <c r="H54" s="78" t="str">
        <f>IF('Input Data'!E85="","",'Input Data'!E85)</f>
        <v/>
      </c>
    </row>
    <row r="55" spans="1:8" ht="13.35" customHeight="1">
      <c r="A55" s="64">
        <v>82</v>
      </c>
      <c r="B55" s="65" t="str">
        <f>IF('Input Data'!B86="","",'Input Data'!B86)</f>
        <v/>
      </c>
      <c r="C55" s="66" t="str">
        <f>IF('Input Data'!C86="","",'Input Data'!C86)</f>
        <v/>
      </c>
      <c r="D55" s="66" t="str">
        <f t="shared" si="0"/>
        <v/>
      </c>
      <c r="E55" s="66" t="str">
        <f>IF('Input Data'!D86="","",'Input Data'!D86)</f>
        <v/>
      </c>
      <c r="F55" s="67" t="str">
        <f t="shared" si="1"/>
        <v/>
      </c>
      <c r="G55" s="67" t="str">
        <f>IF(E55="","",-((E55-#REF!)*1000))</f>
        <v/>
      </c>
      <c r="H55" s="68" t="str">
        <f>IF('Input Data'!E86="","",'Input Data'!E86)</f>
        <v/>
      </c>
    </row>
    <row r="56" spans="1:8" ht="13.35" customHeight="1">
      <c r="A56" s="64">
        <v>83</v>
      </c>
      <c r="B56" s="65" t="str">
        <f>IF('Input Data'!B87="","",'Input Data'!B87)</f>
        <v/>
      </c>
      <c r="C56" s="66" t="str">
        <f>IF('Input Data'!C87="","",'Input Data'!C87)</f>
        <v/>
      </c>
      <c r="D56" s="66" t="str">
        <f t="shared" si="0"/>
        <v/>
      </c>
      <c r="E56" s="66" t="str">
        <f>IF('Input Data'!D87="","",'Input Data'!D87)</f>
        <v/>
      </c>
      <c r="F56" s="67" t="str">
        <f t="shared" si="1"/>
        <v/>
      </c>
      <c r="G56" s="67" t="str">
        <f>IF(E56="","",-((E56-#REF!)*1000))</f>
        <v/>
      </c>
      <c r="H56" s="68" t="str">
        <f>IF('Input Data'!E87="","",'Input Data'!E87)</f>
        <v/>
      </c>
    </row>
    <row r="57" spans="1:8" ht="13.35" customHeight="1">
      <c r="A57" s="64">
        <v>84</v>
      </c>
      <c r="B57" s="65" t="str">
        <f>IF('Input Data'!B88="","",'Input Data'!B88)</f>
        <v/>
      </c>
      <c r="C57" s="66" t="str">
        <f>IF('Input Data'!C88="","",'Input Data'!C88)</f>
        <v/>
      </c>
      <c r="D57" s="66" t="str">
        <f t="shared" si="0"/>
        <v/>
      </c>
      <c r="E57" s="66" t="str">
        <f>IF('Input Data'!D88="","",'Input Data'!D88)</f>
        <v/>
      </c>
      <c r="F57" s="67" t="str">
        <f t="shared" si="1"/>
        <v/>
      </c>
      <c r="G57" s="67" t="str">
        <f>IF(E57="","",-((E57-#REF!)*1000))</f>
        <v/>
      </c>
      <c r="H57" s="68" t="str">
        <f>IF('Input Data'!E88="","",'Input Data'!E88)</f>
        <v/>
      </c>
    </row>
    <row r="58" spans="1:8" ht="13.35" customHeight="1">
      <c r="A58" s="69">
        <v>85</v>
      </c>
      <c r="B58" s="70" t="str">
        <f>IF('Input Data'!B89="","",'Input Data'!B89)</f>
        <v/>
      </c>
      <c r="C58" s="71" t="str">
        <f>IF('Input Data'!C89="","",'Input Data'!C89)</f>
        <v/>
      </c>
      <c r="D58" s="71" t="str">
        <f t="shared" si="0"/>
        <v/>
      </c>
      <c r="E58" s="71" t="str">
        <f>IF('Input Data'!D89="","",'Input Data'!D89)</f>
        <v/>
      </c>
      <c r="F58" s="72" t="str">
        <f t="shared" si="1"/>
        <v/>
      </c>
      <c r="G58" s="72" t="str">
        <f>IF(E58="","",-((E58-#REF!)*1000))</f>
        <v/>
      </c>
      <c r="H58" s="73" t="str">
        <f>IF('Input Data'!E89="","",'Input Data'!E89)</f>
        <v/>
      </c>
    </row>
    <row r="59" spans="1:8" ht="13.35" customHeight="1">
      <c r="A59" s="74">
        <v>86</v>
      </c>
      <c r="B59" s="75" t="str">
        <f>IF('Input Data'!B90="","",'Input Data'!B90)</f>
        <v/>
      </c>
      <c r="C59" s="76" t="str">
        <f>IF('Input Data'!C90="","",'Input Data'!C90)</f>
        <v/>
      </c>
      <c r="D59" s="76" t="str">
        <f t="shared" si="0"/>
        <v/>
      </c>
      <c r="E59" s="76" t="str">
        <f>IF('Input Data'!D90="","",'Input Data'!D90)</f>
        <v/>
      </c>
      <c r="F59" s="77" t="str">
        <f t="shared" si="1"/>
        <v/>
      </c>
      <c r="G59" s="77" t="str">
        <f>IF(E59="","",-((E59-#REF!)*1000))</f>
        <v/>
      </c>
      <c r="H59" s="78" t="str">
        <f>IF('Input Data'!E90="","",'Input Data'!E90)</f>
        <v/>
      </c>
    </row>
    <row r="60" spans="1:8" ht="13.35" customHeight="1">
      <c r="A60" s="64">
        <v>87</v>
      </c>
      <c r="B60" s="65" t="str">
        <f>IF('Input Data'!B91="","",'Input Data'!B91)</f>
        <v/>
      </c>
      <c r="C60" s="66" t="str">
        <f>IF('Input Data'!C91="","",'Input Data'!C91)</f>
        <v/>
      </c>
      <c r="D60" s="66" t="str">
        <f t="shared" si="0"/>
        <v/>
      </c>
      <c r="E60" s="66" t="str">
        <f>IF('Input Data'!D91="","",'Input Data'!D91)</f>
        <v/>
      </c>
      <c r="F60" s="67" t="str">
        <f t="shared" si="1"/>
        <v/>
      </c>
      <c r="G60" s="67" t="str">
        <f>IF(E60="","",-((E60-#REF!)*1000))</f>
        <v/>
      </c>
      <c r="H60" s="68" t="str">
        <f>IF('Input Data'!E91="","",'Input Data'!E91)</f>
        <v/>
      </c>
    </row>
    <row r="61" spans="1:8" ht="13.35" customHeight="1">
      <c r="A61" s="64">
        <v>88</v>
      </c>
      <c r="B61" s="65" t="str">
        <f>IF('Input Data'!B92="","",'Input Data'!B92)</f>
        <v/>
      </c>
      <c r="C61" s="66" t="str">
        <f>IF('Input Data'!C92="","",'Input Data'!C92)</f>
        <v/>
      </c>
      <c r="D61" s="66" t="str">
        <f t="shared" si="0"/>
        <v/>
      </c>
      <c r="E61" s="66" t="str">
        <f>IF('Input Data'!D92="","",'Input Data'!D92)</f>
        <v/>
      </c>
      <c r="F61" s="67" t="str">
        <f t="shared" si="1"/>
        <v/>
      </c>
      <c r="G61" s="67" t="str">
        <f>IF(E61="","",-((E61-#REF!)*1000))</f>
        <v/>
      </c>
      <c r="H61" s="68" t="str">
        <f>IF('Input Data'!E92="","",'Input Data'!E92)</f>
        <v/>
      </c>
    </row>
    <row r="62" spans="1:8" ht="13.35" customHeight="1">
      <c r="A62" s="64">
        <v>89</v>
      </c>
      <c r="B62" s="65" t="str">
        <f>IF('Input Data'!B93="","",'Input Data'!B93)</f>
        <v/>
      </c>
      <c r="C62" s="66" t="str">
        <f>IF('Input Data'!C93="","",'Input Data'!C93)</f>
        <v/>
      </c>
      <c r="D62" s="66" t="str">
        <f t="shared" si="0"/>
        <v/>
      </c>
      <c r="E62" s="66" t="str">
        <f>IF('Input Data'!D93="","",'Input Data'!D93)</f>
        <v/>
      </c>
      <c r="F62" s="67" t="str">
        <f t="shared" si="1"/>
        <v/>
      </c>
      <c r="G62" s="67" t="str">
        <f>IF(E62="","",-((E62-#REF!)*1000))</f>
        <v/>
      </c>
      <c r="H62" s="68" t="str">
        <f>IF('Input Data'!E93="","",'Input Data'!E93)</f>
        <v/>
      </c>
    </row>
    <row r="63" spans="1:8" ht="13.35" customHeight="1">
      <c r="A63" s="69">
        <v>90</v>
      </c>
      <c r="B63" s="70" t="str">
        <f>IF('Input Data'!B94="","",'Input Data'!B94)</f>
        <v/>
      </c>
      <c r="C63" s="71" t="str">
        <f>IF('Input Data'!C94="","",'Input Data'!C94)</f>
        <v/>
      </c>
      <c r="D63" s="71" t="str">
        <f t="shared" si="0"/>
        <v/>
      </c>
      <c r="E63" s="71" t="str">
        <f>IF('Input Data'!D94="","",'Input Data'!D94)</f>
        <v/>
      </c>
      <c r="F63" s="72" t="str">
        <f t="shared" si="1"/>
        <v/>
      </c>
      <c r="G63" s="72" t="str">
        <f>IF(E63="","",-((E63-#REF!)*1000))</f>
        <v/>
      </c>
      <c r="H63" s="73" t="str">
        <f>IF('Input Data'!E94="","",'Input Data'!E94)</f>
        <v/>
      </c>
    </row>
    <row r="64" spans="1:8" ht="13.35" customHeight="1">
      <c r="A64" s="74">
        <v>91</v>
      </c>
      <c r="B64" s="75" t="str">
        <f>IF('Input Data'!B95="","",'Input Data'!B95)</f>
        <v/>
      </c>
      <c r="C64" s="76" t="str">
        <f>IF('Input Data'!C95="","",'Input Data'!C95)</f>
        <v/>
      </c>
      <c r="D64" s="76" t="str">
        <f t="shared" si="0"/>
        <v/>
      </c>
      <c r="E64" s="76" t="str">
        <f>IF('Input Data'!D95="","",'Input Data'!D95)</f>
        <v/>
      </c>
      <c r="F64" s="77" t="str">
        <f t="shared" si="1"/>
        <v/>
      </c>
      <c r="G64" s="77" t="str">
        <f>IF(E64="","",-((E64-#REF!)*1000))</f>
        <v/>
      </c>
      <c r="H64" s="78" t="str">
        <f>IF('Input Data'!E95="","",'Input Data'!E95)</f>
        <v/>
      </c>
    </row>
    <row r="65" spans="1:8" ht="13.35" customHeight="1">
      <c r="A65" s="64">
        <v>92</v>
      </c>
      <c r="B65" s="65" t="str">
        <f>IF('Input Data'!B96="","",'Input Data'!B96)</f>
        <v/>
      </c>
      <c r="C65" s="66" t="str">
        <f>IF('Input Data'!C96="","",'Input Data'!C96)</f>
        <v/>
      </c>
      <c r="D65" s="66" t="str">
        <f t="shared" si="0"/>
        <v/>
      </c>
      <c r="E65" s="66" t="str">
        <f>IF('Input Data'!D96="","",'Input Data'!D96)</f>
        <v/>
      </c>
      <c r="F65" s="67" t="str">
        <f t="shared" si="1"/>
        <v/>
      </c>
      <c r="G65" s="67" t="str">
        <f>IF(E65="","",-((E65-#REF!)*1000))</f>
        <v/>
      </c>
      <c r="H65" s="68" t="str">
        <f>IF('Input Data'!E96="","",'Input Data'!E96)</f>
        <v/>
      </c>
    </row>
    <row r="66" spans="1:8" ht="13.35" customHeight="1">
      <c r="A66" s="64">
        <v>93</v>
      </c>
      <c r="B66" s="65" t="str">
        <f>IF('Input Data'!B97="","",'Input Data'!B97)</f>
        <v/>
      </c>
      <c r="C66" s="66" t="str">
        <f>IF('Input Data'!C97="","",'Input Data'!C97)</f>
        <v/>
      </c>
      <c r="D66" s="66" t="str">
        <f t="shared" si="0"/>
        <v/>
      </c>
      <c r="E66" s="66" t="str">
        <f>IF('Input Data'!D97="","",'Input Data'!D97)</f>
        <v/>
      </c>
      <c r="F66" s="67" t="str">
        <f t="shared" si="1"/>
        <v/>
      </c>
      <c r="G66" s="67" t="str">
        <f>IF(E66="","",-((E66-#REF!)*1000))</f>
        <v/>
      </c>
      <c r="H66" s="68" t="str">
        <f>IF('Input Data'!E97="","",'Input Data'!E97)</f>
        <v/>
      </c>
    </row>
    <row r="67" spans="1:8" ht="13.35" customHeight="1">
      <c r="A67" s="64">
        <v>94</v>
      </c>
      <c r="B67" s="65" t="str">
        <f>IF('Input Data'!B98="","",'Input Data'!B98)</f>
        <v/>
      </c>
      <c r="C67" s="66" t="str">
        <f>IF('Input Data'!C98="","",'Input Data'!C98)</f>
        <v/>
      </c>
      <c r="D67" s="66" t="str">
        <f t="shared" si="0"/>
        <v/>
      </c>
      <c r="E67" s="66" t="str">
        <f>IF('Input Data'!D98="","",'Input Data'!D98)</f>
        <v/>
      </c>
      <c r="F67" s="67" t="str">
        <f t="shared" si="1"/>
        <v/>
      </c>
      <c r="G67" s="67" t="str">
        <f>IF(E67="","",-((E67-#REF!)*1000))</f>
        <v/>
      </c>
      <c r="H67" s="68" t="str">
        <f>IF('Input Data'!E98="","",'Input Data'!E98)</f>
        <v/>
      </c>
    </row>
    <row r="68" spans="1:8" ht="13.35" customHeight="1">
      <c r="A68" s="69">
        <v>95</v>
      </c>
      <c r="B68" s="70" t="str">
        <f>IF('Input Data'!B99="","",'Input Data'!B99)</f>
        <v/>
      </c>
      <c r="C68" s="71" t="str">
        <f>IF('Input Data'!C99="","",'Input Data'!C99)</f>
        <v/>
      </c>
      <c r="D68" s="71" t="str">
        <f t="shared" si="0"/>
        <v/>
      </c>
      <c r="E68" s="71" t="str">
        <f>IF('Input Data'!D99="","",'Input Data'!D99)</f>
        <v/>
      </c>
      <c r="F68" s="72" t="str">
        <f t="shared" si="1"/>
        <v/>
      </c>
      <c r="G68" s="72" t="str">
        <f>IF(E68="","",-((E68-#REF!)*1000))</f>
        <v/>
      </c>
      <c r="H68" s="73" t="str">
        <f>IF('Input Data'!E99="","",'Input Data'!E99)</f>
        <v/>
      </c>
    </row>
    <row r="69" spans="1:8" ht="13.35" customHeight="1">
      <c r="A69" s="74">
        <v>96</v>
      </c>
      <c r="B69" s="75" t="str">
        <f>IF('Input Data'!B100="","",'Input Data'!B100)</f>
        <v/>
      </c>
      <c r="C69" s="76" t="str">
        <f>IF('Input Data'!C100="","",'Input Data'!C100)</f>
        <v/>
      </c>
      <c r="D69" s="76" t="str">
        <f t="shared" si="0"/>
        <v/>
      </c>
      <c r="E69" s="76" t="str">
        <f>IF('Input Data'!D100="","",'Input Data'!D100)</f>
        <v/>
      </c>
      <c r="F69" s="77" t="str">
        <f t="shared" si="1"/>
        <v/>
      </c>
      <c r="G69" s="77" t="str">
        <f>IF(E69="","",-((E69-#REF!)*1000))</f>
        <v/>
      </c>
      <c r="H69" s="78" t="str">
        <f>IF('Input Data'!E100="","",'Input Data'!E100)</f>
        <v/>
      </c>
    </row>
    <row r="70" spans="1:8" ht="13.35" customHeight="1">
      <c r="A70" s="64">
        <v>97</v>
      </c>
      <c r="B70" s="65" t="str">
        <f>IF('Input Data'!B101="","",'Input Data'!B101)</f>
        <v/>
      </c>
      <c r="C70" s="66" t="str">
        <f>IF('Input Data'!C101="","",'Input Data'!C101)</f>
        <v/>
      </c>
      <c r="D70" s="66" t="str">
        <f t="shared" si="0"/>
        <v/>
      </c>
      <c r="E70" s="66" t="str">
        <f>IF('Input Data'!D101="","",'Input Data'!D101)</f>
        <v/>
      </c>
      <c r="F70" s="67" t="str">
        <f t="shared" si="1"/>
        <v/>
      </c>
      <c r="G70" s="67" t="str">
        <f>IF(E70="","",-((E70-#REF!)*1000))</f>
        <v/>
      </c>
      <c r="H70" s="68" t="str">
        <f>IF('Input Data'!E101="","",'Input Data'!E101)</f>
        <v/>
      </c>
    </row>
    <row r="71" spans="1:8" ht="13.35" customHeight="1">
      <c r="A71" s="64">
        <v>98</v>
      </c>
      <c r="B71" s="65" t="str">
        <f>IF('Input Data'!B102="","",'Input Data'!B102)</f>
        <v/>
      </c>
      <c r="C71" s="66" t="str">
        <f>IF('Input Data'!C102="","",'Input Data'!C102)</f>
        <v/>
      </c>
      <c r="D71" s="66" t="str">
        <f t="shared" si="0"/>
        <v/>
      </c>
      <c r="E71" s="66" t="str">
        <f>IF('Input Data'!D102="","",'Input Data'!D102)</f>
        <v/>
      </c>
      <c r="F71" s="67" t="str">
        <f t="shared" si="1"/>
        <v/>
      </c>
      <c r="G71" s="67" t="str">
        <f>IF(E71="","",-((E71-#REF!)*1000))</f>
        <v/>
      </c>
      <c r="H71" s="68" t="str">
        <f>IF('Input Data'!E102="","",'Input Data'!E102)</f>
        <v/>
      </c>
    </row>
    <row r="72" spans="1:8" ht="13.35" customHeight="1">
      <c r="A72" s="64">
        <v>99</v>
      </c>
      <c r="B72" s="65" t="str">
        <f>IF('Input Data'!B103="","",'Input Data'!B103)</f>
        <v/>
      </c>
      <c r="C72" s="66" t="str">
        <f>IF('Input Data'!C103="","",'Input Data'!C103)</f>
        <v/>
      </c>
      <c r="D72" s="66" t="str">
        <f t="shared" si="0"/>
        <v/>
      </c>
      <c r="E72" s="66" t="str">
        <f>IF('Input Data'!D103="","",'Input Data'!D103)</f>
        <v/>
      </c>
      <c r="F72" s="67" t="str">
        <f t="shared" si="1"/>
        <v/>
      </c>
      <c r="G72" s="67" t="str">
        <f>IF(E72="","",-((E72-#REF!)*1000))</f>
        <v/>
      </c>
      <c r="H72" s="68" t="str">
        <f>IF('Input Data'!E103="","",'Input Data'!E103)</f>
        <v/>
      </c>
    </row>
    <row r="73" spans="1:8" ht="13.35" customHeight="1">
      <c r="A73" s="69">
        <v>100</v>
      </c>
      <c r="B73" s="70" t="str">
        <f>IF('Input Data'!B104="","",'Input Data'!B104)</f>
        <v/>
      </c>
      <c r="C73" s="71" t="str">
        <f>IF('Input Data'!C104="","",'Input Data'!C104)</f>
        <v/>
      </c>
      <c r="D73" s="71" t="str">
        <f t="shared" si="0"/>
        <v/>
      </c>
      <c r="E73" s="71" t="str">
        <f>IF('Input Data'!D104="","",'Input Data'!D104)</f>
        <v/>
      </c>
      <c r="F73" s="72" t="str">
        <f t="shared" si="1"/>
        <v/>
      </c>
      <c r="G73" s="72" t="str">
        <f>IF(E73="","",-((E73-#REF!)*1000))</f>
        <v/>
      </c>
      <c r="H73" s="73" t="str">
        <f>IF('Input Data'!E104="","",'Input Data'!E104)</f>
        <v/>
      </c>
    </row>
    <row r="74" spans="1:8" ht="13.35" customHeight="1">
      <c r="A74" s="74">
        <v>101</v>
      </c>
      <c r="B74" s="75" t="str">
        <f>IF('Input Data'!B105="","",'Input Data'!B105)</f>
        <v/>
      </c>
      <c r="C74" s="76" t="str">
        <f>IF('Input Data'!C105="","",'Input Data'!C105)</f>
        <v/>
      </c>
      <c r="D74" s="76" t="str">
        <f t="shared" si="0"/>
        <v/>
      </c>
      <c r="E74" s="76" t="str">
        <f>IF('Input Data'!D105="","",'Input Data'!D105)</f>
        <v/>
      </c>
      <c r="F74" s="77" t="str">
        <f t="shared" si="1"/>
        <v/>
      </c>
      <c r="G74" s="77" t="str">
        <f>IF(E74="","",-((E74-#REF!)*1000))</f>
        <v/>
      </c>
      <c r="H74" s="78" t="str">
        <f>IF('Input Data'!E105="","",'Input Data'!E105)</f>
        <v/>
      </c>
    </row>
    <row r="75" spans="1:8" ht="13.35" customHeight="1">
      <c r="A75" s="64">
        <v>102</v>
      </c>
      <c r="B75" s="65" t="str">
        <f>IF('Input Data'!B106="","",'Input Data'!B106)</f>
        <v/>
      </c>
      <c r="C75" s="66" t="str">
        <f>IF('Input Data'!C106="","",'Input Data'!C106)</f>
        <v/>
      </c>
      <c r="D75" s="66" t="str">
        <f t="shared" si="0"/>
        <v/>
      </c>
      <c r="E75" s="66" t="str">
        <f>IF('Input Data'!D106="","",'Input Data'!D106)</f>
        <v/>
      </c>
      <c r="F75" s="67" t="str">
        <f t="shared" si="1"/>
        <v/>
      </c>
      <c r="G75" s="67" t="str">
        <f>IF(E75="","",-((E75-#REF!)*1000))</f>
        <v/>
      </c>
      <c r="H75" s="68" t="str">
        <f>IF('Input Data'!E106="","",'Input Data'!E106)</f>
        <v/>
      </c>
    </row>
    <row r="76" spans="1:8" ht="13.35" customHeight="1">
      <c r="A76" s="64">
        <v>103</v>
      </c>
      <c r="B76" s="65" t="str">
        <f>IF('Input Data'!B107="","",'Input Data'!B107)</f>
        <v/>
      </c>
      <c r="C76" s="66" t="str">
        <f>IF('Input Data'!C107="","",'Input Data'!C107)</f>
        <v/>
      </c>
      <c r="D76" s="66" t="str">
        <f t="shared" si="0"/>
        <v/>
      </c>
      <c r="E76" s="66" t="str">
        <f>IF('Input Data'!D107="","",'Input Data'!D107)</f>
        <v/>
      </c>
      <c r="F76" s="67" t="str">
        <f t="shared" si="1"/>
        <v/>
      </c>
      <c r="G76" s="67" t="str">
        <f>IF(E76="","",-((E76-#REF!)*1000))</f>
        <v/>
      </c>
      <c r="H76" s="68" t="str">
        <f>IF('Input Data'!E107="","",'Input Data'!E107)</f>
        <v/>
      </c>
    </row>
    <row r="77" spans="1:8" ht="13.35" customHeight="1">
      <c r="A77" s="64">
        <v>104</v>
      </c>
      <c r="B77" s="65" t="str">
        <f>IF('Input Data'!B108="","",'Input Data'!B108)</f>
        <v/>
      </c>
      <c r="C77" s="66" t="str">
        <f>IF('Input Data'!C108="","",'Input Data'!C108)</f>
        <v/>
      </c>
      <c r="D77" s="66" t="str">
        <f t="shared" si="0"/>
        <v/>
      </c>
      <c r="E77" s="66" t="str">
        <f>IF('Input Data'!D108="","",'Input Data'!D108)</f>
        <v/>
      </c>
      <c r="F77" s="67" t="str">
        <f t="shared" si="1"/>
        <v/>
      </c>
      <c r="G77" s="67" t="str">
        <f>IF(E77="","",-((E77-#REF!)*1000))</f>
        <v/>
      </c>
      <c r="H77" s="68" t="str">
        <f>IF('Input Data'!E108="","",'Input Data'!E108)</f>
        <v/>
      </c>
    </row>
    <row r="78" spans="1:8" ht="13.35" customHeight="1">
      <c r="A78" s="69">
        <v>105</v>
      </c>
      <c r="B78" s="70" t="str">
        <f>IF('Input Data'!B109="","",'Input Data'!B109)</f>
        <v/>
      </c>
      <c r="C78" s="71" t="str">
        <f>IF('Input Data'!C109="","",'Input Data'!C109)</f>
        <v/>
      </c>
      <c r="D78" s="71" t="str">
        <f t="shared" si="0"/>
        <v/>
      </c>
      <c r="E78" s="71" t="str">
        <f>IF('Input Data'!D109="","",'Input Data'!D109)</f>
        <v/>
      </c>
      <c r="F78" s="72" t="str">
        <f t="shared" si="1"/>
        <v/>
      </c>
      <c r="G78" s="72" t="str">
        <f>IF(E78="","",-((E78-#REF!)*1000))</f>
        <v/>
      </c>
      <c r="H78" s="73" t="str">
        <f>IF('Input Data'!E109="","",'Input Data'!E109)</f>
        <v/>
      </c>
    </row>
    <row r="79" spans="1:8" ht="13.35" customHeight="1">
      <c r="A79" s="74">
        <v>106</v>
      </c>
      <c r="B79" s="75" t="str">
        <f>IF('Input Data'!B110="","",'Input Data'!B110)</f>
        <v/>
      </c>
      <c r="C79" s="76" t="str">
        <f>IF('Input Data'!C110="","",'Input Data'!C110)</f>
        <v/>
      </c>
      <c r="D79" s="76" t="str">
        <f t="shared" si="0"/>
        <v/>
      </c>
      <c r="E79" s="76" t="str">
        <f>IF('Input Data'!D110="","",'Input Data'!D110)</f>
        <v/>
      </c>
      <c r="F79" s="77" t="str">
        <f t="shared" si="1"/>
        <v/>
      </c>
      <c r="G79" s="77" t="str">
        <f>IF(E79="","",-((E79-#REF!)*1000))</f>
        <v/>
      </c>
      <c r="H79" s="78" t="str">
        <f>IF('Input Data'!E110="","",'Input Data'!E110)</f>
        <v/>
      </c>
    </row>
    <row r="80" spans="1:8" ht="13.35" customHeight="1">
      <c r="A80" s="64">
        <v>107</v>
      </c>
      <c r="B80" s="65" t="str">
        <f>IF('Input Data'!B111="","",'Input Data'!B111)</f>
        <v/>
      </c>
      <c r="C80" s="66" t="str">
        <f>IF('Input Data'!C111="","",'Input Data'!C111)</f>
        <v/>
      </c>
      <c r="D80" s="66" t="str">
        <f t="shared" si="0"/>
        <v/>
      </c>
      <c r="E80" s="66" t="str">
        <f>IF('Input Data'!D111="","",'Input Data'!D111)</f>
        <v/>
      </c>
      <c r="F80" s="67" t="str">
        <f t="shared" si="1"/>
        <v/>
      </c>
      <c r="G80" s="67" t="str">
        <f>IF(E80="","",-((E80-#REF!)*1000))</f>
        <v/>
      </c>
      <c r="H80" s="68" t="str">
        <f>IF('Input Data'!E111="","",'Input Data'!E111)</f>
        <v/>
      </c>
    </row>
    <row r="81" spans="1:8" ht="13.35" customHeight="1">
      <c r="A81" s="64">
        <v>108</v>
      </c>
      <c r="B81" s="65" t="str">
        <f>IF('Input Data'!B112="","",'Input Data'!B112)</f>
        <v/>
      </c>
      <c r="C81" s="66" t="str">
        <f>IF('Input Data'!C112="","",'Input Data'!C112)</f>
        <v/>
      </c>
      <c r="D81" s="66" t="str">
        <f t="shared" si="0"/>
        <v/>
      </c>
      <c r="E81" s="66" t="str">
        <f>IF('Input Data'!D112="","",'Input Data'!D112)</f>
        <v/>
      </c>
      <c r="F81" s="67" t="str">
        <f t="shared" si="1"/>
        <v/>
      </c>
      <c r="G81" s="67" t="str">
        <f>IF(E81="","",-((E81-#REF!)*1000))</f>
        <v/>
      </c>
      <c r="H81" s="68" t="str">
        <f>IF('Input Data'!E112="","",'Input Data'!E112)</f>
        <v/>
      </c>
    </row>
    <row r="82" spans="1:8" ht="13.35" customHeight="1">
      <c r="A82" s="64">
        <v>109</v>
      </c>
      <c r="B82" s="65" t="str">
        <f>IF('Input Data'!B113="","",'Input Data'!B113)</f>
        <v/>
      </c>
      <c r="C82" s="66" t="str">
        <f>IF('Input Data'!C113="","",'Input Data'!C113)</f>
        <v/>
      </c>
      <c r="D82" s="66" t="str">
        <f t="shared" si="0"/>
        <v/>
      </c>
      <c r="E82" s="66" t="str">
        <f>IF('Input Data'!D113="","",'Input Data'!D113)</f>
        <v/>
      </c>
      <c r="F82" s="67" t="str">
        <f t="shared" si="1"/>
        <v/>
      </c>
      <c r="G82" s="67" t="str">
        <f>IF(E82="","",-((E82-#REF!)*1000))</f>
        <v/>
      </c>
      <c r="H82" s="68" t="str">
        <f>IF('Input Data'!E113="","",'Input Data'!E113)</f>
        <v/>
      </c>
    </row>
    <row r="83" spans="1:8" ht="13.35" customHeight="1">
      <c r="A83" s="69">
        <v>110</v>
      </c>
      <c r="B83" s="70" t="str">
        <f>IF('Input Data'!B114="","",'Input Data'!B114)</f>
        <v/>
      </c>
      <c r="C83" s="71" t="str">
        <f>IF('Input Data'!C114="","",'Input Data'!C114)</f>
        <v/>
      </c>
      <c r="D83" s="71" t="str">
        <f t="shared" si="0"/>
        <v/>
      </c>
      <c r="E83" s="71" t="str">
        <f>IF('Input Data'!D114="","",'Input Data'!D114)</f>
        <v/>
      </c>
      <c r="F83" s="72" t="str">
        <f t="shared" si="1"/>
        <v/>
      </c>
      <c r="G83" s="72" t="str">
        <f>IF(E83="","",-((E83-#REF!)*1000))</f>
        <v/>
      </c>
      <c r="H83" s="73" t="str">
        <f>IF('Input Data'!E114="","",'Input Data'!E114)</f>
        <v/>
      </c>
    </row>
    <row r="84" spans="1:8" ht="13.35" customHeight="1">
      <c r="A84" s="74">
        <v>111</v>
      </c>
      <c r="B84" s="75" t="str">
        <f>IF('Input Data'!B115="","",'Input Data'!B115)</f>
        <v/>
      </c>
      <c r="C84" s="76" t="str">
        <f>IF('Input Data'!C115="","",'Input Data'!C115)</f>
        <v/>
      </c>
      <c r="D84" s="76" t="str">
        <f t="shared" si="0"/>
        <v/>
      </c>
      <c r="E84" s="76" t="str">
        <f>IF('Input Data'!D115="","",'Input Data'!D115)</f>
        <v/>
      </c>
      <c r="F84" s="77" t="str">
        <f t="shared" si="1"/>
        <v/>
      </c>
      <c r="G84" s="77" t="str">
        <f>IF(E84="","",-((E84-#REF!)*1000))</f>
        <v/>
      </c>
      <c r="H84" s="78" t="str">
        <f>IF('Input Data'!E115="","",'Input Data'!E115)</f>
        <v/>
      </c>
    </row>
    <row r="85" spans="1:8" ht="13.35" customHeight="1">
      <c r="A85" s="64">
        <v>112</v>
      </c>
      <c r="B85" s="65" t="str">
        <f>IF('Input Data'!B116="","",'Input Data'!B116)</f>
        <v/>
      </c>
      <c r="C85" s="66" t="str">
        <f>IF('Input Data'!C116="","",'Input Data'!C116)</f>
        <v/>
      </c>
      <c r="D85" s="66" t="str">
        <f t="shared" si="0"/>
        <v/>
      </c>
      <c r="E85" s="66" t="str">
        <f>IF('Input Data'!D116="","",'Input Data'!D116)</f>
        <v/>
      </c>
      <c r="F85" s="67" t="str">
        <f t="shared" si="1"/>
        <v/>
      </c>
      <c r="G85" s="67" t="str">
        <f>IF(E85="","",-((E85-#REF!)*1000))</f>
        <v/>
      </c>
      <c r="H85" s="68" t="str">
        <f>IF('Input Data'!E116="","",'Input Data'!E116)</f>
        <v/>
      </c>
    </row>
    <row r="86" spans="1:8" ht="13.35" customHeight="1">
      <c r="A86" s="64">
        <v>113</v>
      </c>
      <c r="B86" s="65" t="str">
        <f>IF('Input Data'!B117="","",'Input Data'!B117)</f>
        <v/>
      </c>
      <c r="C86" s="66" t="str">
        <f>IF('Input Data'!C117="","",'Input Data'!C117)</f>
        <v/>
      </c>
      <c r="D86" s="66" t="str">
        <f t="shared" si="0"/>
        <v/>
      </c>
      <c r="E86" s="66" t="str">
        <f>IF('Input Data'!D117="","",'Input Data'!D117)</f>
        <v/>
      </c>
      <c r="F86" s="67" t="str">
        <f t="shared" si="1"/>
        <v/>
      </c>
      <c r="G86" s="67" t="str">
        <f>IF(E86="","",-((E86-#REF!)*1000))</f>
        <v/>
      </c>
      <c r="H86" s="68" t="str">
        <f>IF('Input Data'!E117="","",'Input Data'!E117)</f>
        <v/>
      </c>
    </row>
    <row r="87" spans="1:8" ht="13.35" customHeight="1">
      <c r="A87" s="64">
        <v>114</v>
      </c>
      <c r="B87" s="65" t="str">
        <f>IF('Input Data'!B118="","",'Input Data'!B118)</f>
        <v/>
      </c>
      <c r="C87" s="66" t="str">
        <f>IF('Input Data'!C118="","",'Input Data'!C118)</f>
        <v/>
      </c>
      <c r="D87" s="66" t="str">
        <f t="shared" si="0"/>
        <v/>
      </c>
      <c r="E87" s="66" t="str">
        <f>IF('Input Data'!D118="","",'Input Data'!D118)</f>
        <v/>
      </c>
      <c r="F87" s="67" t="str">
        <f t="shared" si="1"/>
        <v/>
      </c>
      <c r="G87" s="67" t="str">
        <f>IF(E87="","",-((E87-#REF!)*1000))</f>
        <v/>
      </c>
      <c r="H87" s="68" t="str">
        <f>IF('Input Data'!E118="","",'Input Data'!E118)</f>
        <v/>
      </c>
    </row>
    <row r="88" spans="1:8" ht="13.35" customHeight="1">
      <c r="A88" s="69">
        <v>115</v>
      </c>
      <c r="B88" s="70" t="str">
        <f>IF('Input Data'!B119="","",'Input Data'!B119)</f>
        <v/>
      </c>
      <c r="C88" s="71" t="str">
        <f>IF('Input Data'!C119="","",'Input Data'!C119)</f>
        <v/>
      </c>
      <c r="D88" s="71" t="str">
        <f t="shared" si="0"/>
        <v/>
      </c>
      <c r="E88" s="71" t="str">
        <f>IF('Input Data'!D119="","",'Input Data'!D119)</f>
        <v/>
      </c>
      <c r="F88" s="72" t="str">
        <f t="shared" si="1"/>
        <v/>
      </c>
      <c r="G88" s="72" t="str">
        <f>IF(E88="","",-((E88-#REF!)*1000))</f>
        <v/>
      </c>
      <c r="H88" s="73" t="str">
        <f>IF('Input Data'!E119="","",'Input Data'!E119)</f>
        <v/>
      </c>
    </row>
    <row r="89" spans="1:8" ht="13.35" customHeight="1"/>
    <row r="90" spans="1:8" ht="13.35" customHeight="1"/>
    <row r="91" spans="1:8" ht="13.35" customHeight="1"/>
    <row r="92" spans="1:8" ht="13.35" customHeight="1"/>
    <row r="93" spans="1:8" ht="13.35" customHeight="1"/>
    <row r="94" spans="1:8" ht="13.35" customHeight="1"/>
    <row r="95" spans="1:8" ht="13.35" customHeight="1"/>
    <row r="96" spans="1:8" ht="13.35" customHeight="1"/>
    <row r="97" ht="13.35" customHeight="1"/>
    <row r="98" ht="13.35" customHeight="1"/>
    <row r="99" ht="13.35" customHeight="1"/>
    <row r="100" ht="13.35" customHeight="1"/>
    <row r="101" ht="13.35" customHeight="1"/>
    <row r="102" ht="13.35" customHeight="1"/>
    <row r="103" ht="13.35" customHeight="1"/>
    <row r="104" ht="13.35" customHeight="1"/>
    <row r="105" ht="13.35" customHeight="1"/>
    <row r="106" ht="13.35" customHeight="1"/>
    <row r="107" ht="13.35" customHeight="1"/>
    <row r="108" ht="13.35" customHeight="1"/>
    <row r="109" ht="13.35" customHeight="1"/>
    <row r="110" ht="13.35" customHeight="1"/>
    <row r="111" ht="13.35" customHeight="1"/>
    <row r="112" ht="13.35" customHeight="1"/>
    <row r="113" ht="13.35" customHeight="1"/>
    <row r="114" ht="13.35" customHeight="1"/>
    <row r="115" ht="13.35" customHeight="1"/>
    <row r="116" ht="13.35" customHeight="1"/>
    <row r="117" ht="13.35" customHeight="1"/>
    <row r="118" ht="13.35" customHeight="1"/>
    <row r="119" ht="13.35" customHeight="1"/>
    <row r="120" ht="13.35" customHeight="1"/>
    <row r="121" ht="13.35" customHeight="1"/>
    <row r="122" ht="13.35" customHeight="1"/>
    <row r="123" ht="13.35" customHeight="1"/>
    <row r="124" ht="13.35" customHeight="1"/>
    <row r="125" ht="13.35" customHeight="1"/>
    <row r="126" ht="13.35" customHeight="1"/>
    <row r="127" ht="13.35" customHeight="1"/>
    <row r="128" ht="13.35" customHeight="1"/>
    <row r="129" ht="13.35" customHeight="1"/>
    <row r="130" ht="13.35" customHeight="1"/>
    <row r="131" ht="13.35" customHeight="1"/>
    <row r="132" ht="13.35" customHeight="1"/>
    <row r="133" ht="13.35" customHeight="1"/>
    <row r="134" ht="13.35" customHeight="1"/>
    <row r="135" ht="13.35" customHeight="1"/>
    <row r="136" ht="13.35" customHeight="1"/>
    <row r="137" ht="13.35" customHeight="1"/>
    <row r="138" ht="13.35" customHeight="1"/>
    <row r="139" ht="13.35" customHeight="1"/>
    <row r="140" ht="13.35" customHeight="1"/>
    <row r="141" ht="13.35" customHeight="1"/>
    <row r="142" ht="13.35" customHeight="1"/>
    <row r="143" ht="13.35" customHeight="1"/>
    <row r="144" ht="13.35" customHeight="1"/>
    <row r="145" ht="13.35" customHeight="1"/>
    <row r="146" ht="13.35" customHeight="1"/>
    <row r="147" ht="13.35" customHeight="1"/>
    <row r="148" ht="13.35" customHeight="1"/>
    <row r="149" ht="13.35" customHeight="1"/>
    <row r="150" ht="13.35" customHeight="1"/>
    <row r="151" ht="13.35" customHeight="1"/>
    <row r="152" ht="13.35" customHeight="1"/>
    <row r="153" ht="13.35" customHeight="1"/>
    <row r="154" ht="13.35" customHeight="1"/>
    <row r="155" ht="13.35" customHeight="1"/>
    <row r="156" ht="13.35" customHeight="1"/>
    <row r="157" ht="13.35" customHeight="1"/>
    <row r="158" ht="13.35" customHeight="1"/>
    <row r="159" ht="13.35" customHeight="1"/>
    <row r="160" ht="13.35" customHeight="1"/>
    <row r="161" ht="13.35" customHeight="1"/>
    <row r="162" ht="13.35" customHeight="1"/>
    <row r="163" ht="13.35" customHeight="1"/>
    <row r="164" ht="13.35" customHeight="1"/>
    <row r="165" ht="13.35" customHeight="1"/>
    <row r="166" ht="13.35" customHeight="1"/>
    <row r="167" ht="13.35" customHeight="1"/>
    <row r="168" ht="13.35" customHeight="1"/>
    <row r="169" ht="13.35" customHeight="1"/>
    <row r="170" ht="13.35" customHeight="1"/>
    <row r="171" ht="13.35" customHeight="1"/>
    <row r="172" ht="13.35" customHeight="1"/>
    <row r="173" ht="13.35" customHeight="1"/>
    <row r="174" ht="13.35" customHeight="1"/>
    <row r="175" ht="13.35" customHeight="1"/>
    <row r="176" ht="13.35" customHeight="1"/>
    <row r="177" ht="13.35" customHeight="1"/>
    <row r="178" ht="13.35" customHeight="1"/>
    <row r="179" ht="13.35" customHeight="1"/>
    <row r="180" ht="13.35" customHeight="1"/>
    <row r="181" ht="13.35" customHeight="1"/>
    <row r="182" ht="13.35" customHeight="1"/>
    <row r="183" ht="13.35" customHeight="1"/>
    <row r="184" ht="13.35" customHeight="1"/>
    <row r="185" ht="13.35" customHeight="1"/>
    <row r="186" ht="13.35" customHeight="1"/>
    <row r="187" ht="13.35" customHeight="1"/>
    <row r="188" ht="13.35" customHeight="1"/>
    <row r="189" ht="13.35" customHeight="1"/>
    <row r="190" ht="13.35" customHeight="1"/>
    <row r="191" ht="13.35" customHeight="1"/>
    <row r="192" ht="13.35" customHeight="1"/>
    <row r="193" ht="13.35" customHeight="1"/>
    <row r="194" ht="13.35" customHeight="1"/>
    <row r="195" ht="13.35" customHeight="1"/>
    <row r="196" ht="13.35" customHeight="1"/>
    <row r="197" ht="13.35" customHeight="1"/>
    <row r="198" ht="13.35" customHeight="1"/>
    <row r="199" ht="13.35" customHeight="1"/>
    <row r="200" ht="13.35" customHeight="1"/>
    <row r="201" ht="13.35" customHeight="1"/>
    <row r="202" ht="13.35" customHeight="1"/>
    <row r="203" ht="13.35" customHeight="1"/>
    <row r="204" ht="13.35" customHeight="1"/>
    <row r="205" ht="13.35" customHeight="1"/>
    <row r="206" ht="13.35" customHeight="1"/>
    <row r="207" ht="13.35" customHeight="1"/>
    <row r="208" ht="13.35" customHeight="1"/>
    <row r="209" ht="13.35" customHeight="1"/>
    <row r="210" ht="13.35" customHeight="1"/>
    <row r="211" ht="13.35" customHeight="1"/>
    <row r="212" ht="13.35" customHeight="1"/>
    <row r="213" ht="13.35" customHeight="1"/>
    <row r="214" ht="13.35" customHeight="1"/>
    <row r="215" ht="13.35" customHeight="1"/>
    <row r="216" ht="13.35" customHeight="1"/>
    <row r="217" ht="13.35" customHeight="1"/>
    <row r="218" ht="13.35" customHeight="1"/>
    <row r="219" ht="13.35" customHeight="1"/>
    <row r="220" ht="13.35" customHeight="1"/>
    <row r="221" ht="13.35" customHeight="1"/>
    <row r="222" ht="13.35" customHeight="1"/>
    <row r="223" ht="13.35" customHeight="1"/>
    <row r="224" ht="13.35" customHeight="1"/>
    <row r="225" ht="13.35" customHeight="1"/>
    <row r="226" ht="13.35" customHeight="1"/>
    <row r="227" ht="13.35" customHeight="1"/>
    <row r="228" ht="13.35" customHeight="1"/>
    <row r="229" ht="13.35" customHeight="1"/>
    <row r="230" ht="13.35" customHeight="1"/>
    <row r="231" ht="13.35" customHeight="1"/>
    <row r="232" ht="13.35" customHeight="1"/>
    <row r="233" ht="13.35" customHeight="1"/>
    <row r="234" ht="13.35" customHeight="1"/>
    <row r="235" ht="13.35" customHeight="1"/>
    <row r="236" ht="13.35" customHeight="1"/>
    <row r="237" ht="13.35" customHeight="1"/>
    <row r="238" ht="13.35" customHeight="1"/>
    <row r="239" ht="13.35" customHeight="1"/>
    <row r="240" ht="13.35" customHeight="1"/>
    <row r="241" ht="13.35" customHeight="1"/>
    <row r="242" ht="13.35" customHeight="1"/>
    <row r="243" ht="13.35" customHeight="1"/>
    <row r="244" ht="13.35" customHeight="1"/>
    <row r="245" ht="13.35" customHeight="1"/>
    <row r="246" ht="13.35" customHeight="1"/>
    <row r="247" ht="13.35" customHeight="1"/>
    <row r="248" ht="13.35" customHeight="1"/>
    <row r="249" ht="13.35" customHeight="1"/>
    <row r="250" ht="13.35" customHeight="1"/>
    <row r="251" ht="13.35" customHeight="1"/>
    <row r="252" ht="13.35" customHeight="1"/>
    <row r="253" ht="13.35" customHeight="1"/>
    <row r="254" ht="13.35" customHeight="1"/>
    <row r="255" ht="13.35" customHeight="1"/>
    <row r="256" ht="13.35" customHeight="1"/>
    <row r="257" ht="13.35" customHeight="1"/>
    <row r="258" ht="13.35" customHeight="1"/>
    <row r="259" ht="13.35" customHeight="1"/>
    <row r="260" ht="13.35" customHeight="1"/>
    <row r="261" ht="13.35" customHeight="1"/>
    <row r="262" ht="13.35" customHeight="1"/>
    <row r="263" ht="13.35" customHeight="1"/>
    <row r="264" ht="13.35" customHeight="1"/>
    <row r="265" ht="13.35" customHeight="1"/>
    <row r="266" ht="13.35" customHeight="1"/>
    <row r="267" ht="13.35" customHeight="1"/>
    <row r="268" ht="13.35" customHeight="1"/>
    <row r="269" ht="13.35" customHeight="1"/>
    <row r="270" ht="13.35" customHeight="1"/>
    <row r="271" ht="13.35" customHeight="1"/>
    <row r="272" ht="13.35" customHeight="1"/>
    <row r="273" ht="13.35" customHeight="1"/>
    <row r="274" ht="13.35" customHeight="1"/>
    <row r="275" ht="13.35" customHeight="1"/>
    <row r="276" ht="13.35" customHeight="1"/>
    <row r="277" ht="13.35" customHeight="1"/>
    <row r="278" ht="13.35" customHeight="1"/>
    <row r="279" ht="13.35" customHeight="1"/>
    <row r="280" ht="13.35" customHeight="1"/>
    <row r="281" ht="13.35" customHeight="1"/>
    <row r="282" ht="13.35" customHeight="1"/>
    <row r="283" ht="13.35" customHeight="1"/>
    <row r="284" ht="13.35" customHeight="1"/>
    <row r="285" ht="13.35" customHeight="1"/>
    <row r="286" ht="13.35" customHeight="1"/>
    <row r="287" ht="13.35" customHeight="1"/>
    <row r="288" ht="13.35" customHeight="1"/>
    <row r="289" ht="13.35" customHeight="1"/>
    <row r="290" ht="13.35" customHeight="1"/>
    <row r="291" ht="13.35" customHeight="1"/>
    <row r="292" ht="13.35" customHeight="1"/>
    <row r="293" ht="13.35" customHeight="1"/>
    <row r="294" ht="13.35" customHeight="1"/>
    <row r="295" ht="13.35" customHeight="1"/>
    <row r="296" ht="13.35" customHeight="1"/>
    <row r="297" ht="13.35" customHeight="1"/>
    <row r="298" ht="13.35" customHeight="1"/>
    <row r="299" ht="13.35" customHeight="1"/>
    <row r="300" ht="13.35" customHeight="1"/>
    <row r="301" ht="13.35" customHeight="1"/>
    <row r="302" ht="13.35" customHeight="1"/>
    <row r="303" ht="13.35" customHeight="1"/>
    <row r="304" ht="13.35" customHeight="1"/>
    <row r="305" ht="13.35" customHeight="1"/>
    <row r="306" ht="13.35" customHeight="1"/>
    <row r="307" ht="13.35" customHeight="1"/>
    <row r="308" ht="13.35" customHeight="1"/>
    <row r="309" ht="13.35" customHeight="1"/>
    <row r="310" ht="13.35" customHeight="1"/>
    <row r="311" ht="13.35" customHeight="1"/>
    <row r="312" ht="13.35" customHeight="1"/>
    <row r="313" ht="13.35" customHeight="1"/>
    <row r="314" ht="13.35" customHeight="1"/>
    <row r="315" ht="13.35" customHeight="1"/>
    <row r="316" ht="13.35" customHeight="1"/>
    <row r="317" ht="13.35" customHeight="1"/>
    <row r="318" ht="13.35" customHeight="1"/>
    <row r="319" ht="13.35" customHeight="1"/>
    <row r="320" ht="13.35" customHeight="1"/>
    <row r="321" ht="13.35" customHeight="1"/>
    <row r="322" ht="13.35" customHeight="1"/>
    <row r="323" ht="13.35" customHeight="1"/>
    <row r="324" ht="13.35" customHeight="1"/>
    <row r="325" ht="13.35" customHeight="1"/>
    <row r="326" ht="13.35" customHeight="1"/>
    <row r="327" ht="13.35" customHeight="1"/>
    <row r="328" ht="13.35" customHeight="1"/>
    <row r="329" ht="13.35" customHeight="1"/>
    <row r="330" ht="13.35" customHeight="1"/>
    <row r="331" ht="13.35" customHeight="1"/>
    <row r="332" ht="13.35" customHeight="1"/>
    <row r="333" ht="13.35" customHeight="1"/>
    <row r="334" ht="13.35" customHeight="1"/>
    <row r="335" ht="13.35" customHeight="1"/>
    <row r="336" ht="13.35" customHeight="1"/>
    <row r="337" ht="13.35" customHeight="1"/>
    <row r="338" ht="13.35" customHeight="1"/>
    <row r="339" ht="13.35" customHeight="1"/>
    <row r="340" ht="13.35" customHeight="1"/>
    <row r="341" ht="13.35" customHeight="1"/>
    <row r="342" ht="13.35" customHeight="1"/>
    <row r="343" ht="13.35" customHeight="1"/>
    <row r="344" ht="13.35" customHeight="1"/>
    <row r="345" ht="13.35" customHeight="1"/>
    <row r="346" ht="13.35" customHeight="1"/>
    <row r="347" ht="13.35" customHeight="1"/>
    <row r="348" ht="13.35" customHeight="1"/>
    <row r="349" ht="13.35" customHeight="1"/>
    <row r="350" ht="13.35" customHeight="1"/>
    <row r="351" ht="13.35" customHeight="1"/>
    <row r="352" ht="13.35" customHeight="1"/>
    <row r="353" ht="13.35" customHeight="1"/>
    <row r="354" ht="13.35" customHeight="1"/>
    <row r="355" ht="13.35" customHeight="1"/>
    <row r="356" ht="13.35" customHeight="1"/>
    <row r="357" ht="13.35" customHeight="1"/>
    <row r="358" ht="13.35" customHeight="1"/>
    <row r="359" ht="13.35" customHeight="1"/>
    <row r="360" ht="13.35" customHeight="1"/>
    <row r="361" ht="13.35" customHeight="1"/>
    <row r="362" ht="13.35" customHeight="1"/>
    <row r="363" ht="13.35" customHeight="1"/>
    <row r="364" ht="13.35" customHeight="1"/>
    <row r="365" ht="13.35" customHeight="1"/>
    <row r="366" ht="13.35" customHeight="1"/>
    <row r="367" ht="13.35" customHeight="1"/>
    <row r="368" ht="13.35" customHeight="1"/>
  </sheetData>
  <mergeCells count="7">
    <mergeCell ref="B11:B12"/>
    <mergeCell ref="A1:H1"/>
    <mergeCell ref="C11:H11"/>
    <mergeCell ref="C4:H4"/>
    <mergeCell ref="C7:H7"/>
    <mergeCell ref="E3:F3"/>
    <mergeCell ref="C5:H5"/>
  </mergeCells>
  <phoneticPr fontId="4" type="noConversion"/>
  <printOptions horizontalCentered="1"/>
  <pageMargins left="0.59055118110236227" right="0.19685039370078741" top="0.39370078740157483" bottom="0.39370078740157483" header="7.874015748031496E-2" footer="0.19685039370078741"/>
  <pageSetup paperSize="9" orientation="portrait" verticalDpi="1200" r:id="rId1"/>
  <headerFooter>
    <oddHeader>&amp;L&amp;10File Name:&amp;F&amp;R&amp;10Print Date:&amp;D</oddHeader>
    <oddFooter xml:space="preserve">&amp;R&amp;10Page &amp;P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topLeftCell="A25" zoomScale="75" zoomScaleNormal="75" workbookViewId="0">
      <selection activeCell="A43" sqref="A43"/>
    </sheetView>
  </sheetViews>
  <sheetFormatPr defaultColWidth="12.375" defaultRowHeight="15" customHeight="1"/>
  <cols>
    <col min="1" max="1" width="105.625" style="3" customWidth="1"/>
    <col min="2" max="16384" width="12.375" style="3"/>
  </cols>
  <sheetData>
    <row r="1" spans="1:4" s="1" customFormat="1" ht="26.1" customHeight="1">
      <c r="A1" s="95" t="s">
        <v>20</v>
      </c>
      <c r="B1" s="95"/>
      <c r="C1" s="95"/>
      <c r="D1" s="95"/>
    </row>
    <row r="2" spans="1:4" s="2" customFormat="1" ht="15" customHeight="1"/>
    <row r="3" spans="1:4" s="2" customFormat="1" ht="15" customHeight="1"/>
    <row r="4" spans="1:4" s="2" customFormat="1" ht="15" customHeight="1"/>
    <row r="5" spans="1:4" s="2" customFormat="1" ht="15" customHeight="1"/>
    <row r="6" spans="1:4" s="2" customFormat="1" ht="15" customHeight="1"/>
    <row r="7" spans="1:4" s="2" customFormat="1" ht="15" customHeight="1"/>
    <row r="8" spans="1:4" s="2" customFormat="1" ht="15" customHeight="1"/>
    <row r="9" spans="1:4" s="2" customFormat="1" ht="15" customHeight="1"/>
    <row r="10" spans="1:4" s="2" customFormat="1" ht="15" customHeight="1"/>
    <row r="12" spans="1:4" s="2" customFormat="1" ht="15" customHeight="1"/>
    <row r="13" spans="1:4" s="2" customFormat="1" ht="15" customHeight="1"/>
    <row r="14" spans="1:4" s="2" customFormat="1" ht="15" customHeight="1"/>
    <row r="15" spans="1:4" s="2" customFormat="1" ht="15" customHeight="1"/>
  </sheetData>
  <mergeCells count="1">
    <mergeCell ref="A1:D1"/>
  </mergeCells>
  <phoneticPr fontId="10" type="noConversion"/>
  <printOptions horizontalCentered="1"/>
  <pageMargins left="0.19685039370078741" right="0.19685039370078741" top="0.31496062992125984" bottom="0.31496062992125984" header="7.874015748031496E-2" footer="0.19685039370078741"/>
  <pageSetup paperSize="9" scale="93" orientation="landscape" verticalDpi="1200" r:id="rId1"/>
  <headerFooter>
    <oddHeader>&amp;L&amp;10File Name:&amp;F&amp;R&amp;10Print Date:&amp;D</oddHeader>
    <oddFooter xml:space="preserve">&amp;R&amp;10Page &amp;P 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N481"/>
  <sheetViews>
    <sheetView zoomScale="75" zoomScaleNormal="75" workbookViewId="0">
      <pane xSplit="2" ySplit="1" topLeftCell="C2" activePane="bottomRight" state="frozenSplit"/>
      <selection pane="topRight" activeCell="B1" sqref="B1"/>
      <selection pane="bottomLeft"/>
      <selection pane="bottomRight" activeCell="C2" sqref="C2"/>
    </sheetView>
  </sheetViews>
  <sheetFormatPr defaultRowHeight="15.75"/>
  <cols>
    <col min="2" max="2" width="12.625" style="4" customWidth="1"/>
    <col min="3" max="3" width="14.25" style="4" bestFit="1" customWidth="1"/>
    <col min="4" max="4" width="14.25" style="17" bestFit="1" customWidth="1"/>
    <col min="5" max="5" width="14.25" style="34" bestFit="1" customWidth="1"/>
    <col min="7" max="7" width="8.75" customWidth="1"/>
    <col min="8" max="8" width="16.25" style="5" customWidth="1"/>
    <col min="9" max="9" width="8.875" style="17" customWidth="1"/>
    <col min="10" max="10" width="9.5" style="30" bestFit="1" customWidth="1"/>
    <col min="11" max="11" width="12.5" style="17" bestFit="1" customWidth="1"/>
    <col min="12" max="14" width="8.75" style="26"/>
  </cols>
  <sheetData>
    <row r="1" spans="1:14" s="5" customFormat="1">
      <c r="B1" s="4"/>
      <c r="C1" s="4"/>
      <c r="D1" s="96" t="s">
        <v>24</v>
      </c>
      <c r="E1" s="96"/>
      <c r="H1" s="5" t="s">
        <v>21</v>
      </c>
      <c r="I1" s="17"/>
      <c r="J1" s="30"/>
      <c r="K1" s="17"/>
      <c r="L1" s="17"/>
      <c r="M1" s="24"/>
      <c r="N1" s="17"/>
    </row>
    <row r="2" spans="1:14" s="5" customFormat="1">
      <c r="B2" s="4"/>
      <c r="C2" s="16" t="s">
        <v>5</v>
      </c>
      <c r="D2" s="16" t="s">
        <v>4</v>
      </c>
      <c r="E2" s="33" t="s">
        <v>12</v>
      </c>
      <c r="I2" s="17"/>
      <c r="J2" s="30"/>
      <c r="K2" s="17"/>
      <c r="L2" s="17"/>
      <c r="M2" s="25"/>
      <c r="N2" s="17"/>
    </row>
    <row r="3" spans="1:14">
      <c r="C3" s="8">
        <v>813090.82400000002</v>
      </c>
      <c r="D3" s="8"/>
      <c r="M3" s="25"/>
    </row>
    <row r="4" spans="1:14">
      <c r="C4" s="9">
        <v>819387.58900000004</v>
      </c>
      <c r="D4" s="9"/>
      <c r="M4" s="27"/>
    </row>
    <row r="5" spans="1:14">
      <c r="A5">
        <v>1</v>
      </c>
      <c r="B5" s="4">
        <v>42014</v>
      </c>
      <c r="C5" s="17">
        <v>6.7939999999999996</v>
      </c>
      <c r="D5" s="17" t="e">
        <f>IF(B5="","",C5-'RB-170-SM1-1A'!#REF!)</f>
        <v>#REF!</v>
      </c>
      <c r="E5" s="34">
        <v>6.7119999999999997</v>
      </c>
      <c r="G5" s="23">
        <v>1E-62</v>
      </c>
      <c r="H5" s="5">
        <v>0</v>
      </c>
      <c r="M5" s="18"/>
    </row>
    <row r="6" spans="1:14">
      <c r="A6">
        <v>2</v>
      </c>
      <c r="B6" s="4">
        <v>42018</v>
      </c>
      <c r="C6" s="17">
        <v>6.7069999999999999</v>
      </c>
      <c r="D6" s="17" t="e">
        <f>IF(B6="","",C6-'RB-170-SM1-1A'!#REF!)</f>
        <v>#REF!</v>
      </c>
      <c r="E6" s="34">
        <v>5.5430000000000001</v>
      </c>
      <c r="G6">
        <f t="shared" ref="G6:G9" si="0">IF(B6="","",B6-$B$5)</f>
        <v>4</v>
      </c>
      <c r="H6" s="5">
        <f t="shared" ref="H6:H9" si="1">IF(G6="","",G6^(1/2))</f>
        <v>2</v>
      </c>
      <c r="M6" s="18"/>
    </row>
    <row r="7" spans="1:14">
      <c r="A7">
        <v>3</v>
      </c>
      <c r="B7" s="4">
        <v>42026</v>
      </c>
      <c r="C7" s="17">
        <v>6.6710000000000003</v>
      </c>
      <c r="D7" s="17" t="e">
        <f>IF(B7="","",C7-'RB-170-SM1-1A'!#REF!)</f>
        <v>#REF!</v>
      </c>
      <c r="E7" s="34">
        <v>6.5810000000000004</v>
      </c>
      <c r="G7">
        <f t="shared" si="0"/>
        <v>12</v>
      </c>
      <c r="H7" s="5">
        <f t="shared" si="1"/>
        <v>3.4641016151377544</v>
      </c>
      <c r="M7" s="18"/>
    </row>
    <row r="8" spans="1:14">
      <c r="A8">
        <v>4</v>
      </c>
      <c r="B8" s="4">
        <v>42033</v>
      </c>
      <c r="C8" s="17">
        <v>7.6269999999999998</v>
      </c>
      <c r="D8" s="17" t="e">
        <f>IF(B8="","",C8-'RB-170-SM1-1A'!#REF!)</f>
        <v>#REF!</v>
      </c>
      <c r="E8" s="34">
        <v>5.5679999999999996</v>
      </c>
      <c r="G8">
        <f t="shared" si="0"/>
        <v>19</v>
      </c>
      <c r="H8" s="5">
        <f t="shared" si="1"/>
        <v>4.358898943540674</v>
      </c>
      <c r="M8" s="19"/>
    </row>
    <row r="9" spans="1:14">
      <c r="A9">
        <v>5</v>
      </c>
      <c r="B9" s="4">
        <v>42040</v>
      </c>
      <c r="C9" s="17">
        <v>7.5789999999999997</v>
      </c>
      <c r="D9" s="17" t="e">
        <f>IF(B9="","",C9-'RB-170-SM1-1A'!#REF!)</f>
        <v>#REF!</v>
      </c>
      <c r="E9" s="34">
        <v>5.46</v>
      </c>
      <c r="G9">
        <f t="shared" si="0"/>
        <v>26</v>
      </c>
      <c r="H9" s="5">
        <f t="shared" si="1"/>
        <v>5.0990195135927845</v>
      </c>
      <c r="M9" s="19"/>
    </row>
    <row r="10" spans="1:14">
      <c r="A10">
        <v>6</v>
      </c>
      <c r="B10" s="4">
        <v>42048</v>
      </c>
      <c r="C10" s="17">
        <v>7.4989999999999997</v>
      </c>
      <c r="D10" s="17" t="e">
        <f>IF(B10="","",C10-'RB-170-SM1-1A'!#REF!)</f>
        <v>#REF!</v>
      </c>
      <c r="E10" s="34">
        <v>6.4009999999999998</v>
      </c>
      <c r="G10">
        <f t="shared" ref="G10:G25" si="2">IF(B10="","",B10-$B$5)</f>
        <v>34</v>
      </c>
      <c r="H10" s="5">
        <f t="shared" ref="H10:H25" si="3">IF(G10="","",G10^(1/2))</f>
        <v>5.8309518948453007</v>
      </c>
      <c r="M10" s="19"/>
    </row>
    <row r="11" spans="1:14">
      <c r="A11">
        <v>7</v>
      </c>
      <c r="B11" s="4">
        <v>42059</v>
      </c>
      <c r="C11" s="17">
        <v>7.4610000000000003</v>
      </c>
      <c r="D11" s="17" t="e">
        <f>IF(B11="","",C11-'RB-170-SM1-1A'!#REF!)</f>
        <v>#REF!</v>
      </c>
      <c r="E11" s="34">
        <v>7.9909999999999997</v>
      </c>
      <c r="G11">
        <f t="shared" si="2"/>
        <v>45</v>
      </c>
      <c r="H11" s="5">
        <f t="shared" si="3"/>
        <v>6.7082039324993694</v>
      </c>
      <c r="M11" s="19"/>
    </row>
    <row r="12" spans="1:14">
      <c r="A12">
        <v>8</v>
      </c>
      <c r="B12" s="4">
        <v>42067</v>
      </c>
      <c r="C12" s="17">
        <v>7.4219999999999997</v>
      </c>
      <c r="D12" s="17" t="e">
        <f>IF(B12="","",C12-'RB-170-SM1-1A'!#REF!)</f>
        <v>#REF!</v>
      </c>
      <c r="E12" s="34">
        <v>5.3129999999999997</v>
      </c>
      <c r="G12">
        <f t="shared" si="2"/>
        <v>53</v>
      </c>
      <c r="H12" s="5">
        <f t="shared" si="3"/>
        <v>7.2801098892805181</v>
      </c>
      <c r="M12" s="19"/>
    </row>
    <row r="13" spans="1:14">
      <c r="A13">
        <v>9</v>
      </c>
      <c r="B13" s="4">
        <v>42072</v>
      </c>
      <c r="C13" s="17">
        <v>7.3760000000000003</v>
      </c>
      <c r="D13" s="17" t="e">
        <f>IF(B13="","",C13-'RB-170-SM1-1A'!#REF!)</f>
        <v>#REF!</v>
      </c>
      <c r="E13" s="34">
        <v>5.3680000000000003</v>
      </c>
      <c r="G13">
        <f t="shared" si="2"/>
        <v>58</v>
      </c>
      <c r="H13" s="5">
        <f t="shared" si="3"/>
        <v>7.6157731058639087</v>
      </c>
      <c r="M13" s="19"/>
    </row>
    <row r="14" spans="1:14">
      <c r="A14">
        <v>10</v>
      </c>
      <c r="B14" s="4">
        <v>42080</v>
      </c>
      <c r="C14" s="17">
        <v>7.3239999999999998</v>
      </c>
      <c r="D14" s="17" t="e">
        <f>IF(B14="","",C14-'RB-170-SM1-1A'!#REF!)</f>
        <v>#REF!</v>
      </c>
      <c r="E14" s="34">
        <v>5.5830000000000002</v>
      </c>
      <c r="G14">
        <f t="shared" si="2"/>
        <v>66</v>
      </c>
      <c r="H14" s="5">
        <f t="shared" si="3"/>
        <v>8.1240384046359608</v>
      </c>
      <c r="M14" s="19"/>
    </row>
    <row r="15" spans="1:14">
      <c r="A15">
        <v>11</v>
      </c>
      <c r="B15" s="4">
        <v>42087</v>
      </c>
      <c r="C15" s="17">
        <v>7.2859999999999996</v>
      </c>
      <c r="D15" s="17" t="e">
        <f>IF(B15="","",C15-'RB-170-SM1-1A'!#REF!)</f>
        <v>#REF!</v>
      </c>
      <c r="E15" s="34">
        <v>5.58</v>
      </c>
      <c r="G15">
        <f t="shared" si="2"/>
        <v>73</v>
      </c>
      <c r="H15" s="5">
        <f t="shared" si="3"/>
        <v>8.5440037453175304</v>
      </c>
      <c r="M15" s="20"/>
    </row>
    <row r="16" spans="1:14">
      <c r="A16">
        <v>12</v>
      </c>
      <c r="B16" s="4">
        <v>42097</v>
      </c>
      <c r="C16" s="17">
        <v>7.2430000000000003</v>
      </c>
      <c r="D16" s="17" t="e">
        <f>IF(B16="","",C16-'RB-170-SM1-1A'!#REF!)</f>
        <v>#REF!</v>
      </c>
      <c r="E16" s="34">
        <v>5.8330000000000002</v>
      </c>
      <c r="G16">
        <f t="shared" si="2"/>
        <v>83</v>
      </c>
      <c r="H16" s="5">
        <f t="shared" si="3"/>
        <v>9.1104335791442992</v>
      </c>
      <c r="M16" s="20"/>
    </row>
    <row r="17" spans="1:13">
      <c r="A17">
        <v>13</v>
      </c>
      <c r="B17" s="4">
        <v>42108</v>
      </c>
      <c r="C17" s="17">
        <v>7.2009999999999996</v>
      </c>
      <c r="D17" s="17" t="e">
        <f>IF(B17="","",C17-'RB-170-SM1-1A'!#REF!)</f>
        <v>#REF!</v>
      </c>
      <c r="E17" s="34">
        <v>6.0359999999999996</v>
      </c>
      <c r="G17">
        <f t="shared" si="2"/>
        <v>94</v>
      </c>
      <c r="H17" s="5">
        <f t="shared" si="3"/>
        <v>9.6953597148326587</v>
      </c>
      <c r="M17" s="20"/>
    </row>
    <row r="18" spans="1:13">
      <c r="A18">
        <v>14</v>
      </c>
      <c r="B18" s="4">
        <v>42114</v>
      </c>
      <c r="C18" s="17">
        <v>7.181</v>
      </c>
      <c r="D18" s="17" t="e">
        <f>IF(B18="","",C18-'RB-170-SM1-1A'!#REF!)</f>
        <v>#REF!</v>
      </c>
      <c r="E18" s="34">
        <v>6.093</v>
      </c>
      <c r="G18">
        <f t="shared" si="2"/>
        <v>100</v>
      </c>
      <c r="H18" s="5">
        <f t="shared" si="3"/>
        <v>10</v>
      </c>
      <c r="M18" s="20"/>
    </row>
    <row r="19" spans="1:13">
      <c r="A19">
        <v>15</v>
      </c>
      <c r="B19" s="4">
        <v>42122</v>
      </c>
      <c r="C19" s="17">
        <v>7.1369999999999996</v>
      </c>
      <c r="D19" s="17" t="e">
        <f>IF(B19="","",C19-'RB-170-SM1-1A'!#REF!)</f>
        <v>#REF!</v>
      </c>
      <c r="E19" s="34">
        <v>6.2370000000000001</v>
      </c>
      <c r="G19">
        <f t="shared" si="2"/>
        <v>108</v>
      </c>
      <c r="H19" s="5">
        <f t="shared" si="3"/>
        <v>10.392304845413264</v>
      </c>
      <c r="M19" s="20"/>
    </row>
    <row r="20" spans="1:13">
      <c r="A20">
        <v>16</v>
      </c>
      <c r="B20" s="4">
        <v>42131</v>
      </c>
      <c r="C20" s="17">
        <v>8.5790000000000006</v>
      </c>
      <c r="D20" s="17" t="e">
        <f>IF(B20="","",C20-'RB-170-SM1-1A'!#REF!)</f>
        <v>#REF!</v>
      </c>
      <c r="E20" s="34">
        <v>7.0519999999999996</v>
      </c>
      <c r="G20">
        <f t="shared" si="2"/>
        <v>117</v>
      </c>
      <c r="H20" s="5">
        <f t="shared" si="3"/>
        <v>10.816653826391969</v>
      </c>
      <c r="M20" s="20"/>
    </row>
    <row r="21" spans="1:13">
      <c r="A21">
        <v>17</v>
      </c>
      <c r="B21" s="4">
        <v>42135</v>
      </c>
      <c r="C21" s="17">
        <v>8.5250000000000004</v>
      </c>
      <c r="D21" s="17" t="e">
        <f>IF(B21="","",C21-'RB-170-SM1-1A'!#REF!)</f>
        <v>#REF!</v>
      </c>
      <c r="E21" s="34">
        <v>6.9349999999999996</v>
      </c>
      <c r="G21">
        <f t="shared" si="2"/>
        <v>121</v>
      </c>
      <c r="H21" s="5">
        <f t="shared" si="3"/>
        <v>11</v>
      </c>
      <c r="M21" s="20"/>
    </row>
    <row r="22" spans="1:13">
      <c r="A22">
        <v>18</v>
      </c>
      <c r="B22" s="4">
        <v>42144</v>
      </c>
      <c r="C22" s="17">
        <v>8.4570000000000007</v>
      </c>
      <c r="D22" s="17" t="e">
        <f>IF(B22="","",C22-'RB-170-SM1-1A'!#REF!)</f>
        <v>#REF!</v>
      </c>
      <c r="E22" s="34">
        <v>6.8490000000000002</v>
      </c>
      <c r="G22">
        <f t="shared" si="2"/>
        <v>130</v>
      </c>
      <c r="H22" s="5">
        <f t="shared" si="3"/>
        <v>11.401754250991379</v>
      </c>
      <c r="M22" s="20"/>
    </row>
    <row r="23" spans="1:13">
      <c r="A23">
        <v>19</v>
      </c>
      <c r="B23" s="4">
        <v>42151</v>
      </c>
      <c r="C23" s="17">
        <v>8.4489999999999998</v>
      </c>
      <c r="D23" s="17" t="e">
        <f>IF(B23="","",C23-'RB-170-SM1-1A'!#REF!)</f>
        <v>#REF!</v>
      </c>
      <c r="E23" s="34">
        <v>6.82</v>
      </c>
      <c r="G23">
        <f t="shared" si="2"/>
        <v>137</v>
      </c>
      <c r="H23" s="5">
        <f t="shared" si="3"/>
        <v>11.704699910719626</v>
      </c>
      <c r="M23" s="20"/>
    </row>
    <row r="24" spans="1:13">
      <c r="A24">
        <v>20</v>
      </c>
      <c r="B24" s="4">
        <v>42161</v>
      </c>
      <c r="C24" s="17">
        <v>8.4109999999999996</v>
      </c>
      <c r="D24" s="17" t="e">
        <f>IF(B24="","",C24-'RB-170-SM1-1A'!#REF!)</f>
        <v>#REF!</v>
      </c>
      <c r="E24" s="34">
        <v>6.0810000000000004</v>
      </c>
      <c r="G24">
        <f t="shared" si="2"/>
        <v>147</v>
      </c>
      <c r="H24" s="5">
        <f t="shared" si="3"/>
        <v>12.124355652982141</v>
      </c>
      <c r="M24" s="20"/>
    </row>
    <row r="25" spans="1:13">
      <c r="A25">
        <v>21</v>
      </c>
      <c r="B25" s="4">
        <v>42170</v>
      </c>
      <c r="C25" s="17">
        <v>8.3879999999999999</v>
      </c>
      <c r="D25" s="17" t="e">
        <f>IF(B25="","",C25-'RB-170-SM1-1A'!#REF!)</f>
        <v>#REF!</v>
      </c>
      <c r="E25" s="34">
        <v>6.1130000000000004</v>
      </c>
      <c r="G25">
        <f t="shared" si="2"/>
        <v>156</v>
      </c>
      <c r="H25" s="5">
        <f t="shared" si="3"/>
        <v>12.489995996796797</v>
      </c>
      <c r="M25" s="20"/>
    </row>
    <row r="26" spans="1:13">
      <c r="A26">
        <v>22</v>
      </c>
      <c r="B26" s="4">
        <v>42181</v>
      </c>
      <c r="C26" s="17">
        <v>8.3360000000000003</v>
      </c>
      <c r="D26" s="17" t="e">
        <f>IF(B26="","",C26-'RB-170-SM1-1A'!#REF!)</f>
        <v>#REF!</v>
      </c>
      <c r="E26" s="34">
        <v>6.07</v>
      </c>
      <c r="G26">
        <f t="shared" ref="G26:G42" si="4">IF(B26="","",B26-$B$5)</f>
        <v>167</v>
      </c>
      <c r="H26" s="5">
        <f t="shared" ref="H26:H42" si="5">IF(G26="","",G26^(1/2))</f>
        <v>12.922847983320086</v>
      </c>
      <c r="M26" s="20"/>
    </row>
    <row r="27" spans="1:13">
      <c r="A27">
        <v>23</v>
      </c>
      <c r="B27" s="4">
        <v>42187</v>
      </c>
      <c r="C27" s="17">
        <v>9.7840000000000007</v>
      </c>
      <c r="D27" s="17" t="e">
        <f>IF(B27="","",C27-'RB-170-SM1-1A'!#REF!)</f>
        <v>#REF!</v>
      </c>
      <c r="E27" s="34">
        <v>8.8960000000000008</v>
      </c>
      <c r="G27">
        <f t="shared" si="4"/>
        <v>173</v>
      </c>
      <c r="H27" s="5">
        <f t="shared" si="5"/>
        <v>13.152946437965905</v>
      </c>
      <c r="M27" s="20"/>
    </row>
    <row r="28" spans="1:13">
      <c r="A28">
        <v>24</v>
      </c>
      <c r="B28" s="4">
        <v>42196</v>
      </c>
      <c r="C28" s="17">
        <v>13.622999999999999</v>
      </c>
      <c r="D28" s="17">
        <f>IF(B28="","",C28-'RB-170-SM1-1A'!D13)</f>
        <v>-6.4719999999999995</v>
      </c>
      <c r="E28" s="34">
        <v>10.313000000000001</v>
      </c>
      <c r="G28">
        <f t="shared" si="4"/>
        <v>182</v>
      </c>
      <c r="H28" s="5">
        <f t="shared" si="5"/>
        <v>13.490737563232042</v>
      </c>
      <c r="M28" s="20"/>
    </row>
    <row r="29" spans="1:13">
      <c r="A29">
        <v>25</v>
      </c>
      <c r="B29" s="4">
        <v>42203</v>
      </c>
      <c r="C29" s="17">
        <v>13.555999999999999</v>
      </c>
      <c r="D29" s="17">
        <f>IF(B29="","",C29-'RB-170-SM1-1A'!D14)</f>
        <v>-6.5389999999999997</v>
      </c>
      <c r="E29" s="34">
        <v>11.951000000000001</v>
      </c>
      <c r="G29">
        <f t="shared" si="4"/>
        <v>189</v>
      </c>
      <c r="H29" s="5">
        <f t="shared" si="5"/>
        <v>13.74772708486752</v>
      </c>
      <c r="M29" s="20"/>
    </row>
    <row r="30" spans="1:13">
      <c r="A30">
        <v>26</v>
      </c>
      <c r="B30" s="4">
        <v>42208</v>
      </c>
      <c r="C30" s="17">
        <v>13.49</v>
      </c>
      <c r="D30" s="17">
        <f>IF(B30="","",C30-'RB-170-SM1-1A'!D15)</f>
        <v>-6.6049999999999986</v>
      </c>
      <c r="E30" s="34">
        <v>11.855</v>
      </c>
      <c r="G30">
        <f t="shared" si="4"/>
        <v>194</v>
      </c>
      <c r="H30" s="5">
        <f t="shared" si="5"/>
        <v>13.928388277184119</v>
      </c>
      <c r="M30" s="20"/>
    </row>
    <row r="31" spans="1:13">
      <c r="A31">
        <v>27</v>
      </c>
      <c r="B31" s="4">
        <v>42215</v>
      </c>
      <c r="C31" s="17">
        <v>13.388</v>
      </c>
      <c r="D31" s="17">
        <f>IF(B31="","",C31-'RB-170-SM1-1A'!D16)</f>
        <v>-6.706999999999999</v>
      </c>
      <c r="E31" s="34">
        <v>11.746</v>
      </c>
      <c r="G31">
        <f t="shared" si="4"/>
        <v>201</v>
      </c>
      <c r="H31" s="5">
        <f t="shared" si="5"/>
        <v>14.177446878757825</v>
      </c>
      <c r="M31" s="20"/>
    </row>
    <row r="32" spans="1:13">
      <c r="A32">
        <v>28</v>
      </c>
      <c r="B32" s="4">
        <v>42224</v>
      </c>
      <c r="C32" s="17">
        <v>13.302</v>
      </c>
      <c r="D32" s="17">
        <f>IF(B32="","",C32-'RB-170-SM1-1A'!D17)</f>
        <v>-6.7929999999999993</v>
      </c>
      <c r="E32" s="34">
        <v>11.71</v>
      </c>
      <c r="G32">
        <f t="shared" si="4"/>
        <v>210</v>
      </c>
      <c r="H32" s="5">
        <f t="shared" si="5"/>
        <v>14.491376746189438</v>
      </c>
      <c r="M32" s="20"/>
    </row>
    <row r="33" spans="1:13">
      <c r="A33">
        <v>29</v>
      </c>
      <c r="B33" s="4">
        <v>42233</v>
      </c>
      <c r="C33" s="17">
        <v>13.231</v>
      </c>
      <c r="D33" s="17">
        <f>IF(B33="","",C33-'RB-170-SM1-1A'!D18)</f>
        <v>-6.863999999999999</v>
      </c>
      <c r="E33" s="34">
        <v>11.661</v>
      </c>
      <c r="G33">
        <f t="shared" si="4"/>
        <v>219</v>
      </c>
      <c r="H33" s="5">
        <f t="shared" si="5"/>
        <v>14.798648586948742</v>
      </c>
      <c r="M33" s="20"/>
    </row>
    <row r="34" spans="1:13">
      <c r="A34">
        <v>30</v>
      </c>
      <c r="B34" s="4">
        <v>42238</v>
      </c>
      <c r="C34" s="17">
        <v>13.182</v>
      </c>
      <c r="D34" s="17">
        <f>IF(B34="","",C34-'RB-170-SM1-1A'!D19)</f>
        <v>-6.9129999999999985</v>
      </c>
      <c r="E34" s="34">
        <v>11.663</v>
      </c>
      <c r="G34">
        <f t="shared" si="4"/>
        <v>224</v>
      </c>
      <c r="H34" s="5">
        <f t="shared" si="5"/>
        <v>14.966629547095765</v>
      </c>
      <c r="M34" s="20"/>
    </row>
    <row r="35" spans="1:13">
      <c r="A35">
        <v>31</v>
      </c>
      <c r="B35" s="4">
        <v>42245</v>
      </c>
      <c r="C35" s="17">
        <v>13.151</v>
      </c>
      <c r="D35" s="17">
        <f>IF(B35="","",C35-'RB-170-SM1-1A'!D20)</f>
        <v>-6.9439999999999991</v>
      </c>
      <c r="E35" s="34">
        <v>11.680999999999999</v>
      </c>
      <c r="G35">
        <f t="shared" si="4"/>
        <v>231</v>
      </c>
      <c r="H35" s="5">
        <f t="shared" si="5"/>
        <v>15.198684153570664</v>
      </c>
      <c r="M35" s="20"/>
    </row>
    <row r="36" spans="1:13">
      <c r="A36">
        <v>32</v>
      </c>
      <c r="B36" s="4">
        <v>42255</v>
      </c>
      <c r="C36" s="17">
        <v>13.066000000000001</v>
      </c>
      <c r="D36" s="17">
        <f>IF(B36="","",C36-'RB-170-SM1-1A'!D21)</f>
        <v>-7.0289999999999981</v>
      </c>
      <c r="E36" s="34">
        <v>11.597</v>
      </c>
      <c r="G36">
        <f t="shared" si="4"/>
        <v>241</v>
      </c>
      <c r="H36" s="5">
        <f t="shared" si="5"/>
        <v>15.524174696260024</v>
      </c>
      <c r="M36" s="20"/>
    </row>
    <row r="37" spans="1:13">
      <c r="A37">
        <v>33</v>
      </c>
      <c r="B37" s="4">
        <v>42263</v>
      </c>
      <c r="C37" s="17">
        <v>13.044</v>
      </c>
      <c r="D37" s="17">
        <f>IF(B37="","",C37-'RB-170-SM1-1A'!D22)</f>
        <v>-7.0509999999999984</v>
      </c>
      <c r="E37" s="34">
        <v>11.586</v>
      </c>
      <c r="G37">
        <f t="shared" si="4"/>
        <v>249</v>
      </c>
      <c r="H37" s="5">
        <f t="shared" si="5"/>
        <v>15.779733838059499</v>
      </c>
      <c r="M37" s="20"/>
    </row>
    <row r="38" spans="1:13">
      <c r="A38">
        <v>34</v>
      </c>
      <c r="B38" s="4">
        <v>42270</v>
      </c>
      <c r="C38" s="17">
        <v>12.994999999999999</v>
      </c>
      <c r="D38" s="17">
        <f>IF(B38="","",C38-'RB-170-SM1-1A'!D23)</f>
        <v>-7.1</v>
      </c>
      <c r="E38" s="34">
        <v>11.523999999999999</v>
      </c>
      <c r="G38">
        <f t="shared" si="4"/>
        <v>256</v>
      </c>
      <c r="H38" s="5">
        <f t="shared" si="5"/>
        <v>16</v>
      </c>
    </row>
    <row r="39" spans="1:13">
      <c r="A39">
        <v>35</v>
      </c>
      <c r="B39" s="4">
        <v>42280</v>
      </c>
      <c r="C39" s="17">
        <v>12.935</v>
      </c>
      <c r="D39" s="17">
        <f>IF(B39="","",C39-'RB-170-SM1-1A'!D24)</f>
        <v>-7.1599999999999984</v>
      </c>
      <c r="E39" s="34">
        <v>11.345000000000001</v>
      </c>
      <c r="G39">
        <f t="shared" si="4"/>
        <v>266</v>
      </c>
      <c r="H39" s="5">
        <f t="shared" si="5"/>
        <v>16.30950643030009</v>
      </c>
    </row>
    <row r="40" spans="1:13">
      <c r="A40">
        <v>36</v>
      </c>
      <c r="B40" s="4">
        <v>42287</v>
      </c>
      <c r="C40" s="17">
        <v>12.898</v>
      </c>
      <c r="D40" s="17">
        <f>IF(B40="","",C40-'RB-170-SM1-1A'!D25)</f>
        <v>-7.1969999999999992</v>
      </c>
      <c r="E40" s="34">
        <v>11.709</v>
      </c>
      <c r="G40">
        <f t="shared" si="4"/>
        <v>273</v>
      </c>
      <c r="H40" s="5">
        <f t="shared" si="5"/>
        <v>16.522711641858304</v>
      </c>
    </row>
    <row r="41" spans="1:13">
      <c r="A41">
        <v>37</v>
      </c>
      <c r="B41" s="4">
        <v>42291</v>
      </c>
      <c r="C41" s="17">
        <v>12.869</v>
      </c>
      <c r="D41" s="17">
        <f>IF(B41="","",C41-'RB-170-SM1-1A'!D26)</f>
        <v>-7.2259999999999991</v>
      </c>
      <c r="E41" s="34">
        <v>11.778</v>
      </c>
      <c r="G41">
        <f t="shared" si="4"/>
        <v>277</v>
      </c>
      <c r="H41" s="5">
        <f t="shared" si="5"/>
        <v>16.643316977093239</v>
      </c>
    </row>
    <row r="42" spans="1:13">
      <c r="A42">
        <v>38</v>
      </c>
      <c r="B42" s="4">
        <v>42297</v>
      </c>
      <c r="C42" s="17">
        <v>12.86</v>
      </c>
      <c r="D42" s="17">
        <f>IF(B42="","",C42-'RB-170-SM1-1A'!D27)</f>
        <v>-7.2349999999999994</v>
      </c>
      <c r="E42" s="34">
        <v>11.680999999999999</v>
      </c>
      <c r="G42">
        <f t="shared" si="4"/>
        <v>283</v>
      </c>
      <c r="H42" s="5">
        <f t="shared" si="5"/>
        <v>16.822603841260722</v>
      </c>
    </row>
    <row r="43" spans="1:13">
      <c r="A43">
        <v>39</v>
      </c>
      <c r="B43" s="4">
        <v>42309</v>
      </c>
      <c r="C43" s="17">
        <v>12.801</v>
      </c>
      <c r="D43" s="17">
        <f>IF(B43="","",C43-'RB-170-SM1-1A'!D28)</f>
        <v>-7.2939999999999987</v>
      </c>
      <c r="E43" s="34">
        <v>11.42</v>
      </c>
      <c r="G43">
        <f t="shared" ref="G43:G106" si="6">IF(B43="","",B43-$B$5)</f>
        <v>295</v>
      </c>
      <c r="H43" s="5">
        <f t="shared" ref="H43:H106" si="7">IF(G43="","",G43^(1/2))</f>
        <v>17.175564037317667</v>
      </c>
    </row>
    <row r="44" spans="1:13">
      <c r="A44">
        <v>40</v>
      </c>
      <c r="B44" s="4">
        <v>42318</v>
      </c>
      <c r="C44" s="17">
        <v>12.773999999999999</v>
      </c>
      <c r="D44" s="17">
        <f>IF(B44="","",C44-'RB-170-SM1-1A'!D29)</f>
        <v>-7.3209999999999997</v>
      </c>
      <c r="E44" s="34">
        <v>11.182</v>
      </c>
      <c r="G44">
        <f t="shared" si="6"/>
        <v>304</v>
      </c>
      <c r="H44" s="5">
        <f t="shared" si="7"/>
        <v>17.435595774162696</v>
      </c>
    </row>
    <row r="45" spans="1:13">
      <c r="A45">
        <v>41</v>
      </c>
      <c r="B45" s="4">
        <v>42328</v>
      </c>
      <c r="C45" s="17">
        <v>12.77</v>
      </c>
      <c r="D45" s="17">
        <f>IF(B45="","",C45-'RB-170-SM1-1A'!D30)</f>
        <v>-7.3249999999999993</v>
      </c>
      <c r="E45" s="34">
        <v>11.194000000000001</v>
      </c>
      <c r="G45">
        <f t="shared" si="6"/>
        <v>314</v>
      </c>
      <c r="H45" s="5">
        <f t="shared" si="7"/>
        <v>17.720045146669349</v>
      </c>
    </row>
    <row r="46" spans="1:13">
      <c r="A46">
        <v>42</v>
      </c>
      <c r="B46" s="4">
        <v>42332</v>
      </c>
      <c r="C46" s="17">
        <v>12.747999999999999</v>
      </c>
      <c r="D46" s="17">
        <f>IF(B46="","",C46-'RB-170-SM1-1A'!D31)</f>
        <v>-7.3469999999999995</v>
      </c>
      <c r="E46" s="34">
        <v>11.193</v>
      </c>
      <c r="G46">
        <f t="shared" si="6"/>
        <v>318</v>
      </c>
      <c r="H46" s="5">
        <f t="shared" si="7"/>
        <v>17.832554500127006</v>
      </c>
    </row>
    <row r="47" spans="1:13">
      <c r="A47">
        <v>43</v>
      </c>
      <c r="B47" s="4">
        <v>42340</v>
      </c>
      <c r="C47" s="17">
        <v>12.711</v>
      </c>
      <c r="D47" s="17">
        <f>IF(B47="","",C47-'RB-170-SM1-1A'!D32)</f>
        <v>-7.3839999999999986</v>
      </c>
      <c r="E47" s="34">
        <v>11.198</v>
      </c>
      <c r="G47">
        <f t="shared" si="6"/>
        <v>326</v>
      </c>
      <c r="H47" s="5">
        <f t="shared" si="7"/>
        <v>18.055470085267789</v>
      </c>
    </row>
    <row r="48" spans="1:13">
      <c r="A48">
        <v>44</v>
      </c>
      <c r="B48" s="4">
        <v>42347</v>
      </c>
      <c r="C48" s="17">
        <v>12.714</v>
      </c>
      <c r="D48" s="17">
        <f>IF(B48="","",C48-'RB-170-SM1-1A'!D33)</f>
        <v>-7.3809999999999985</v>
      </c>
      <c r="E48" s="34">
        <v>11.250999999999999</v>
      </c>
      <c r="G48">
        <f t="shared" si="6"/>
        <v>333</v>
      </c>
      <c r="H48" s="5">
        <f t="shared" si="7"/>
        <v>18.248287590894659</v>
      </c>
    </row>
    <row r="49" spans="1:8">
      <c r="A49">
        <v>45</v>
      </c>
      <c r="B49" s="4">
        <v>42355</v>
      </c>
      <c r="C49" s="17">
        <v>12.679</v>
      </c>
      <c r="D49" s="17">
        <f>IF(B49="","",C49-'RB-170-SM1-1A'!D34)</f>
        <v>-7.4159999999999986</v>
      </c>
      <c r="E49" s="34">
        <v>10.989000000000001</v>
      </c>
      <c r="G49">
        <f t="shared" si="6"/>
        <v>341</v>
      </c>
      <c r="H49" s="5">
        <f t="shared" si="7"/>
        <v>18.466185312619388</v>
      </c>
    </row>
    <row r="50" spans="1:8">
      <c r="A50">
        <v>46</v>
      </c>
      <c r="B50" s="4">
        <v>42361</v>
      </c>
      <c r="C50" s="17">
        <v>12.672000000000001</v>
      </c>
      <c r="D50" s="17">
        <f>IF(B50="","",C50-'RB-170-SM1-1A'!D35)</f>
        <v>-7.4229999999999983</v>
      </c>
      <c r="E50" s="34">
        <v>10.994999999999999</v>
      </c>
      <c r="G50">
        <f t="shared" si="6"/>
        <v>347</v>
      </c>
      <c r="H50" s="5">
        <f t="shared" si="7"/>
        <v>18.627936010197157</v>
      </c>
    </row>
    <row r="51" spans="1:8">
      <c r="A51">
        <v>47</v>
      </c>
      <c r="B51" s="4">
        <v>42368</v>
      </c>
      <c r="C51" s="17">
        <v>12.656000000000001</v>
      </c>
      <c r="D51" s="17">
        <f>IF(B51="","",C51-'RB-170-SM1-1A'!D36)</f>
        <v>-7.4389999999999983</v>
      </c>
      <c r="E51" s="34">
        <v>10.987</v>
      </c>
      <c r="G51">
        <f t="shared" si="6"/>
        <v>354</v>
      </c>
      <c r="H51" s="5">
        <f t="shared" si="7"/>
        <v>18.814887722226779</v>
      </c>
    </row>
    <row r="52" spans="1:8">
      <c r="A52">
        <v>48</v>
      </c>
      <c r="B52" s="4">
        <v>42376</v>
      </c>
      <c r="C52" s="17">
        <v>12.65</v>
      </c>
      <c r="D52" s="17">
        <f>IF(B52="","",C52-'RB-170-SM1-1A'!D37)</f>
        <v>-7.4449999999999985</v>
      </c>
      <c r="E52" s="34">
        <v>10.988</v>
      </c>
      <c r="G52">
        <f t="shared" si="6"/>
        <v>362</v>
      </c>
      <c r="H52" s="5">
        <f t="shared" si="7"/>
        <v>19.026297590440446</v>
      </c>
    </row>
    <row r="53" spans="1:8">
      <c r="A53">
        <v>49</v>
      </c>
      <c r="B53" s="4">
        <v>42383</v>
      </c>
      <c r="C53" s="17">
        <v>12.590999999999999</v>
      </c>
      <c r="D53" s="17">
        <f>IF(B53="","",C53-'RB-170-SM1-1A'!D38)</f>
        <v>-7.5039999999999996</v>
      </c>
      <c r="E53" s="34">
        <v>10.933</v>
      </c>
      <c r="G53">
        <f t="shared" si="6"/>
        <v>369</v>
      </c>
      <c r="H53" s="5">
        <f t="shared" si="7"/>
        <v>19.209372712298546</v>
      </c>
    </row>
    <row r="54" spans="1:8">
      <c r="A54">
        <v>50</v>
      </c>
      <c r="B54" s="4">
        <v>42389</v>
      </c>
      <c r="C54" s="17">
        <v>12.583</v>
      </c>
      <c r="D54" s="17">
        <f>IF(B54="","",C54-'RB-170-SM1-1A'!D39)</f>
        <v>-7.5119999999999987</v>
      </c>
      <c r="E54" s="34">
        <v>10.928000000000001</v>
      </c>
      <c r="G54">
        <f t="shared" si="6"/>
        <v>375</v>
      </c>
      <c r="H54" s="5">
        <f t="shared" si="7"/>
        <v>19.364916731037084</v>
      </c>
    </row>
    <row r="55" spans="1:8">
      <c r="A55">
        <v>51</v>
      </c>
      <c r="B55" s="4">
        <v>42396</v>
      </c>
      <c r="C55" s="17">
        <v>12.577</v>
      </c>
      <c r="D55" s="17">
        <f>IF(B55="","",C55-'RB-170-SM1-1A'!D40)</f>
        <v>-7.5179999999999989</v>
      </c>
      <c r="E55" s="34">
        <v>10.928000000000001</v>
      </c>
      <c r="G55">
        <f t="shared" si="6"/>
        <v>382</v>
      </c>
      <c r="H55" s="5">
        <f t="shared" si="7"/>
        <v>19.544820285692065</v>
      </c>
    </row>
    <row r="56" spans="1:8">
      <c r="A56">
        <v>52</v>
      </c>
      <c r="B56" s="4">
        <v>42405</v>
      </c>
      <c r="C56" s="17">
        <v>12.561</v>
      </c>
      <c r="D56" s="17">
        <f>IF(B56="","",C56-'RB-170-SM1-1A'!D41)</f>
        <v>-7.5339999999999989</v>
      </c>
      <c r="E56" s="34">
        <v>10.920999999999999</v>
      </c>
      <c r="G56">
        <f t="shared" si="6"/>
        <v>391</v>
      </c>
      <c r="H56" s="5">
        <f t="shared" si="7"/>
        <v>19.773719933285189</v>
      </c>
    </row>
    <row r="57" spans="1:8">
      <c r="A57">
        <v>53</v>
      </c>
      <c r="B57" s="4">
        <v>42415</v>
      </c>
      <c r="C57" s="17">
        <v>12.555999999999999</v>
      </c>
      <c r="D57" s="17">
        <f>IF(B57="","",C57-'RB-170-SM1-1A'!D42)</f>
        <v>-7.5389999999999997</v>
      </c>
      <c r="E57" s="34">
        <f t="shared" ref="E57" si="8">IF(B57="","",E56)</f>
        <v>10.920999999999999</v>
      </c>
      <c r="G57">
        <f t="shared" si="6"/>
        <v>401</v>
      </c>
      <c r="H57" s="5">
        <f t="shared" si="7"/>
        <v>20.024984394500787</v>
      </c>
    </row>
    <row r="58" spans="1:8">
      <c r="A58">
        <v>54</v>
      </c>
      <c r="B58" s="4">
        <v>42419</v>
      </c>
      <c r="C58" s="17">
        <v>12.554</v>
      </c>
      <c r="D58" s="17">
        <f>IF(B58="","",C58-'RB-170-SM1-1A'!D43)</f>
        <v>-7.5409999999999986</v>
      </c>
      <c r="E58" s="34">
        <v>10.861000000000001</v>
      </c>
      <c r="G58">
        <f t="shared" si="6"/>
        <v>405</v>
      </c>
      <c r="H58" s="5">
        <f t="shared" si="7"/>
        <v>20.124611797498108</v>
      </c>
    </row>
    <row r="59" spans="1:8">
      <c r="A59">
        <v>55</v>
      </c>
      <c r="B59" s="4">
        <v>42427</v>
      </c>
      <c r="C59" s="17">
        <v>12.500999999999999</v>
      </c>
      <c r="D59" s="17">
        <f>IF(B59="","",C59-'RB-170-SM1-1A'!D44)</f>
        <v>-7.5939999999999994</v>
      </c>
      <c r="E59" s="34">
        <v>11.231</v>
      </c>
      <c r="G59">
        <f t="shared" si="6"/>
        <v>413</v>
      </c>
      <c r="H59" s="5">
        <f t="shared" si="7"/>
        <v>20.322401432901575</v>
      </c>
    </row>
    <row r="60" spans="1:8">
      <c r="A60">
        <v>56</v>
      </c>
      <c r="B60" s="4">
        <v>42434</v>
      </c>
      <c r="C60" s="17">
        <v>12.473000000000001</v>
      </c>
      <c r="D60" s="17">
        <f>IF(B60="","",C60-'RB-170-SM1-1A'!D45)</f>
        <v>-7.6219999999999981</v>
      </c>
      <c r="E60" s="34">
        <v>11.154</v>
      </c>
      <c r="G60">
        <f t="shared" si="6"/>
        <v>420</v>
      </c>
      <c r="H60" s="5">
        <f t="shared" si="7"/>
        <v>20.493901531919196</v>
      </c>
    </row>
    <row r="61" spans="1:8">
      <c r="A61">
        <v>57</v>
      </c>
      <c r="B61" s="4">
        <v>42440</v>
      </c>
      <c r="C61" s="17">
        <v>12.452</v>
      </c>
      <c r="D61" s="17">
        <f>IF(B61="","",C61-'RB-170-SM1-1A'!D46)</f>
        <v>-7.6429999999999989</v>
      </c>
      <c r="E61" s="34">
        <v>11.532999999999999</v>
      </c>
      <c r="G61">
        <f t="shared" si="6"/>
        <v>426</v>
      </c>
      <c r="H61" s="5">
        <f t="shared" si="7"/>
        <v>20.639767440550294</v>
      </c>
    </row>
    <row r="62" spans="1:8">
      <c r="A62">
        <v>58</v>
      </c>
      <c r="B62" s="4">
        <v>42468</v>
      </c>
      <c r="C62" s="17">
        <v>6.9109999999999996</v>
      </c>
      <c r="D62" s="17" t="e">
        <f>IF(B62="","",C62-'RB-170-SM1-1A'!#REF!)</f>
        <v>#REF!</v>
      </c>
      <c r="E62" s="34">
        <v>5.9320000000000004</v>
      </c>
      <c r="G62">
        <f t="shared" si="6"/>
        <v>454</v>
      </c>
      <c r="H62" s="5">
        <f t="shared" si="7"/>
        <v>21.307275752662516</v>
      </c>
    </row>
    <row r="63" spans="1:8">
      <c r="A63">
        <v>59</v>
      </c>
      <c r="B63" s="4">
        <v>42476</v>
      </c>
      <c r="C63" s="17">
        <v>6.907</v>
      </c>
      <c r="D63" s="17" t="e">
        <f>IF(B63="","",C63-'RB-170-SM1-1A'!#REF!)</f>
        <v>#REF!</v>
      </c>
      <c r="E63" s="34">
        <v>5.9459999999999997</v>
      </c>
      <c r="G63">
        <f t="shared" si="6"/>
        <v>462</v>
      </c>
      <c r="H63" s="5">
        <f t="shared" si="7"/>
        <v>21.494185260204677</v>
      </c>
    </row>
    <row r="64" spans="1:8">
      <c r="A64">
        <v>60</v>
      </c>
      <c r="B64" s="4">
        <v>42491</v>
      </c>
      <c r="C64" s="17">
        <v>6.9080000000000004</v>
      </c>
      <c r="D64" s="17" t="e">
        <f>IF(B64="","",C64-'RB-170-SM1-1A'!#REF!)</f>
        <v>#REF!</v>
      </c>
      <c r="E64" s="34">
        <v>5.7670000000000003</v>
      </c>
      <c r="G64">
        <f t="shared" si="6"/>
        <v>477</v>
      </c>
      <c r="H64" s="5">
        <f t="shared" si="7"/>
        <v>21.840329667841555</v>
      </c>
    </row>
    <row r="65" spans="1:8">
      <c r="A65">
        <v>61</v>
      </c>
      <c r="B65" s="4">
        <v>42531</v>
      </c>
      <c r="C65" s="17">
        <v>6.9</v>
      </c>
      <c r="D65" s="17" t="e">
        <f>IF(B65="","",C65-'RB-170-SM1-1A'!#REF!)</f>
        <v>#REF!</v>
      </c>
      <c r="E65" s="34">
        <v>6.14</v>
      </c>
      <c r="G65">
        <f t="shared" si="6"/>
        <v>517</v>
      </c>
      <c r="H65" s="5">
        <f t="shared" si="7"/>
        <v>22.737634001804146</v>
      </c>
    </row>
    <row r="66" spans="1:8">
      <c r="A66">
        <v>62</v>
      </c>
      <c r="B66" s="4">
        <v>42539</v>
      </c>
      <c r="C66" s="17">
        <v>6.9009999999999998</v>
      </c>
      <c r="D66" s="17" t="e">
        <f>IF(B66="","",C66-'RB-170-SM1-1A'!#REF!)</f>
        <v>#REF!</v>
      </c>
      <c r="E66" s="34">
        <v>6.14</v>
      </c>
      <c r="G66">
        <f t="shared" si="6"/>
        <v>525</v>
      </c>
      <c r="H66" s="5">
        <f t="shared" si="7"/>
        <v>22.912878474779198</v>
      </c>
    </row>
    <row r="67" spans="1:8">
      <c r="A67">
        <v>63</v>
      </c>
      <c r="B67" s="4">
        <v>42545</v>
      </c>
      <c r="C67" s="17">
        <v>6.899</v>
      </c>
      <c r="D67" s="17" t="e">
        <f>IF(B67="","",C67-'RB-170-SM1-1A'!#REF!)</f>
        <v>#REF!</v>
      </c>
      <c r="E67" s="34">
        <v>6.14</v>
      </c>
      <c r="G67">
        <f t="shared" si="6"/>
        <v>531</v>
      </c>
      <c r="H67" s="5">
        <f t="shared" si="7"/>
        <v>23.043437243605826</v>
      </c>
    </row>
    <row r="68" spans="1:8">
      <c r="A68">
        <v>64</v>
      </c>
      <c r="B68" s="4">
        <v>42549</v>
      </c>
      <c r="C68" s="17">
        <v>6.8940000000000001</v>
      </c>
      <c r="D68" s="17" t="e">
        <f>IF(B68="","",C68-'RB-170-SM1-1A'!#REF!)</f>
        <v>#REF!</v>
      </c>
      <c r="E68" s="34">
        <v>6.14</v>
      </c>
      <c r="G68">
        <f t="shared" si="6"/>
        <v>535</v>
      </c>
      <c r="H68" s="5">
        <f t="shared" si="7"/>
        <v>23.130067012440755</v>
      </c>
    </row>
    <row r="69" spans="1:8">
      <c r="A69">
        <v>65</v>
      </c>
      <c r="B69" s="4">
        <v>42566</v>
      </c>
      <c r="C69" s="17">
        <v>6.8869999999999996</v>
      </c>
      <c r="D69" s="17" t="e">
        <f>IF(B69="","",C69-'RB-170-SM1-1A'!#REF!)</f>
        <v>#REF!</v>
      </c>
      <c r="E69" s="34">
        <v>6.14</v>
      </c>
      <c r="G69">
        <f t="shared" si="6"/>
        <v>552</v>
      </c>
      <c r="H69" s="5">
        <f t="shared" si="7"/>
        <v>23.49468024894146</v>
      </c>
    </row>
    <row r="70" spans="1:8">
      <c r="A70">
        <v>66</v>
      </c>
      <c r="B70" s="4">
        <v>42577</v>
      </c>
      <c r="C70" s="17">
        <v>6.8879999999999999</v>
      </c>
      <c r="D70" s="17" t="e">
        <f>IF(B70="","",C70-'RB-170-SM1-1A'!#REF!)</f>
        <v>#REF!</v>
      </c>
      <c r="E70" s="34">
        <v>6.14</v>
      </c>
      <c r="G70">
        <f t="shared" si="6"/>
        <v>563</v>
      </c>
      <c r="H70" s="5">
        <f t="shared" si="7"/>
        <v>23.727621035409346</v>
      </c>
    </row>
    <row r="71" spans="1:8">
      <c r="A71">
        <v>67</v>
      </c>
      <c r="B71" s="4">
        <v>42593</v>
      </c>
      <c r="C71" s="17">
        <v>6.8869999999999996</v>
      </c>
      <c r="D71" s="17" t="e">
        <f>IF(B71="","",C71-'RB-170-SM1-1A'!#REF!)</f>
        <v>#REF!</v>
      </c>
      <c r="E71" s="34">
        <v>6.14</v>
      </c>
      <c r="G71">
        <f t="shared" si="6"/>
        <v>579</v>
      </c>
      <c r="H71" s="5">
        <f t="shared" si="7"/>
        <v>24.06241883103193</v>
      </c>
    </row>
    <row r="72" spans="1:8">
      <c r="A72">
        <v>68</v>
      </c>
      <c r="B72" s="4">
        <v>42600</v>
      </c>
      <c r="C72" s="17">
        <v>6.8879999999999999</v>
      </c>
      <c r="D72" s="17" t="e">
        <f>IF(B72="","",C72-'RB-170-SM1-1A'!#REF!)</f>
        <v>#REF!</v>
      </c>
      <c r="E72" s="34">
        <v>12.288</v>
      </c>
      <c r="G72">
        <f t="shared" si="6"/>
        <v>586</v>
      </c>
      <c r="H72" s="5">
        <f t="shared" si="7"/>
        <v>24.207436873820409</v>
      </c>
    </row>
    <row r="73" spans="1:8">
      <c r="A73">
        <v>69</v>
      </c>
      <c r="B73" s="4">
        <v>42611</v>
      </c>
      <c r="C73" s="17">
        <v>6.8879999999999999</v>
      </c>
      <c r="D73" s="17" t="e">
        <f>IF(B73="","",C73-'RB-170-SM1-1A'!#REF!)</f>
        <v>#REF!</v>
      </c>
      <c r="E73" s="34">
        <v>12.288</v>
      </c>
      <c r="G73">
        <f t="shared" si="6"/>
        <v>597</v>
      </c>
      <c r="H73" s="5">
        <f t="shared" si="7"/>
        <v>24.433583445741231</v>
      </c>
    </row>
    <row r="74" spans="1:8">
      <c r="A74">
        <v>70</v>
      </c>
      <c r="B74" s="4">
        <v>42613</v>
      </c>
      <c r="C74" s="17">
        <v>6.8860000000000001</v>
      </c>
      <c r="D74" s="17" t="e">
        <f>IF(B74="","",C74-'RB-170-SM1-1A'!#REF!)</f>
        <v>#REF!</v>
      </c>
      <c r="E74" s="34">
        <v>12.288</v>
      </c>
      <c r="G74">
        <f t="shared" si="6"/>
        <v>599</v>
      </c>
      <c r="H74" s="5">
        <f t="shared" si="7"/>
        <v>24.474476501040833</v>
      </c>
    </row>
    <row r="75" spans="1:8">
      <c r="A75">
        <v>71</v>
      </c>
      <c r="B75" s="4">
        <v>42622</v>
      </c>
      <c r="C75" s="17">
        <v>6.8890000000000002</v>
      </c>
      <c r="D75" s="17" t="e">
        <f>IF(B75="","",C75-'RB-170-SM1-1A'!#REF!)</f>
        <v>#REF!</v>
      </c>
      <c r="E75" s="34">
        <v>12.288</v>
      </c>
      <c r="G75">
        <f t="shared" si="6"/>
        <v>608</v>
      </c>
      <c r="H75" s="5">
        <f t="shared" si="7"/>
        <v>24.657656011875904</v>
      </c>
    </row>
    <row r="76" spans="1:8">
      <c r="A76">
        <v>72</v>
      </c>
      <c r="B76" s="4">
        <v>42627</v>
      </c>
      <c r="C76" s="17">
        <v>6.8879999999999999</v>
      </c>
      <c r="D76" s="17" t="e">
        <f>IF(B76="","",C76-'RB-170-SM1-1A'!#REF!)</f>
        <v>#REF!</v>
      </c>
      <c r="E76" s="34">
        <v>12.288</v>
      </c>
      <c r="G76">
        <f t="shared" si="6"/>
        <v>613</v>
      </c>
      <c r="H76" s="5">
        <f t="shared" si="7"/>
        <v>24.758836806279895</v>
      </c>
    </row>
    <row r="77" spans="1:8">
      <c r="A77">
        <v>73</v>
      </c>
      <c r="C77" s="17"/>
      <c r="D77" s="17" t="str">
        <f>IF(B77="","",C77-'RB-170-SM1-1A'!#REF!)</f>
        <v/>
      </c>
      <c r="E77" s="34" t="str">
        <f t="shared" ref="E77:E133" si="9">IF(B77="","",E76)</f>
        <v/>
      </c>
      <c r="G77" t="str">
        <f t="shared" si="6"/>
        <v/>
      </c>
      <c r="H77" s="5" t="str">
        <f t="shared" si="7"/>
        <v/>
      </c>
    </row>
    <row r="78" spans="1:8">
      <c r="A78">
        <v>74</v>
      </c>
      <c r="C78" s="17"/>
      <c r="D78" s="17" t="str">
        <f>IF(B78="","",C78-'RB-170-SM1-1A'!D47)</f>
        <v/>
      </c>
      <c r="E78" s="34" t="str">
        <f t="shared" si="9"/>
        <v/>
      </c>
      <c r="G78" t="str">
        <f t="shared" si="6"/>
        <v/>
      </c>
      <c r="H78" s="5" t="str">
        <f t="shared" si="7"/>
        <v/>
      </c>
    </row>
    <row r="79" spans="1:8">
      <c r="A79">
        <v>75</v>
      </c>
      <c r="C79" s="17"/>
      <c r="D79" s="17" t="str">
        <f>IF(B79="","",C79-'RB-170-SM1-1A'!D48)</f>
        <v/>
      </c>
      <c r="E79" s="34" t="str">
        <f t="shared" si="9"/>
        <v/>
      </c>
      <c r="G79" t="str">
        <f t="shared" si="6"/>
        <v/>
      </c>
      <c r="H79" s="5" t="str">
        <f t="shared" si="7"/>
        <v/>
      </c>
    </row>
    <row r="80" spans="1:8">
      <c r="A80">
        <v>76</v>
      </c>
      <c r="C80" s="17"/>
      <c r="D80" s="17" t="str">
        <f>IF(B80="","",C80-'RB-170-SM1-1A'!D49)</f>
        <v/>
      </c>
      <c r="E80" s="34" t="str">
        <f t="shared" si="9"/>
        <v/>
      </c>
      <c r="G80" t="str">
        <f t="shared" si="6"/>
        <v/>
      </c>
      <c r="H80" s="5" t="str">
        <f t="shared" si="7"/>
        <v/>
      </c>
    </row>
    <row r="81" spans="1:8">
      <c r="A81">
        <v>77</v>
      </c>
      <c r="C81" s="17"/>
      <c r="D81" s="17" t="str">
        <f>IF(B81="","",C81-'RB-170-SM1-1A'!D50)</f>
        <v/>
      </c>
      <c r="E81" s="34" t="str">
        <f t="shared" si="9"/>
        <v/>
      </c>
      <c r="G81" t="str">
        <f t="shared" si="6"/>
        <v/>
      </c>
      <c r="H81" s="5" t="str">
        <f t="shared" si="7"/>
        <v/>
      </c>
    </row>
    <row r="82" spans="1:8">
      <c r="A82">
        <v>78</v>
      </c>
      <c r="C82" s="17"/>
      <c r="D82" s="17" t="str">
        <f>IF(B82="","",C82-'RB-170-SM1-1A'!D51)</f>
        <v/>
      </c>
      <c r="E82" s="34" t="str">
        <f t="shared" si="9"/>
        <v/>
      </c>
      <c r="G82" t="str">
        <f t="shared" si="6"/>
        <v/>
      </c>
      <c r="H82" s="5" t="str">
        <f t="shared" si="7"/>
        <v/>
      </c>
    </row>
    <row r="83" spans="1:8">
      <c r="A83">
        <v>79</v>
      </c>
      <c r="C83" s="17"/>
      <c r="D83" s="17" t="str">
        <f>IF(B83="","",C83-'RB-170-SM1-1A'!D52)</f>
        <v/>
      </c>
      <c r="E83" s="34" t="str">
        <f t="shared" si="9"/>
        <v/>
      </c>
      <c r="G83" t="str">
        <f t="shared" si="6"/>
        <v/>
      </c>
      <c r="H83" s="5" t="str">
        <f t="shared" si="7"/>
        <v/>
      </c>
    </row>
    <row r="84" spans="1:8">
      <c r="A84">
        <v>80</v>
      </c>
      <c r="C84" s="17"/>
      <c r="D84" s="17" t="str">
        <f>IF(B84="","",C84-'RB-170-SM1-1A'!D53)</f>
        <v/>
      </c>
      <c r="E84" s="34" t="str">
        <f t="shared" si="9"/>
        <v/>
      </c>
      <c r="G84" t="str">
        <f t="shared" si="6"/>
        <v/>
      </c>
      <c r="H84" s="5" t="str">
        <f t="shared" si="7"/>
        <v/>
      </c>
    </row>
    <row r="85" spans="1:8">
      <c r="A85">
        <v>81</v>
      </c>
      <c r="C85" s="17"/>
      <c r="D85" s="17" t="str">
        <f>IF(B85="","",C85-'RB-170-SM1-1A'!D54)</f>
        <v/>
      </c>
      <c r="E85" s="34" t="str">
        <f t="shared" si="9"/>
        <v/>
      </c>
      <c r="G85" t="str">
        <f t="shared" si="6"/>
        <v/>
      </c>
      <c r="H85" s="5" t="str">
        <f t="shared" si="7"/>
        <v/>
      </c>
    </row>
    <row r="86" spans="1:8">
      <c r="A86">
        <v>82</v>
      </c>
      <c r="C86" s="17"/>
      <c r="D86" s="17" t="str">
        <f>IF(B86="","",C86-'RB-170-SM1-1A'!D55)</f>
        <v/>
      </c>
      <c r="E86" s="34" t="str">
        <f t="shared" si="9"/>
        <v/>
      </c>
      <c r="G86" t="str">
        <f t="shared" si="6"/>
        <v/>
      </c>
      <c r="H86" s="5" t="str">
        <f t="shared" si="7"/>
        <v/>
      </c>
    </row>
    <row r="87" spans="1:8">
      <c r="A87">
        <v>83</v>
      </c>
      <c r="C87" s="17"/>
      <c r="D87" s="17" t="str">
        <f>IF(B87="","",C87-'RB-170-SM1-1A'!D56)</f>
        <v/>
      </c>
      <c r="E87" s="34" t="str">
        <f t="shared" si="9"/>
        <v/>
      </c>
      <c r="G87" t="str">
        <f t="shared" si="6"/>
        <v/>
      </c>
      <c r="H87" s="5" t="str">
        <f t="shared" si="7"/>
        <v/>
      </c>
    </row>
    <row r="88" spans="1:8">
      <c r="A88">
        <v>84</v>
      </c>
      <c r="D88" s="17" t="str">
        <f>IF(B88="","",C88-'RB-170-SM1-1A'!D57)</f>
        <v/>
      </c>
      <c r="E88" s="34" t="str">
        <f t="shared" si="9"/>
        <v/>
      </c>
      <c r="G88" t="str">
        <f t="shared" si="6"/>
        <v/>
      </c>
      <c r="H88" s="5" t="str">
        <f t="shared" si="7"/>
        <v/>
      </c>
    </row>
    <row r="89" spans="1:8">
      <c r="A89">
        <v>85</v>
      </c>
      <c r="D89" s="17" t="str">
        <f>IF(B89="","",C89-'RB-170-SM1-1A'!D58)</f>
        <v/>
      </c>
      <c r="E89" s="34" t="str">
        <f t="shared" si="9"/>
        <v/>
      </c>
      <c r="G89" t="str">
        <f t="shared" si="6"/>
        <v/>
      </c>
      <c r="H89" s="5" t="str">
        <f t="shared" si="7"/>
        <v/>
      </c>
    </row>
    <row r="90" spans="1:8">
      <c r="A90">
        <v>86</v>
      </c>
      <c r="D90" s="17" t="str">
        <f>IF(B90="","",C90-'RB-170-SM1-1A'!D59)</f>
        <v/>
      </c>
      <c r="E90" s="34" t="str">
        <f t="shared" si="9"/>
        <v/>
      </c>
      <c r="G90" t="str">
        <f t="shared" si="6"/>
        <v/>
      </c>
      <c r="H90" s="5" t="str">
        <f t="shared" si="7"/>
        <v/>
      </c>
    </row>
    <row r="91" spans="1:8">
      <c r="A91">
        <v>87</v>
      </c>
      <c r="D91" s="17" t="str">
        <f>IF(B91="","",C91-'RB-170-SM1-1A'!D60)</f>
        <v/>
      </c>
      <c r="E91" s="34" t="str">
        <f t="shared" si="9"/>
        <v/>
      </c>
      <c r="G91" t="str">
        <f t="shared" si="6"/>
        <v/>
      </c>
      <c r="H91" s="5" t="str">
        <f t="shared" si="7"/>
        <v/>
      </c>
    </row>
    <row r="92" spans="1:8">
      <c r="A92">
        <v>88</v>
      </c>
      <c r="D92" s="17" t="str">
        <f>IF(B92="","",C92-'RB-170-SM1-1A'!D61)</f>
        <v/>
      </c>
      <c r="E92" s="34" t="str">
        <f t="shared" si="9"/>
        <v/>
      </c>
      <c r="G92" t="str">
        <f t="shared" si="6"/>
        <v/>
      </c>
      <c r="H92" s="5" t="str">
        <f t="shared" si="7"/>
        <v/>
      </c>
    </row>
    <row r="93" spans="1:8">
      <c r="A93">
        <v>89</v>
      </c>
      <c r="D93" s="17" t="str">
        <f>IF(B93="","",C93-'RB-170-SM1-1A'!D62)</f>
        <v/>
      </c>
      <c r="E93" s="34" t="str">
        <f t="shared" si="9"/>
        <v/>
      </c>
      <c r="G93" t="str">
        <f t="shared" si="6"/>
        <v/>
      </c>
      <c r="H93" s="5" t="str">
        <f t="shared" si="7"/>
        <v/>
      </c>
    </row>
    <row r="94" spans="1:8">
      <c r="A94">
        <v>90</v>
      </c>
      <c r="D94" s="17" t="str">
        <f>IF(B94="","",C94-'RB-170-SM1-1A'!D63)</f>
        <v/>
      </c>
      <c r="E94" s="34" t="str">
        <f t="shared" si="9"/>
        <v/>
      </c>
      <c r="G94" t="str">
        <f t="shared" si="6"/>
        <v/>
      </c>
      <c r="H94" s="5" t="str">
        <f t="shared" si="7"/>
        <v/>
      </c>
    </row>
    <row r="95" spans="1:8">
      <c r="A95">
        <v>91</v>
      </c>
      <c r="D95" s="17" t="str">
        <f>IF(B95="","",C95-'RB-170-SM1-1A'!D64)</f>
        <v/>
      </c>
      <c r="E95" s="34" t="str">
        <f t="shared" si="9"/>
        <v/>
      </c>
      <c r="G95" t="str">
        <f t="shared" si="6"/>
        <v/>
      </c>
      <c r="H95" s="5" t="str">
        <f t="shared" si="7"/>
        <v/>
      </c>
    </row>
    <row r="96" spans="1:8">
      <c r="A96">
        <v>92</v>
      </c>
      <c r="D96" s="17" t="str">
        <f>IF(B96="","",C96-'RB-170-SM1-1A'!D65)</f>
        <v/>
      </c>
      <c r="E96" s="34" t="str">
        <f t="shared" si="9"/>
        <v/>
      </c>
      <c r="G96" t="str">
        <f t="shared" si="6"/>
        <v/>
      </c>
      <c r="H96" s="5" t="str">
        <f t="shared" si="7"/>
        <v/>
      </c>
    </row>
    <row r="97" spans="1:8">
      <c r="A97">
        <v>93</v>
      </c>
      <c r="D97" s="17" t="str">
        <f>IF(B97="","",C97-'RB-170-SM1-1A'!D66)</f>
        <v/>
      </c>
      <c r="E97" s="34" t="str">
        <f t="shared" si="9"/>
        <v/>
      </c>
      <c r="G97" t="str">
        <f t="shared" si="6"/>
        <v/>
      </c>
      <c r="H97" s="5" t="str">
        <f t="shared" si="7"/>
        <v/>
      </c>
    </row>
    <row r="98" spans="1:8">
      <c r="A98">
        <v>94</v>
      </c>
      <c r="D98" s="17" t="str">
        <f>IF(B98="","",C98-'RB-170-SM1-1A'!D67)</f>
        <v/>
      </c>
      <c r="E98" s="34" t="str">
        <f t="shared" si="9"/>
        <v/>
      </c>
      <c r="G98" t="str">
        <f t="shared" si="6"/>
        <v/>
      </c>
      <c r="H98" s="5" t="str">
        <f t="shared" si="7"/>
        <v/>
      </c>
    </row>
    <row r="99" spans="1:8">
      <c r="A99">
        <v>95</v>
      </c>
      <c r="D99" s="17" t="str">
        <f>IF(B99="","",C99-'RB-170-SM1-1A'!D68)</f>
        <v/>
      </c>
      <c r="E99" s="34" t="str">
        <f t="shared" si="9"/>
        <v/>
      </c>
      <c r="G99" t="str">
        <f t="shared" si="6"/>
        <v/>
      </c>
      <c r="H99" s="5" t="str">
        <f t="shared" si="7"/>
        <v/>
      </c>
    </row>
    <row r="100" spans="1:8">
      <c r="A100">
        <v>96</v>
      </c>
      <c r="D100" s="17" t="str">
        <f>IF(B100="","",C100-'RB-170-SM1-1A'!D69)</f>
        <v/>
      </c>
      <c r="E100" s="34" t="str">
        <f t="shared" si="9"/>
        <v/>
      </c>
      <c r="G100" t="str">
        <f t="shared" si="6"/>
        <v/>
      </c>
      <c r="H100" s="5" t="str">
        <f t="shared" si="7"/>
        <v/>
      </c>
    </row>
    <row r="101" spans="1:8">
      <c r="A101">
        <v>97</v>
      </c>
      <c r="D101" s="17" t="str">
        <f>IF(B101="","",C101-'RB-170-SM1-1A'!D70)</f>
        <v/>
      </c>
      <c r="E101" s="34" t="str">
        <f t="shared" si="9"/>
        <v/>
      </c>
      <c r="G101" t="str">
        <f t="shared" si="6"/>
        <v/>
      </c>
      <c r="H101" s="5" t="str">
        <f t="shared" si="7"/>
        <v/>
      </c>
    </row>
    <row r="102" spans="1:8">
      <c r="A102">
        <v>98</v>
      </c>
      <c r="D102" s="17" t="str">
        <f>IF(B102="","",C102-'RB-170-SM1-1A'!D71)</f>
        <v/>
      </c>
      <c r="E102" s="34" t="str">
        <f t="shared" si="9"/>
        <v/>
      </c>
      <c r="G102" t="str">
        <f t="shared" si="6"/>
        <v/>
      </c>
      <c r="H102" s="5" t="str">
        <f t="shared" si="7"/>
        <v/>
      </c>
    </row>
    <row r="103" spans="1:8">
      <c r="A103">
        <v>99</v>
      </c>
      <c r="D103" s="17" t="str">
        <f>IF(B103="","",C103-'RB-170-SM1-1A'!D72)</f>
        <v/>
      </c>
      <c r="E103" s="34" t="str">
        <f t="shared" si="9"/>
        <v/>
      </c>
      <c r="G103" t="str">
        <f t="shared" si="6"/>
        <v/>
      </c>
      <c r="H103" s="5" t="str">
        <f t="shared" si="7"/>
        <v/>
      </c>
    </row>
    <row r="104" spans="1:8">
      <c r="A104">
        <v>100</v>
      </c>
      <c r="D104" s="17" t="str">
        <f>IF(B104="","",C104-'RB-170-SM1-1A'!D73)</f>
        <v/>
      </c>
      <c r="E104" s="34" t="str">
        <f t="shared" si="9"/>
        <v/>
      </c>
      <c r="G104" t="str">
        <f t="shared" si="6"/>
        <v/>
      </c>
      <c r="H104" s="5" t="str">
        <f t="shared" si="7"/>
        <v/>
      </c>
    </row>
    <row r="105" spans="1:8">
      <c r="A105">
        <v>101</v>
      </c>
      <c r="D105" s="17" t="str">
        <f>IF(B105="","",C105-'RB-170-SM1-1A'!D74)</f>
        <v/>
      </c>
      <c r="E105" s="34" t="str">
        <f t="shared" si="9"/>
        <v/>
      </c>
      <c r="G105" t="str">
        <f t="shared" si="6"/>
        <v/>
      </c>
      <c r="H105" s="5" t="str">
        <f t="shared" si="7"/>
        <v/>
      </c>
    </row>
    <row r="106" spans="1:8">
      <c r="A106">
        <v>102</v>
      </c>
      <c r="D106" s="17" t="str">
        <f>IF(B106="","",C106-'RB-170-SM1-1A'!D75)</f>
        <v/>
      </c>
      <c r="E106" s="34" t="str">
        <f t="shared" si="9"/>
        <v/>
      </c>
      <c r="G106" t="str">
        <f t="shared" si="6"/>
        <v/>
      </c>
      <c r="H106" s="5" t="str">
        <f t="shared" si="7"/>
        <v/>
      </c>
    </row>
    <row r="107" spans="1:8">
      <c r="A107">
        <v>103</v>
      </c>
      <c r="D107" s="17" t="str">
        <f>IF(B107="","",C107-'RB-170-SM1-1A'!D76)</f>
        <v/>
      </c>
      <c r="E107" s="34" t="str">
        <f t="shared" si="9"/>
        <v/>
      </c>
      <c r="G107" t="str">
        <f t="shared" ref="G107:G170" si="10">IF(B107="","",B107-$B$5)</f>
        <v/>
      </c>
      <c r="H107" s="5" t="str">
        <f t="shared" ref="H107:H170" si="11">IF(G107="","",G107^(1/2))</f>
        <v/>
      </c>
    </row>
    <row r="108" spans="1:8">
      <c r="A108">
        <v>104</v>
      </c>
      <c r="D108" s="17" t="str">
        <f>IF(B108="","",C108-'RB-170-SM1-1A'!D77)</f>
        <v/>
      </c>
      <c r="E108" s="34" t="str">
        <f t="shared" si="9"/>
        <v/>
      </c>
      <c r="G108" t="str">
        <f t="shared" si="10"/>
        <v/>
      </c>
      <c r="H108" s="5" t="str">
        <f t="shared" si="11"/>
        <v/>
      </c>
    </row>
    <row r="109" spans="1:8">
      <c r="A109">
        <v>105</v>
      </c>
      <c r="D109" s="17" t="str">
        <f>IF(B109="","",C109-'RB-170-SM1-1A'!D78)</f>
        <v/>
      </c>
      <c r="E109" s="34" t="str">
        <f t="shared" si="9"/>
        <v/>
      </c>
      <c r="G109" t="str">
        <f t="shared" si="10"/>
        <v/>
      </c>
      <c r="H109" s="5" t="str">
        <f t="shared" si="11"/>
        <v/>
      </c>
    </row>
    <row r="110" spans="1:8">
      <c r="A110">
        <v>106</v>
      </c>
      <c r="D110" s="17" t="str">
        <f>IF(B110="","",C110-'RB-170-SM1-1A'!D79)</f>
        <v/>
      </c>
      <c r="E110" s="34" t="str">
        <f t="shared" si="9"/>
        <v/>
      </c>
      <c r="G110" t="str">
        <f t="shared" si="10"/>
        <v/>
      </c>
      <c r="H110" s="5" t="str">
        <f t="shared" si="11"/>
        <v/>
      </c>
    </row>
    <row r="111" spans="1:8">
      <c r="A111">
        <v>107</v>
      </c>
      <c r="D111" s="17" t="str">
        <f>IF(B111="","",C111-'RB-170-SM1-1A'!D80)</f>
        <v/>
      </c>
      <c r="E111" s="34" t="str">
        <f t="shared" si="9"/>
        <v/>
      </c>
      <c r="G111" t="str">
        <f t="shared" si="10"/>
        <v/>
      </c>
      <c r="H111" s="5" t="str">
        <f t="shared" si="11"/>
        <v/>
      </c>
    </row>
    <row r="112" spans="1:8">
      <c r="A112">
        <v>108</v>
      </c>
      <c r="D112" s="17" t="str">
        <f>IF(B112="","",C112-'RB-170-SM1-1A'!D81)</f>
        <v/>
      </c>
      <c r="E112" s="34" t="str">
        <f t="shared" si="9"/>
        <v/>
      </c>
      <c r="G112" t="str">
        <f t="shared" si="10"/>
        <v/>
      </c>
      <c r="H112" s="5" t="str">
        <f t="shared" si="11"/>
        <v/>
      </c>
    </row>
    <row r="113" spans="1:8">
      <c r="A113">
        <v>109</v>
      </c>
      <c r="D113" s="17" t="str">
        <f>IF(B113="","",C113-'RB-170-SM1-1A'!D82)</f>
        <v/>
      </c>
      <c r="E113" s="34" t="str">
        <f t="shared" si="9"/>
        <v/>
      </c>
      <c r="G113" t="str">
        <f t="shared" si="10"/>
        <v/>
      </c>
      <c r="H113" s="5" t="str">
        <f t="shared" si="11"/>
        <v/>
      </c>
    </row>
    <row r="114" spans="1:8">
      <c r="A114">
        <v>110</v>
      </c>
      <c r="D114" s="17" t="str">
        <f>IF(B114="","",C114-'RB-170-SM1-1A'!D83)</f>
        <v/>
      </c>
      <c r="E114" s="34" t="str">
        <f t="shared" si="9"/>
        <v/>
      </c>
      <c r="G114" t="str">
        <f t="shared" si="10"/>
        <v/>
      </c>
      <c r="H114" s="5" t="str">
        <f t="shared" si="11"/>
        <v/>
      </c>
    </row>
    <row r="115" spans="1:8">
      <c r="A115">
        <v>111</v>
      </c>
      <c r="D115" s="17" t="str">
        <f>IF(B115="","",C115-'RB-170-SM1-1A'!D84)</f>
        <v/>
      </c>
      <c r="E115" s="34" t="str">
        <f t="shared" si="9"/>
        <v/>
      </c>
      <c r="G115" t="str">
        <f t="shared" si="10"/>
        <v/>
      </c>
      <c r="H115" s="5" t="str">
        <f t="shared" si="11"/>
        <v/>
      </c>
    </row>
    <row r="116" spans="1:8">
      <c r="A116">
        <v>112</v>
      </c>
      <c r="D116" s="17" t="str">
        <f>IF(B116="","",C116-'RB-170-SM1-1A'!D85)</f>
        <v/>
      </c>
      <c r="E116" s="34" t="str">
        <f t="shared" si="9"/>
        <v/>
      </c>
      <c r="G116" t="str">
        <f t="shared" si="10"/>
        <v/>
      </c>
      <c r="H116" s="5" t="str">
        <f t="shared" si="11"/>
        <v/>
      </c>
    </row>
    <row r="117" spans="1:8">
      <c r="A117">
        <v>113</v>
      </c>
      <c r="D117" s="17" t="str">
        <f>IF(B117="","",C117-'RB-170-SM1-1A'!D86)</f>
        <v/>
      </c>
      <c r="E117" s="34" t="str">
        <f t="shared" si="9"/>
        <v/>
      </c>
      <c r="G117" t="str">
        <f t="shared" si="10"/>
        <v/>
      </c>
      <c r="H117" s="5" t="str">
        <f t="shared" si="11"/>
        <v/>
      </c>
    </row>
    <row r="118" spans="1:8">
      <c r="A118">
        <v>114</v>
      </c>
      <c r="D118" s="17" t="str">
        <f>IF(B118="","",C118-'RB-170-SM1-1A'!D87)</f>
        <v/>
      </c>
      <c r="E118" s="34" t="str">
        <f t="shared" si="9"/>
        <v/>
      </c>
      <c r="G118" t="str">
        <f t="shared" si="10"/>
        <v/>
      </c>
      <c r="H118" s="5" t="str">
        <f t="shared" si="11"/>
        <v/>
      </c>
    </row>
    <row r="119" spans="1:8">
      <c r="A119">
        <v>115</v>
      </c>
      <c r="D119" s="17" t="str">
        <f>IF(B119="","",C119-'RB-170-SM1-1A'!D88)</f>
        <v/>
      </c>
      <c r="E119" s="34" t="str">
        <f t="shared" si="9"/>
        <v/>
      </c>
      <c r="G119" t="str">
        <f t="shared" si="10"/>
        <v/>
      </c>
      <c r="H119" s="5" t="str">
        <f t="shared" si="11"/>
        <v/>
      </c>
    </row>
    <row r="120" spans="1:8">
      <c r="A120">
        <v>116</v>
      </c>
      <c r="D120" s="17" t="str">
        <f>IF(B120="","",C120-'RB-170-SM1-1A'!D89)</f>
        <v/>
      </c>
      <c r="E120" s="34" t="str">
        <f t="shared" si="9"/>
        <v/>
      </c>
      <c r="G120" t="str">
        <f t="shared" si="10"/>
        <v/>
      </c>
      <c r="H120" s="5" t="str">
        <f t="shared" si="11"/>
        <v/>
      </c>
    </row>
    <row r="121" spans="1:8">
      <c r="A121">
        <v>117</v>
      </c>
      <c r="D121" s="17" t="str">
        <f>IF(B121="","",C121-'RB-170-SM1-1A'!D90)</f>
        <v/>
      </c>
      <c r="E121" s="34" t="str">
        <f t="shared" si="9"/>
        <v/>
      </c>
      <c r="G121" t="str">
        <f t="shared" si="10"/>
        <v/>
      </c>
      <c r="H121" s="5" t="str">
        <f t="shared" si="11"/>
        <v/>
      </c>
    </row>
    <row r="122" spans="1:8">
      <c r="A122">
        <v>118</v>
      </c>
      <c r="D122" s="17" t="str">
        <f>IF(B122="","",C122-'RB-170-SM1-1A'!D91)</f>
        <v/>
      </c>
      <c r="E122" s="34" t="str">
        <f t="shared" si="9"/>
        <v/>
      </c>
      <c r="G122" t="str">
        <f t="shared" si="10"/>
        <v/>
      </c>
      <c r="H122" s="5" t="str">
        <f t="shared" si="11"/>
        <v/>
      </c>
    </row>
    <row r="123" spans="1:8">
      <c r="A123">
        <v>119</v>
      </c>
      <c r="D123" s="17" t="str">
        <f>IF(B123="","",C123-'RB-170-SM1-1A'!D92)</f>
        <v/>
      </c>
      <c r="E123" s="34" t="str">
        <f t="shared" si="9"/>
        <v/>
      </c>
      <c r="G123" t="str">
        <f t="shared" si="10"/>
        <v/>
      </c>
      <c r="H123" s="5" t="str">
        <f t="shared" si="11"/>
        <v/>
      </c>
    </row>
    <row r="124" spans="1:8">
      <c r="A124">
        <v>120</v>
      </c>
      <c r="D124" s="17" t="str">
        <f>IF(B124="","",C124-'RB-170-SM1-1A'!D93)</f>
        <v/>
      </c>
      <c r="E124" s="34" t="str">
        <f t="shared" si="9"/>
        <v/>
      </c>
      <c r="G124" t="str">
        <f t="shared" si="10"/>
        <v/>
      </c>
      <c r="H124" s="5" t="str">
        <f t="shared" si="11"/>
        <v/>
      </c>
    </row>
    <row r="125" spans="1:8">
      <c r="A125">
        <v>121</v>
      </c>
      <c r="D125" s="17" t="str">
        <f>IF(B125="","",C125-'RB-170-SM1-1A'!D94)</f>
        <v/>
      </c>
      <c r="E125" s="34" t="str">
        <f t="shared" si="9"/>
        <v/>
      </c>
      <c r="G125" t="str">
        <f t="shared" si="10"/>
        <v/>
      </c>
      <c r="H125" s="5" t="str">
        <f t="shared" si="11"/>
        <v/>
      </c>
    </row>
    <row r="126" spans="1:8">
      <c r="A126">
        <v>122</v>
      </c>
      <c r="D126" s="17" t="str">
        <f>IF(B126="","",C126-'RB-170-SM1-1A'!D95)</f>
        <v/>
      </c>
      <c r="E126" s="34" t="str">
        <f t="shared" si="9"/>
        <v/>
      </c>
      <c r="G126" t="str">
        <f t="shared" si="10"/>
        <v/>
      </c>
      <c r="H126" s="5" t="str">
        <f t="shared" si="11"/>
        <v/>
      </c>
    </row>
    <row r="127" spans="1:8">
      <c r="A127">
        <v>123</v>
      </c>
      <c r="D127" s="17" t="str">
        <f>IF(B127="","",C127-'RB-170-SM1-1A'!D96)</f>
        <v/>
      </c>
      <c r="E127" s="34" t="str">
        <f t="shared" si="9"/>
        <v/>
      </c>
      <c r="G127" t="str">
        <f t="shared" si="10"/>
        <v/>
      </c>
      <c r="H127" s="5" t="str">
        <f t="shared" si="11"/>
        <v/>
      </c>
    </row>
    <row r="128" spans="1:8">
      <c r="A128">
        <v>124</v>
      </c>
      <c r="D128" s="17" t="str">
        <f>IF(B128="","",C128-'RB-170-SM1-1A'!D97)</f>
        <v/>
      </c>
      <c r="E128" s="34" t="str">
        <f t="shared" si="9"/>
        <v/>
      </c>
      <c r="G128" t="str">
        <f t="shared" si="10"/>
        <v/>
      </c>
      <c r="H128" s="5" t="str">
        <f t="shared" si="11"/>
        <v/>
      </c>
    </row>
    <row r="129" spans="1:8">
      <c r="A129">
        <v>125</v>
      </c>
      <c r="D129" s="17" t="str">
        <f>IF(B129="","",C129-'RB-170-SM1-1A'!D98)</f>
        <v/>
      </c>
      <c r="E129" s="34" t="str">
        <f t="shared" si="9"/>
        <v/>
      </c>
      <c r="G129" t="str">
        <f t="shared" si="10"/>
        <v/>
      </c>
      <c r="H129" s="5" t="str">
        <f t="shared" si="11"/>
        <v/>
      </c>
    </row>
    <row r="130" spans="1:8">
      <c r="A130">
        <v>126</v>
      </c>
      <c r="D130" s="17" t="str">
        <f>IF(B130="","",C130-'RB-170-SM1-1A'!D99)</f>
        <v/>
      </c>
      <c r="E130" s="34" t="str">
        <f t="shared" si="9"/>
        <v/>
      </c>
      <c r="G130" t="str">
        <f t="shared" si="10"/>
        <v/>
      </c>
      <c r="H130" s="5" t="str">
        <f t="shared" si="11"/>
        <v/>
      </c>
    </row>
    <row r="131" spans="1:8">
      <c r="A131">
        <v>127</v>
      </c>
      <c r="D131" s="17" t="str">
        <f>IF(B131="","",C131-'RB-170-SM1-1A'!D100)</f>
        <v/>
      </c>
      <c r="E131" s="34" t="str">
        <f t="shared" si="9"/>
        <v/>
      </c>
      <c r="G131" t="str">
        <f t="shared" si="10"/>
        <v/>
      </c>
      <c r="H131" s="5" t="str">
        <f t="shared" si="11"/>
        <v/>
      </c>
    </row>
    <row r="132" spans="1:8">
      <c r="A132">
        <v>128</v>
      </c>
      <c r="D132" s="17" t="str">
        <f>IF(B132="","",C132-'RB-170-SM1-1A'!D101)</f>
        <v/>
      </c>
      <c r="E132" s="34" t="str">
        <f t="shared" si="9"/>
        <v/>
      </c>
      <c r="G132" t="str">
        <f t="shared" si="10"/>
        <v/>
      </c>
      <c r="H132" s="5" t="str">
        <f t="shared" si="11"/>
        <v/>
      </c>
    </row>
    <row r="133" spans="1:8">
      <c r="A133">
        <v>129</v>
      </c>
      <c r="D133" s="17" t="str">
        <f>IF(B133="","",C133-'RB-170-SM1-1A'!D102)</f>
        <v/>
      </c>
      <c r="E133" s="34" t="str">
        <f t="shared" si="9"/>
        <v/>
      </c>
      <c r="G133" t="str">
        <f t="shared" si="10"/>
        <v/>
      </c>
      <c r="H133" s="5" t="str">
        <f t="shared" si="11"/>
        <v/>
      </c>
    </row>
    <row r="134" spans="1:8">
      <c r="A134">
        <v>130</v>
      </c>
      <c r="D134" s="17" t="str">
        <f>IF(B134="","",C134-'RB-170-SM1-1A'!D103)</f>
        <v/>
      </c>
      <c r="E134" s="34" t="str">
        <f t="shared" ref="E134:E197" si="12">IF(B134="","",E133)</f>
        <v/>
      </c>
      <c r="G134" t="str">
        <f t="shared" si="10"/>
        <v/>
      </c>
      <c r="H134" s="5" t="str">
        <f t="shared" si="11"/>
        <v/>
      </c>
    </row>
    <row r="135" spans="1:8">
      <c r="A135">
        <v>131</v>
      </c>
      <c r="D135" s="17" t="str">
        <f>IF(B135="","",C135-'RB-170-SM1-1A'!D104)</f>
        <v/>
      </c>
      <c r="E135" s="34" t="str">
        <f t="shared" si="12"/>
        <v/>
      </c>
      <c r="G135" t="str">
        <f t="shared" si="10"/>
        <v/>
      </c>
      <c r="H135" s="5" t="str">
        <f t="shared" si="11"/>
        <v/>
      </c>
    </row>
    <row r="136" spans="1:8">
      <c r="A136">
        <v>132</v>
      </c>
      <c r="D136" s="17" t="str">
        <f>IF(B136="","",C136-'RB-170-SM1-1A'!D105)</f>
        <v/>
      </c>
      <c r="E136" s="34" t="str">
        <f t="shared" si="12"/>
        <v/>
      </c>
      <c r="G136" t="str">
        <f t="shared" si="10"/>
        <v/>
      </c>
      <c r="H136" s="5" t="str">
        <f t="shared" si="11"/>
        <v/>
      </c>
    </row>
    <row r="137" spans="1:8">
      <c r="A137">
        <v>133</v>
      </c>
      <c r="D137" s="17" t="str">
        <f>IF(B137="","",C137-'RB-170-SM1-1A'!D106)</f>
        <v/>
      </c>
      <c r="E137" s="34" t="str">
        <f t="shared" si="12"/>
        <v/>
      </c>
      <c r="G137" t="str">
        <f t="shared" si="10"/>
        <v/>
      </c>
      <c r="H137" s="5" t="str">
        <f t="shared" si="11"/>
        <v/>
      </c>
    </row>
    <row r="138" spans="1:8">
      <c r="A138">
        <v>134</v>
      </c>
      <c r="D138" s="17" t="str">
        <f>IF(B138="","",C138-'RB-170-SM1-1A'!D107)</f>
        <v/>
      </c>
      <c r="E138" s="34" t="str">
        <f t="shared" si="12"/>
        <v/>
      </c>
      <c r="G138" t="str">
        <f t="shared" si="10"/>
        <v/>
      </c>
      <c r="H138" s="5" t="str">
        <f t="shared" si="11"/>
        <v/>
      </c>
    </row>
    <row r="139" spans="1:8">
      <c r="A139">
        <v>135</v>
      </c>
      <c r="D139" s="17" t="str">
        <f>IF(B139="","",C139-'RB-170-SM1-1A'!D108)</f>
        <v/>
      </c>
      <c r="E139" s="34" t="str">
        <f t="shared" si="12"/>
        <v/>
      </c>
      <c r="G139" t="str">
        <f t="shared" si="10"/>
        <v/>
      </c>
      <c r="H139" s="5" t="str">
        <f t="shared" si="11"/>
        <v/>
      </c>
    </row>
    <row r="140" spans="1:8">
      <c r="A140">
        <v>136</v>
      </c>
      <c r="D140" s="17" t="str">
        <f>IF(B140="","",C140-'RB-170-SM1-1A'!D109)</f>
        <v/>
      </c>
      <c r="E140" s="34" t="str">
        <f t="shared" si="12"/>
        <v/>
      </c>
      <c r="G140" t="str">
        <f t="shared" si="10"/>
        <v/>
      </c>
      <c r="H140" s="5" t="str">
        <f t="shared" si="11"/>
        <v/>
      </c>
    </row>
    <row r="141" spans="1:8">
      <c r="A141">
        <v>137</v>
      </c>
      <c r="D141" s="17" t="str">
        <f>IF(B141="","",C141-'RB-170-SM1-1A'!D110)</f>
        <v/>
      </c>
      <c r="E141" s="34" t="str">
        <f t="shared" si="12"/>
        <v/>
      </c>
      <c r="G141" t="str">
        <f t="shared" si="10"/>
        <v/>
      </c>
      <c r="H141" s="5" t="str">
        <f t="shared" si="11"/>
        <v/>
      </c>
    </row>
    <row r="142" spans="1:8">
      <c r="A142">
        <v>138</v>
      </c>
      <c r="D142" s="17" t="str">
        <f>IF(B142="","",C142-'RB-170-SM1-1A'!D111)</f>
        <v/>
      </c>
      <c r="E142" s="34" t="str">
        <f t="shared" si="12"/>
        <v/>
      </c>
      <c r="G142" t="str">
        <f t="shared" si="10"/>
        <v/>
      </c>
      <c r="H142" s="5" t="str">
        <f t="shared" si="11"/>
        <v/>
      </c>
    </row>
    <row r="143" spans="1:8">
      <c r="A143">
        <v>139</v>
      </c>
      <c r="D143" s="17" t="str">
        <f>IF(B143="","",C143-'RB-170-SM1-1A'!D112)</f>
        <v/>
      </c>
      <c r="E143" s="34" t="str">
        <f t="shared" si="12"/>
        <v/>
      </c>
      <c r="G143" t="str">
        <f t="shared" si="10"/>
        <v/>
      </c>
      <c r="H143" s="5" t="str">
        <f t="shared" si="11"/>
        <v/>
      </c>
    </row>
    <row r="144" spans="1:8">
      <c r="A144">
        <v>140</v>
      </c>
      <c r="D144" s="17" t="str">
        <f>IF(B144="","",C144-'RB-170-SM1-1A'!D113)</f>
        <v/>
      </c>
      <c r="E144" s="34" t="str">
        <f t="shared" si="12"/>
        <v/>
      </c>
      <c r="G144" t="str">
        <f t="shared" si="10"/>
        <v/>
      </c>
      <c r="H144" s="5" t="str">
        <f t="shared" si="11"/>
        <v/>
      </c>
    </row>
    <row r="145" spans="1:12">
      <c r="A145">
        <v>141</v>
      </c>
      <c r="D145" s="17" t="str">
        <f>IF(B145="","",C145-'RB-170-SM1-1A'!D114)</f>
        <v/>
      </c>
      <c r="E145" s="34" t="str">
        <f t="shared" si="12"/>
        <v/>
      </c>
      <c r="G145" t="str">
        <f t="shared" si="10"/>
        <v/>
      </c>
      <c r="H145" s="5" t="str">
        <f t="shared" si="11"/>
        <v/>
      </c>
    </row>
    <row r="146" spans="1:12">
      <c r="A146">
        <v>142</v>
      </c>
      <c r="D146" s="17" t="str">
        <f>IF(B146="","",C146-'RB-170-SM1-1A'!D115)</f>
        <v/>
      </c>
      <c r="E146" s="34" t="str">
        <f t="shared" si="12"/>
        <v/>
      </c>
      <c r="G146" t="str">
        <f t="shared" si="10"/>
        <v/>
      </c>
      <c r="H146" s="5" t="str">
        <f t="shared" si="11"/>
        <v/>
      </c>
    </row>
    <row r="147" spans="1:12">
      <c r="A147">
        <v>143</v>
      </c>
      <c r="D147" s="17" t="str">
        <f>IF(B147="","",C147-'RB-170-SM1-1A'!D116)</f>
        <v/>
      </c>
      <c r="E147" s="34" t="str">
        <f t="shared" si="12"/>
        <v/>
      </c>
      <c r="G147" t="str">
        <f t="shared" si="10"/>
        <v/>
      </c>
      <c r="H147" s="5" t="str">
        <f t="shared" si="11"/>
        <v/>
      </c>
    </row>
    <row r="148" spans="1:12">
      <c r="A148">
        <v>144</v>
      </c>
      <c r="D148" s="17" t="str">
        <f>IF(B148="","",C148-'RB-170-SM1-1A'!D117)</f>
        <v/>
      </c>
      <c r="E148" s="34" t="str">
        <f t="shared" si="12"/>
        <v/>
      </c>
      <c r="G148" t="str">
        <f t="shared" si="10"/>
        <v/>
      </c>
      <c r="H148" s="5" t="str">
        <f t="shared" si="11"/>
        <v/>
      </c>
    </row>
    <row r="149" spans="1:12">
      <c r="A149">
        <v>145</v>
      </c>
      <c r="D149" s="17" t="str">
        <f>IF(B149="","",C149-'RB-170-SM1-1A'!D118)</f>
        <v/>
      </c>
      <c r="E149" s="34" t="str">
        <f t="shared" si="12"/>
        <v/>
      </c>
      <c r="G149" t="str">
        <f t="shared" si="10"/>
        <v/>
      </c>
      <c r="H149" s="5" t="str">
        <f t="shared" si="11"/>
        <v/>
      </c>
    </row>
    <row r="150" spans="1:12">
      <c r="A150">
        <v>146</v>
      </c>
      <c r="D150" s="17" t="str">
        <f>IF(B150="","",C150-'RB-170-SM1-1A'!D119)</f>
        <v/>
      </c>
      <c r="E150" s="34" t="str">
        <f t="shared" si="12"/>
        <v/>
      </c>
      <c r="G150" t="str">
        <f t="shared" si="10"/>
        <v/>
      </c>
      <c r="H150" s="5" t="str">
        <f t="shared" si="11"/>
        <v/>
      </c>
    </row>
    <row r="151" spans="1:12">
      <c r="A151">
        <v>147</v>
      </c>
      <c r="D151" s="17" t="str">
        <f>IF(B151="","",C151-'RB-170-SM1-1A'!D120)</f>
        <v/>
      </c>
      <c r="E151" s="34" t="str">
        <f t="shared" si="12"/>
        <v/>
      </c>
      <c r="G151" t="str">
        <f t="shared" si="10"/>
        <v/>
      </c>
      <c r="H151" s="5" t="str">
        <f t="shared" si="11"/>
        <v/>
      </c>
    </row>
    <row r="152" spans="1:12">
      <c r="A152">
        <v>148</v>
      </c>
      <c r="D152" s="17" t="str">
        <f>IF(B152="","",C152-'RB-170-SM1-1A'!D121)</f>
        <v/>
      </c>
      <c r="E152" s="34" t="str">
        <f t="shared" si="12"/>
        <v/>
      </c>
      <c r="G152" t="str">
        <f t="shared" si="10"/>
        <v/>
      </c>
      <c r="H152" s="5" t="str">
        <f t="shared" si="11"/>
        <v/>
      </c>
    </row>
    <row r="153" spans="1:12">
      <c r="A153">
        <v>149</v>
      </c>
      <c r="D153" s="17" t="str">
        <f>IF(B153="","",C153-'RB-170-SM1-1A'!D122)</f>
        <v/>
      </c>
      <c r="E153" s="34" t="str">
        <f t="shared" si="12"/>
        <v/>
      </c>
      <c r="G153" t="str">
        <f t="shared" si="10"/>
        <v/>
      </c>
      <c r="H153" s="5" t="str">
        <f t="shared" si="11"/>
        <v/>
      </c>
    </row>
    <row r="154" spans="1:12">
      <c r="A154">
        <v>150</v>
      </c>
      <c r="D154" s="17" t="str">
        <f>IF(B154="","",C154-'RB-170-SM1-1A'!D123)</f>
        <v/>
      </c>
      <c r="E154" s="34" t="str">
        <f t="shared" si="12"/>
        <v/>
      </c>
      <c r="G154" t="str">
        <f t="shared" si="10"/>
        <v/>
      </c>
      <c r="H154" s="5" t="str">
        <f t="shared" si="11"/>
        <v/>
      </c>
    </row>
    <row r="155" spans="1:12">
      <c r="A155">
        <v>151</v>
      </c>
      <c r="D155" s="17" t="str">
        <f>IF(B155="","",C155-'RB-170-SM1-1A'!D124)</f>
        <v/>
      </c>
      <c r="E155" s="34" t="str">
        <f t="shared" si="12"/>
        <v/>
      </c>
      <c r="G155" t="str">
        <f t="shared" si="10"/>
        <v/>
      </c>
      <c r="H155" s="5" t="str">
        <f t="shared" si="11"/>
        <v/>
      </c>
    </row>
    <row r="156" spans="1:12">
      <c r="A156">
        <v>152</v>
      </c>
      <c r="D156" s="17" t="str">
        <f>IF(B156="","",C156-'RB-170-SM1-1A'!D125)</f>
        <v/>
      </c>
      <c r="E156" s="34" t="str">
        <f t="shared" si="12"/>
        <v/>
      </c>
      <c r="G156" t="str">
        <f t="shared" si="10"/>
        <v/>
      </c>
      <c r="H156" s="5" t="str">
        <f t="shared" si="11"/>
        <v/>
      </c>
      <c r="J156" s="31"/>
      <c r="K156" s="11"/>
      <c r="L156" s="28"/>
    </row>
    <row r="157" spans="1:12">
      <c r="A157">
        <v>153</v>
      </c>
      <c r="D157" s="17" t="str">
        <f>IF(B157="","",C157-'RB-170-SM1-1A'!D126)</f>
        <v/>
      </c>
      <c r="E157" s="34" t="str">
        <f t="shared" si="12"/>
        <v/>
      </c>
      <c r="G157" t="str">
        <f t="shared" si="10"/>
        <v/>
      </c>
      <c r="H157" s="5" t="str">
        <f t="shared" si="11"/>
        <v/>
      </c>
    </row>
    <row r="158" spans="1:12">
      <c r="A158">
        <v>154</v>
      </c>
      <c r="D158" s="17" t="str">
        <f>IF(B158="","",C158-'RB-170-SM1-1A'!D127)</f>
        <v/>
      </c>
      <c r="E158" s="34" t="str">
        <f t="shared" si="12"/>
        <v/>
      </c>
      <c r="G158" t="str">
        <f t="shared" si="10"/>
        <v/>
      </c>
      <c r="H158" s="5" t="str">
        <f t="shared" si="11"/>
        <v/>
      </c>
    </row>
    <row r="159" spans="1:12">
      <c r="A159">
        <v>155</v>
      </c>
      <c r="D159" s="17" t="str">
        <f>IF(B159="","",C159-'RB-170-SM1-1A'!D128)</f>
        <v/>
      </c>
      <c r="E159" s="34" t="str">
        <f t="shared" si="12"/>
        <v/>
      </c>
      <c r="G159" t="str">
        <f t="shared" si="10"/>
        <v/>
      </c>
      <c r="H159" s="5" t="str">
        <f t="shared" si="11"/>
        <v/>
      </c>
    </row>
    <row r="160" spans="1:12">
      <c r="A160">
        <v>156</v>
      </c>
      <c r="D160" s="17" t="str">
        <f>IF(B160="","",C160-'RB-170-SM1-1A'!D129)</f>
        <v/>
      </c>
      <c r="E160" s="34" t="str">
        <f t="shared" si="12"/>
        <v/>
      </c>
      <c r="G160" t="str">
        <f t="shared" si="10"/>
        <v/>
      </c>
      <c r="H160" s="5" t="str">
        <f t="shared" si="11"/>
        <v/>
      </c>
    </row>
    <row r="161" spans="1:8">
      <c r="A161">
        <v>157</v>
      </c>
      <c r="D161" s="17" t="str">
        <f>IF(B161="","",C161-'RB-170-SM1-1A'!D130)</f>
        <v/>
      </c>
      <c r="E161" s="34" t="str">
        <f t="shared" si="12"/>
        <v/>
      </c>
      <c r="G161" t="str">
        <f t="shared" si="10"/>
        <v/>
      </c>
      <c r="H161" s="5" t="str">
        <f t="shared" si="11"/>
        <v/>
      </c>
    </row>
    <row r="162" spans="1:8">
      <c r="A162">
        <v>158</v>
      </c>
      <c r="D162" s="17" t="str">
        <f>IF(B162="","",C162-'RB-170-SM1-1A'!D131)</f>
        <v/>
      </c>
      <c r="E162" s="34" t="str">
        <f t="shared" si="12"/>
        <v/>
      </c>
      <c r="G162" t="str">
        <f t="shared" si="10"/>
        <v/>
      </c>
      <c r="H162" s="5" t="str">
        <f t="shared" si="11"/>
        <v/>
      </c>
    </row>
    <row r="163" spans="1:8">
      <c r="A163">
        <v>159</v>
      </c>
      <c r="D163" s="17" t="str">
        <f>IF(B163="","",C163-'RB-170-SM1-1A'!D132)</f>
        <v/>
      </c>
      <c r="E163" s="34" t="str">
        <f t="shared" si="12"/>
        <v/>
      </c>
      <c r="G163" t="str">
        <f t="shared" si="10"/>
        <v/>
      </c>
      <c r="H163" s="5" t="str">
        <f t="shared" si="11"/>
        <v/>
      </c>
    </row>
    <row r="164" spans="1:8">
      <c r="A164">
        <v>160</v>
      </c>
      <c r="D164" s="17" t="str">
        <f>IF(B164="","",C164-'RB-170-SM1-1A'!D133)</f>
        <v/>
      </c>
      <c r="E164" s="34" t="str">
        <f t="shared" si="12"/>
        <v/>
      </c>
      <c r="G164" t="str">
        <f t="shared" si="10"/>
        <v/>
      </c>
      <c r="H164" s="5" t="str">
        <f t="shared" si="11"/>
        <v/>
      </c>
    </row>
    <row r="165" spans="1:8">
      <c r="A165">
        <v>161</v>
      </c>
      <c r="D165" s="17" t="str">
        <f>IF(B165="","",C165-'RB-170-SM1-1A'!D134)</f>
        <v/>
      </c>
      <c r="E165" s="34" t="str">
        <f t="shared" si="12"/>
        <v/>
      </c>
      <c r="G165" t="str">
        <f t="shared" si="10"/>
        <v/>
      </c>
      <c r="H165" s="5" t="str">
        <f t="shared" si="11"/>
        <v/>
      </c>
    </row>
    <row r="166" spans="1:8">
      <c r="A166">
        <v>162</v>
      </c>
      <c r="D166" s="17" t="str">
        <f>IF(B166="","",C166-'RB-170-SM1-1A'!D135)</f>
        <v/>
      </c>
      <c r="E166" s="34" t="str">
        <f t="shared" si="12"/>
        <v/>
      </c>
      <c r="G166" t="str">
        <f t="shared" si="10"/>
        <v/>
      </c>
      <c r="H166" s="5" t="str">
        <f t="shared" si="11"/>
        <v/>
      </c>
    </row>
    <row r="167" spans="1:8">
      <c r="A167">
        <v>163</v>
      </c>
      <c r="D167" s="17" t="str">
        <f>IF(B167="","",C167-'RB-170-SM1-1A'!D136)</f>
        <v/>
      </c>
      <c r="E167" s="34" t="str">
        <f t="shared" si="12"/>
        <v/>
      </c>
      <c r="G167" t="str">
        <f t="shared" si="10"/>
        <v/>
      </c>
      <c r="H167" s="5" t="str">
        <f t="shared" si="11"/>
        <v/>
      </c>
    </row>
    <row r="168" spans="1:8">
      <c r="A168">
        <v>164</v>
      </c>
      <c r="D168" s="17" t="str">
        <f>IF(B168="","",C168-'RB-170-SM1-1A'!D137)</f>
        <v/>
      </c>
      <c r="E168" s="34" t="str">
        <f t="shared" si="12"/>
        <v/>
      </c>
      <c r="G168" t="str">
        <f t="shared" si="10"/>
        <v/>
      </c>
      <c r="H168" s="5" t="str">
        <f t="shared" si="11"/>
        <v/>
      </c>
    </row>
    <row r="169" spans="1:8">
      <c r="A169">
        <v>165</v>
      </c>
      <c r="D169" s="17" t="str">
        <f>IF(B169="","",C169-'RB-170-SM1-1A'!D138)</f>
        <v/>
      </c>
      <c r="E169" s="34" t="str">
        <f t="shared" si="12"/>
        <v/>
      </c>
      <c r="G169" t="str">
        <f t="shared" si="10"/>
        <v/>
      </c>
      <c r="H169" s="5" t="str">
        <f t="shared" si="11"/>
        <v/>
      </c>
    </row>
    <row r="170" spans="1:8">
      <c r="A170">
        <v>166</v>
      </c>
      <c r="D170" s="17" t="str">
        <f>IF(B170="","",C170-'RB-170-SM1-1A'!D139)</f>
        <v/>
      </c>
      <c r="E170" s="34" t="str">
        <f t="shared" si="12"/>
        <v/>
      </c>
      <c r="G170" t="str">
        <f t="shared" si="10"/>
        <v/>
      </c>
      <c r="H170" s="5" t="str">
        <f t="shared" si="11"/>
        <v/>
      </c>
    </row>
    <row r="171" spans="1:8">
      <c r="A171">
        <v>167</v>
      </c>
      <c r="D171" s="17" t="str">
        <f>IF(B171="","",C171-'RB-170-SM1-1A'!D140)</f>
        <v/>
      </c>
      <c r="E171" s="34" t="str">
        <f t="shared" si="12"/>
        <v/>
      </c>
      <c r="G171" t="str">
        <f t="shared" ref="G171:G234" si="13">IF(B171="","",B171-$B$5)</f>
        <v/>
      </c>
      <c r="H171" s="5" t="str">
        <f t="shared" ref="H171:H234" si="14">IF(G171="","",G171^(1/2))</f>
        <v/>
      </c>
    </row>
    <row r="172" spans="1:8">
      <c r="A172">
        <v>168</v>
      </c>
      <c r="D172" s="17" t="str">
        <f>IF(B172="","",C172-'RB-170-SM1-1A'!D141)</f>
        <v/>
      </c>
      <c r="E172" s="34" t="str">
        <f t="shared" si="12"/>
        <v/>
      </c>
      <c r="G172" t="str">
        <f t="shared" si="13"/>
        <v/>
      </c>
      <c r="H172" s="5" t="str">
        <f t="shared" si="14"/>
        <v/>
      </c>
    </row>
    <row r="173" spans="1:8">
      <c r="A173">
        <v>169</v>
      </c>
      <c r="D173" s="17" t="str">
        <f>IF(B173="","",C173-'RB-170-SM1-1A'!D142)</f>
        <v/>
      </c>
      <c r="E173" s="34" t="str">
        <f t="shared" si="12"/>
        <v/>
      </c>
      <c r="G173" t="str">
        <f t="shared" si="13"/>
        <v/>
      </c>
      <c r="H173" s="5" t="str">
        <f t="shared" si="14"/>
        <v/>
      </c>
    </row>
    <row r="174" spans="1:8">
      <c r="A174">
        <v>170</v>
      </c>
      <c r="D174" s="17" t="str">
        <f>IF(B174="","",C174-'RB-170-SM1-1A'!D143)</f>
        <v/>
      </c>
      <c r="E174" s="34" t="str">
        <f t="shared" si="12"/>
        <v/>
      </c>
      <c r="G174" t="str">
        <f t="shared" si="13"/>
        <v/>
      </c>
      <c r="H174" s="5" t="str">
        <f t="shared" si="14"/>
        <v/>
      </c>
    </row>
    <row r="175" spans="1:8">
      <c r="A175">
        <v>171</v>
      </c>
      <c r="D175" s="17" t="str">
        <f>IF(B175="","",C175-'RB-170-SM1-1A'!D144)</f>
        <v/>
      </c>
      <c r="E175" s="34" t="str">
        <f t="shared" si="12"/>
        <v/>
      </c>
      <c r="G175" t="str">
        <f t="shared" si="13"/>
        <v/>
      </c>
      <c r="H175" s="5" t="str">
        <f t="shared" si="14"/>
        <v/>
      </c>
    </row>
    <row r="176" spans="1:8">
      <c r="A176">
        <v>172</v>
      </c>
      <c r="D176" s="17" t="str">
        <f>IF(B176="","",C176-'RB-170-SM1-1A'!D145)</f>
        <v/>
      </c>
      <c r="E176" s="34" t="str">
        <f t="shared" si="12"/>
        <v/>
      </c>
      <c r="G176" t="str">
        <f t="shared" si="13"/>
        <v/>
      </c>
      <c r="H176" s="5" t="str">
        <f t="shared" si="14"/>
        <v/>
      </c>
    </row>
    <row r="177" spans="1:12">
      <c r="A177">
        <v>173</v>
      </c>
      <c r="D177" s="17" t="str">
        <f>IF(B177="","",C177-'RB-170-SM1-1A'!D146)</f>
        <v/>
      </c>
      <c r="E177" s="34" t="str">
        <f t="shared" si="12"/>
        <v/>
      </c>
      <c r="G177" t="str">
        <f t="shared" si="13"/>
        <v/>
      </c>
      <c r="H177" s="5" t="str">
        <f t="shared" si="14"/>
        <v/>
      </c>
    </row>
    <row r="178" spans="1:12">
      <c r="A178">
        <v>174</v>
      </c>
      <c r="D178" s="17" t="str">
        <f>IF(B178="","",C178-'RB-170-SM1-1A'!D147)</f>
        <v/>
      </c>
      <c r="E178" s="34" t="str">
        <f t="shared" si="12"/>
        <v/>
      </c>
      <c r="G178" t="str">
        <f t="shared" si="13"/>
        <v/>
      </c>
      <c r="H178" s="5" t="str">
        <f t="shared" si="14"/>
        <v/>
      </c>
    </row>
    <row r="179" spans="1:12">
      <c r="A179">
        <v>175</v>
      </c>
      <c r="D179" s="17" t="str">
        <f>IF(B179="","",C179-'RB-170-SM1-1A'!D148)</f>
        <v/>
      </c>
      <c r="E179" s="34" t="str">
        <f t="shared" si="12"/>
        <v/>
      </c>
      <c r="G179" t="str">
        <f t="shared" si="13"/>
        <v/>
      </c>
      <c r="H179" s="5" t="str">
        <f t="shared" si="14"/>
        <v/>
      </c>
    </row>
    <row r="180" spans="1:12">
      <c r="A180">
        <v>176</v>
      </c>
      <c r="D180" s="17" t="str">
        <f>IF(B180="","",C180-'RB-170-SM1-1A'!D149)</f>
        <v/>
      </c>
      <c r="E180" s="34" t="str">
        <f t="shared" si="12"/>
        <v/>
      </c>
      <c r="G180" t="str">
        <f t="shared" si="13"/>
        <v/>
      </c>
      <c r="H180" s="5" t="str">
        <f t="shared" si="14"/>
        <v/>
      </c>
    </row>
    <row r="181" spans="1:12">
      <c r="A181">
        <v>177</v>
      </c>
      <c r="D181" s="17" t="str">
        <f>IF(B181="","",C181-'RB-170-SM1-1A'!D150)</f>
        <v/>
      </c>
      <c r="E181" s="34" t="str">
        <f t="shared" si="12"/>
        <v/>
      </c>
      <c r="G181" t="str">
        <f t="shared" si="13"/>
        <v/>
      </c>
      <c r="H181" s="5" t="str">
        <f t="shared" si="14"/>
        <v/>
      </c>
    </row>
    <row r="182" spans="1:12">
      <c r="A182">
        <v>178</v>
      </c>
      <c r="D182" s="17" t="str">
        <f>IF(B182="","",C182-'RB-170-SM1-1A'!D151)</f>
        <v/>
      </c>
      <c r="E182" s="34" t="str">
        <f t="shared" si="12"/>
        <v/>
      </c>
      <c r="G182" t="str">
        <f t="shared" si="13"/>
        <v/>
      </c>
      <c r="H182" s="5" t="str">
        <f t="shared" si="14"/>
        <v/>
      </c>
    </row>
    <row r="183" spans="1:12">
      <c r="A183">
        <v>179</v>
      </c>
      <c r="D183" s="17" t="str">
        <f>IF(B183="","",C183-'RB-170-SM1-1A'!D152)</f>
        <v/>
      </c>
      <c r="E183" s="34" t="str">
        <f t="shared" si="12"/>
        <v/>
      </c>
      <c r="G183" t="str">
        <f t="shared" si="13"/>
        <v/>
      </c>
      <c r="H183" s="5" t="str">
        <f t="shared" si="14"/>
        <v/>
      </c>
    </row>
    <row r="184" spans="1:12">
      <c r="A184">
        <v>180</v>
      </c>
      <c r="D184" s="17" t="str">
        <f>IF(B184="","",C184-'RB-170-SM1-1A'!D153)</f>
        <v/>
      </c>
      <c r="E184" s="34" t="str">
        <f t="shared" si="12"/>
        <v/>
      </c>
      <c r="G184" t="str">
        <f t="shared" si="13"/>
        <v/>
      </c>
      <c r="H184" s="5" t="str">
        <f t="shared" si="14"/>
        <v/>
      </c>
    </row>
    <row r="185" spans="1:12">
      <c r="A185">
        <v>181</v>
      </c>
      <c r="D185" s="17" t="str">
        <f>IF(B185="","",C185-'RB-170-SM1-1A'!D154)</f>
        <v/>
      </c>
      <c r="E185" s="34" t="str">
        <f t="shared" si="12"/>
        <v/>
      </c>
      <c r="G185" t="str">
        <f t="shared" si="13"/>
        <v/>
      </c>
      <c r="H185" s="5" t="str">
        <f t="shared" si="14"/>
        <v/>
      </c>
    </row>
    <row r="186" spans="1:12">
      <c r="A186">
        <v>182</v>
      </c>
      <c r="D186" s="17" t="str">
        <f>IF(B186="","",C186-'RB-170-SM1-1A'!D155)</f>
        <v/>
      </c>
      <c r="E186" s="34" t="str">
        <f t="shared" si="12"/>
        <v/>
      </c>
      <c r="G186" t="str">
        <f t="shared" si="13"/>
        <v/>
      </c>
      <c r="H186" s="5" t="str">
        <f t="shared" si="14"/>
        <v/>
      </c>
    </row>
    <row r="187" spans="1:12">
      <c r="A187">
        <v>183</v>
      </c>
      <c r="D187" s="17" t="str">
        <f>IF(B187="","",C187-'RB-170-SM1-1A'!D156)</f>
        <v/>
      </c>
      <c r="E187" s="34" t="str">
        <f t="shared" si="12"/>
        <v/>
      </c>
      <c r="G187" t="str">
        <f t="shared" si="13"/>
        <v/>
      </c>
      <c r="H187" s="5" t="str">
        <f t="shared" si="14"/>
        <v/>
      </c>
      <c r="J187" s="31"/>
      <c r="K187" s="11"/>
      <c r="L187" s="28"/>
    </row>
    <row r="188" spans="1:12">
      <c r="A188">
        <v>184</v>
      </c>
      <c r="D188" s="17" t="str">
        <f>IF(B188="","",C188-'RB-170-SM1-1A'!D157)</f>
        <v/>
      </c>
      <c r="E188" s="34" t="str">
        <f t="shared" si="12"/>
        <v/>
      </c>
      <c r="G188" t="str">
        <f t="shared" si="13"/>
        <v/>
      </c>
      <c r="H188" s="5" t="str">
        <f t="shared" si="14"/>
        <v/>
      </c>
    </row>
    <row r="189" spans="1:12">
      <c r="A189">
        <v>185</v>
      </c>
      <c r="D189" s="17" t="str">
        <f>IF(B189="","",C189-'RB-170-SM1-1A'!D158)</f>
        <v/>
      </c>
      <c r="E189" s="34" t="str">
        <f t="shared" si="12"/>
        <v/>
      </c>
      <c r="G189" t="str">
        <f t="shared" si="13"/>
        <v/>
      </c>
      <c r="H189" s="5" t="str">
        <f t="shared" si="14"/>
        <v/>
      </c>
    </row>
    <row r="190" spans="1:12">
      <c r="A190">
        <v>186</v>
      </c>
      <c r="D190" s="17" t="str">
        <f>IF(B190="","",C190-'RB-170-SM1-1A'!D159)</f>
        <v/>
      </c>
      <c r="E190" s="34" t="str">
        <f t="shared" si="12"/>
        <v/>
      </c>
      <c r="G190" t="str">
        <f t="shared" si="13"/>
        <v/>
      </c>
      <c r="H190" s="5" t="str">
        <f t="shared" si="14"/>
        <v/>
      </c>
    </row>
    <row r="191" spans="1:12">
      <c r="A191">
        <v>187</v>
      </c>
      <c r="D191" s="17" t="str">
        <f>IF(B191="","",C191-'RB-170-SM1-1A'!D160)</f>
        <v/>
      </c>
      <c r="E191" s="34" t="str">
        <f t="shared" si="12"/>
        <v/>
      </c>
      <c r="G191" t="str">
        <f t="shared" si="13"/>
        <v/>
      </c>
      <c r="H191" s="5" t="str">
        <f t="shared" si="14"/>
        <v/>
      </c>
    </row>
    <row r="192" spans="1:12">
      <c r="A192">
        <v>188</v>
      </c>
      <c r="D192" s="17" t="str">
        <f>IF(B192="","",C192-'RB-170-SM1-1A'!D161)</f>
        <v/>
      </c>
      <c r="E192" s="34" t="str">
        <f t="shared" si="12"/>
        <v/>
      </c>
      <c r="G192" t="str">
        <f t="shared" si="13"/>
        <v/>
      </c>
      <c r="H192" s="5" t="str">
        <f t="shared" si="14"/>
        <v/>
      </c>
    </row>
    <row r="193" spans="1:14">
      <c r="A193">
        <v>189</v>
      </c>
      <c r="D193" s="17" t="str">
        <f>IF(B193="","",C193-'RB-170-SM1-1A'!D162)</f>
        <v/>
      </c>
      <c r="E193" s="34" t="str">
        <f t="shared" si="12"/>
        <v/>
      </c>
      <c r="G193" t="str">
        <f t="shared" si="13"/>
        <v/>
      </c>
      <c r="H193" s="5" t="str">
        <f t="shared" si="14"/>
        <v/>
      </c>
    </row>
    <row r="194" spans="1:14">
      <c r="A194">
        <v>190</v>
      </c>
      <c r="D194" s="17" t="str">
        <f>IF(B194="","",C194-'RB-170-SM1-1A'!D163)</f>
        <v/>
      </c>
      <c r="E194" s="34" t="str">
        <f t="shared" si="12"/>
        <v/>
      </c>
      <c r="G194" t="str">
        <f t="shared" si="13"/>
        <v/>
      </c>
      <c r="H194" s="5" t="str">
        <f t="shared" si="14"/>
        <v/>
      </c>
    </row>
    <row r="195" spans="1:14">
      <c r="A195">
        <v>191</v>
      </c>
      <c r="D195" s="17" t="str">
        <f>IF(B195="","",C195-'RB-170-SM1-1A'!D164)</f>
        <v/>
      </c>
      <c r="E195" s="34" t="str">
        <f t="shared" si="12"/>
        <v/>
      </c>
      <c r="G195" t="str">
        <f t="shared" si="13"/>
        <v/>
      </c>
      <c r="H195" s="5" t="str">
        <f t="shared" si="14"/>
        <v/>
      </c>
    </row>
    <row r="196" spans="1:14">
      <c r="A196">
        <v>192</v>
      </c>
      <c r="D196" s="17" t="str">
        <f>IF(B196="","",C196-'RB-170-SM1-1A'!D165)</f>
        <v/>
      </c>
      <c r="E196" s="34" t="str">
        <f t="shared" si="12"/>
        <v/>
      </c>
      <c r="G196" t="str">
        <f t="shared" si="13"/>
        <v/>
      </c>
      <c r="H196" s="5" t="str">
        <f t="shared" si="14"/>
        <v/>
      </c>
    </row>
    <row r="197" spans="1:14">
      <c r="A197">
        <v>193</v>
      </c>
      <c r="D197" s="17" t="str">
        <f>IF(B197="","",C197-'RB-170-SM1-1A'!D166)</f>
        <v/>
      </c>
      <c r="E197" s="34" t="str">
        <f t="shared" si="12"/>
        <v/>
      </c>
      <c r="G197" t="str">
        <f t="shared" si="13"/>
        <v/>
      </c>
      <c r="H197" s="5" t="str">
        <f t="shared" si="14"/>
        <v/>
      </c>
    </row>
    <row r="198" spans="1:14">
      <c r="A198">
        <v>194</v>
      </c>
      <c r="D198" s="17" t="str">
        <f>IF(B198="","",C198-'RB-170-SM1-1A'!D167)</f>
        <v/>
      </c>
      <c r="E198" s="34" t="str">
        <f t="shared" ref="E198:E261" si="15">IF(B198="","",E197)</f>
        <v/>
      </c>
      <c r="G198" t="str">
        <f t="shared" si="13"/>
        <v/>
      </c>
      <c r="H198" s="5" t="str">
        <f t="shared" si="14"/>
        <v/>
      </c>
      <c r="J198" s="31"/>
      <c r="K198" s="11"/>
      <c r="L198" s="28"/>
    </row>
    <row r="199" spans="1:14">
      <c r="A199">
        <v>195</v>
      </c>
      <c r="D199" s="17" t="str">
        <f>IF(B199="","",C199-'RB-170-SM1-1A'!D168)</f>
        <v/>
      </c>
      <c r="E199" s="34" t="str">
        <f t="shared" si="15"/>
        <v/>
      </c>
      <c r="G199" t="str">
        <f t="shared" si="13"/>
        <v/>
      </c>
      <c r="H199" s="5" t="str">
        <f t="shared" si="14"/>
        <v/>
      </c>
    </row>
    <row r="200" spans="1:14">
      <c r="A200">
        <v>196</v>
      </c>
      <c r="D200" s="17" t="str">
        <f>IF(B200="","",C200-'RB-170-SM1-1A'!D169)</f>
        <v/>
      </c>
      <c r="E200" s="34" t="str">
        <f t="shared" si="15"/>
        <v/>
      </c>
      <c r="G200" t="str">
        <f t="shared" si="13"/>
        <v/>
      </c>
      <c r="H200" s="5" t="str">
        <f t="shared" si="14"/>
        <v/>
      </c>
    </row>
    <row r="201" spans="1:14">
      <c r="A201">
        <v>197</v>
      </c>
      <c r="D201" s="17" t="str">
        <f>IF(B201="","",C201-'RB-170-SM1-1A'!D170)</f>
        <v/>
      </c>
      <c r="E201" s="34" t="str">
        <f t="shared" si="15"/>
        <v/>
      </c>
      <c r="G201" t="str">
        <f t="shared" si="13"/>
        <v/>
      </c>
      <c r="H201" s="5" t="str">
        <f t="shared" si="14"/>
        <v/>
      </c>
    </row>
    <row r="202" spans="1:14">
      <c r="A202">
        <v>198</v>
      </c>
      <c r="D202" s="17" t="str">
        <f>IF(B202="","",C202-'RB-170-SM1-1A'!D171)</f>
        <v/>
      </c>
      <c r="E202" s="34" t="str">
        <f t="shared" si="15"/>
        <v/>
      </c>
      <c r="G202" t="str">
        <f t="shared" si="13"/>
        <v/>
      </c>
      <c r="H202" s="5" t="str">
        <f t="shared" si="14"/>
        <v/>
      </c>
    </row>
    <row r="203" spans="1:14">
      <c r="A203">
        <v>199</v>
      </c>
      <c r="D203" s="17" t="str">
        <f>IF(B203="","",C203-'RB-170-SM1-1A'!D172)</f>
        <v/>
      </c>
      <c r="E203" s="34" t="str">
        <f t="shared" si="15"/>
        <v/>
      </c>
      <c r="G203" t="str">
        <f t="shared" si="13"/>
        <v/>
      </c>
      <c r="H203" s="5" t="str">
        <f t="shared" si="14"/>
        <v/>
      </c>
    </row>
    <row r="204" spans="1:14">
      <c r="A204">
        <v>200</v>
      </c>
      <c r="D204" s="17" t="str">
        <f>IF(B204="","",C204-'RB-170-SM1-1A'!D173)</f>
        <v/>
      </c>
      <c r="E204" s="34" t="str">
        <f t="shared" si="15"/>
        <v/>
      </c>
      <c r="G204" t="str">
        <f t="shared" si="13"/>
        <v/>
      </c>
      <c r="H204" s="5" t="str">
        <f t="shared" si="14"/>
        <v/>
      </c>
    </row>
    <row r="205" spans="1:14">
      <c r="A205">
        <v>201</v>
      </c>
      <c r="D205" s="17" t="str">
        <f>IF(B205="","",C205-'RB-170-SM1-1A'!D174)</f>
        <v/>
      </c>
      <c r="E205" s="34" t="str">
        <f t="shared" si="15"/>
        <v/>
      </c>
      <c r="G205" t="str">
        <f t="shared" si="13"/>
        <v/>
      </c>
      <c r="H205" s="5" t="str">
        <f t="shared" si="14"/>
        <v/>
      </c>
    </row>
    <row r="206" spans="1:14" s="6" customFormat="1">
      <c r="A206">
        <v>202</v>
      </c>
      <c r="B206" s="10"/>
      <c r="C206" s="10"/>
      <c r="D206" s="17" t="str">
        <f>IF(B206="","",C206-'RB-170-SM1-1A'!D175)</f>
        <v/>
      </c>
      <c r="E206" s="34" t="str">
        <f t="shared" si="15"/>
        <v/>
      </c>
      <c r="F206"/>
      <c r="G206" t="str">
        <f t="shared" si="13"/>
        <v/>
      </c>
      <c r="H206" s="5" t="str">
        <f t="shared" si="14"/>
        <v/>
      </c>
      <c r="I206" s="17"/>
      <c r="J206" s="30"/>
      <c r="K206" s="17"/>
      <c r="L206" s="26"/>
      <c r="M206" s="28"/>
      <c r="N206" s="28"/>
    </row>
    <row r="207" spans="1:14">
      <c r="A207">
        <v>203</v>
      </c>
      <c r="D207" s="17" t="str">
        <f>IF(B207="","",C207-'RB-170-SM1-1A'!D176)</f>
        <v/>
      </c>
      <c r="E207" s="34" t="str">
        <f t="shared" si="15"/>
        <v/>
      </c>
      <c r="G207" t="str">
        <f t="shared" si="13"/>
        <v/>
      </c>
      <c r="H207" s="5" t="str">
        <f t="shared" si="14"/>
        <v/>
      </c>
    </row>
    <row r="208" spans="1:14">
      <c r="A208">
        <v>204</v>
      </c>
      <c r="D208" s="17" t="str">
        <f>IF(B208="","",C208-'RB-170-SM1-1A'!D177)</f>
        <v/>
      </c>
      <c r="E208" s="34" t="str">
        <f t="shared" si="15"/>
        <v/>
      </c>
      <c r="G208" t="str">
        <f t="shared" si="13"/>
        <v/>
      </c>
      <c r="H208" s="5" t="str">
        <f t="shared" si="14"/>
        <v/>
      </c>
    </row>
    <row r="209" spans="1:8">
      <c r="A209">
        <v>205</v>
      </c>
      <c r="D209" s="17" t="str">
        <f>IF(B209="","",C209-'RB-170-SM1-1A'!D178)</f>
        <v/>
      </c>
      <c r="E209" s="34" t="str">
        <f t="shared" si="15"/>
        <v/>
      </c>
      <c r="G209" t="str">
        <f t="shared" si="13"/>
        <v/>
      </c>
      <c r="H209" s="5" t="str">
        <f t="shared" si="14"/>
        <v/>
      </c>
    </row>
    <row r="210" spans="1:8">
      <c r="A210">
        <v>206</v>
      </c>
      <c r="D210" s="17" t="str">
        <f>IF(B210="","",C210-'RB-170-SM1-1A'!D179)</f>
        <v/>
      </c>
      <c r="E210" s="34" t="str">
        <f t="shared" si="15"/>
        <v/>
      </c>
      <c r="G210" t="str">
        <f t="shared" si="13"/>
        <v/>
      </c>
      <c r="H210" s="5" t="str">
        <f t="shared" si="14"/>
        <v/>
      </c>
    </row>
    <row r="211" spans="1:8">
      <c r="A211">
        <v>207</v>
      </c>
      <c r="D211" s="17" t="str">
        <f>IF(B211="","",C211-'RB-170-SM1-1A'!D180)</f>
        <v/>
      </c>
      <c r="E211" s="34" t="str">
        <f t="shared" si="15"/>
        <v/>
      </c>
      <c r="G211" t="str">
        <f t="shared" si="13"/>
        <v/>
      </c>
      <c r="H211" s="5" t="str">
        <f t="shared" si="14"/>
        <v/>
      </c>
    </row>
    <row r="212" spans="1:8">
      <c r="A212">
        <v>208</v>
      </c>
      <c r="D212" s="17" t="str">
        <f>IF(B212="","",C212-'RB-170-SM1-1A'!D181)</f>
        <v/>
      </c>
      <c r="E212" s="34" t="str">
        <f t="shared" si="15"/>
        <v/>
      </c>
      <c r="G212" t="str">
        <f t="shared" si="13"/>
        <v/>
      </c>
      <c r="H212" s="5" t="str">
        <f t="shared" si="14"/>
        <v/>
      </c>
    </row>
    <row r="213" spans="1:8">
      <c r="A213">
        <v>209</v>
      </c>
      <c r="D213" s="17" t="str">
        <f>IF(B213="","",C213-'RB-170-SM1-1A'!D182)</f>
        <v/>
      </c>
      <c r="E213" s="34" t="str">
        <f t="shared" si="15"/>
        <v/>
      </c>
      <c r="G213" t="str">
        <f t="shared" si="13"/>
        <v/>
      </c>
      <c r="H213" s="5" t="str">
        <f t="shared" si="14"/>
        <v/>
      </c>
    </row>
    <row r="214" spans="1:8">
      <c r="A214">
        <v>210</v>
      </c>
      <c r="D214" s="17" t="str">
        <f>IF(B214="","",C214-'RB-170-SM1-1A'!D183)</f>
        <v/>
      </c>
      <c r="E214" s="34" t="str">
        <f t="shared" si="15"/>
        <v/>
      </c>
      <c r="G214" t="str">
        <f t="shared" si="13"/>
        <v/>
      </c>
      <c r="H214" s="5" t="str">
        <f t="shared" si="14"/>
        <v/>
      </c>
    </row>
    <row r="215" spans="1:8">
      <c r="A215">
        <v>211</v>
      </c>
      <c r="D215" s="17" t="str">
        <f>IF(B215="","",C215-'RB-170-SM1-1A'!D184)</f>
        <v/>
      </c>
      <c r="E215" s="34" t="str">
        <f t="shared" si="15"/>
        <v/>
      </c>
      <c r="G215" t="str">
        <f t="shared" si="13"/>
        <v/>
      </c>
      <c r="H215" s="5" t="str">
        <f t="shared" si="14"/>
        <v/>
      </c>
    </row>
    <row r="216" spans="1:8">
      <c r="A216">
        <v>212</v>
      </c>
      <c r="D216" s="17" t="str">
        <f>IF(B216="","",C216-'RB-170-SM1-1A'!D185)</f>
        <v/>
      </c>
      <c r="E216" s="34" t="str">
        <f t="shared" si="15"/>
        <v/>
      </c>
      <c r="G216" t="str">
        <f t="shared" si="13"/>
        <v/>
      </c>
      <c r="H216" s="5" t="str">
        <f t="shared" si="14"/>
        <v/>
      </c>
    </row>
    <row r="217" spans="1:8">
      <c r="A217">
        <v>213</v>
      </c>
      <c r="D217" s="17" t="str">
        <f>IF(B217="","",C217-'RB-170-SM1-1A'!D186)</f>
        <v/>
      </c>
      <c r="E217" s="34" t="str">
        <f t="shared" si="15"/>
        <v/>
      </c>
      <c r="G217" t="str">
        <f t="shared" si="13"/>
        <v/>
      </c>
      <c r="H217" s="5" t="str">
        <f t="shared" si="14"/>
        <v/>
      </c>
    </row>
    <row r="218" spans="1:8">
      <c r="A218">
        <v>214</v>
      </c>
      <c r="D218" s="17" t="str">
        <f>IF(B218="","",C218-'RB-170-SM1-1A'!D187)</f>
        <v/>
      </c>
      <c r="E218" s="34" t="str">
        <f t="shared" si="15"/>
        <v/>
      </c>
      <c r="G218" t="str">
        <f t="shared" si="13"/>
        <v/>
      </c>
      <c r="H218" s="5" t="str">
        <f t="shared" si="14"/>
        <v/>
      </c>
    </row>
    <row r="219" spans="1:8">
      <c r="A219">
        <v>215</v>
      </c>
      <c r="D219" s="17" t="str">
        <f>IF(B219="","",C219-'RB-170-SM1-1A'!D188)</f>
        <v/>
      </c>
      <c r="E219" s="34" t="str">
        <f t="shared" si="15"/>
        <v/>
      </c>
      <c r="G219" t="str">
        <f t="shared" si="13"/>
        <v/>
      </c>
      <c r="H219" s="5" t="str">
        <f t="shared" si="14"/>
        <v/>
      </c>
    </row>
    <row r="220" spans="1:8">
      <c r="A220">
        <v>216</v>
      </c>
      <c r="D220" s="17" t="str">
        <f>IF(B220="","",C220-'RB-170-SM1-1A'!D189)</f>
        <v/>
      </c>
      <c r="E220" s="34" t="str">
        <f t="shared" si="15"/>
        <v/>
      </c>
      <c r="G220" t="str">
        <f t="shared" si="13"/>
        <v/>
      </c>
      <c r="H220" s="5" t="str">
        <f t="shared" si="14"/>
        <v/>
      </c>
    </row>
    <row r="221" spans="1:8">
      <c r="A221">
        <v>217</v>
      </c>
      <c r="D221" s="17" t="str">
        <f>IF(B221="","",C221-'RB-170-SM1-1A'!D190)</f>
        <v/>
      </c>
      <c r="E221" s="34" t="str">
        <f t="shared" si="15"/>
        <v/>
      </c>
      <c r="G221" t="str">
        <f t="shared" si="13"/>
        <v/>
      </c>
      <c r="H221" s="5" t="str">
        <f t="shared" si="14"/>
        <v/>
      </c>
    </row>
    <row r="222" spans="1:8">
      <c r="A222">
        <v>218</v>
      </c>
      <c r="D222" s="17" t="str">
        <f>IF(B222="","",C222-'RB-170-SM1-1A'!D191)</f>
        <v/>
      </c>
      <c r="E222" s="34" t="str">
        <f t="shared" si="15"/>
        <v/>
      </c>
      <c r="G222" t="str">
        <f t="shared" si="13"/>
        <v/>
      </c>
      <c r="H222" s="5" t="str">
        <f t="shared" si="14"/>
        <v/>
      </c>
    </row>
    <row r="223" spans="1:8">
      <c r="A223">
        <v>219</v>
      </c>
      <c r="D223" s="17" t="str">
        <f>IF(B223="","",C223-'RB-170-SM1-1A'!D192)</f>
        <v/>
      </c>
      <c r="E223" s="34" t="str">
        <f t="shared" si="15"/>
        <v/>
      </c>
      <c r="G223" t="str">
        <f t="shared" si="13"/>
        <v/>
      </c>
      <c r="H223" s="5" t="str">
        <f t="shared" si="14"/>
        <v/>
      </c>
    </row>
    <row r="224" spans="1:8">
      <c r="A224">
        <v>220</v>
      </c>
      <c r="D224" s="17" t="str">
        <f>IF(B224="","",C224-'RB-170-SM1-1A'!D193)</f>
        <v/>
      </c>
      <c r="E224" s="34" t="str">
        <f t="shared" si="15"/>
        <v/>
      </c>
      <c r="G224" t="str">
        <f t="shared" si="13"/>
        <v/>
      </c>
      <c r="H224" s="5" t="str">
        <f t="shared" si="14"/>
        <v/>
      </c>
    </row>
    <row r="225" spans="1:14">
      <c r="A225">
        <v>221</v>
      </c>
      <c r="D225" s="17" t="str">
        <f>IF(B225="","",C225-'RB-170-SM1-1A'!D194)</f>
        <v/>
      </c>
      <c r="E225" s="34" t="str">
        <f t="shared" si="15"/>
        <v/>
      </c>
      <c r="G225" t="str">
        <f t="shared" si="13"/>
        <v/>
      </c>
      <c r="H225" s="5" t="str">
        <f t="shared" si="14"/>
        <v/>
      </c>
    </row>
    <row r="226" spans="1:14">
      <c r="A226">
        <v>222</v>
      </c>
      <c r="D226" s="17" t="str">
        <f>IF(B226="","",C226-'RB-170-SM1-1A'!D195)</f>
        <v/>
      </c>
      <c r="E226" s="34" t="str">
        <f t="shared" si="15"/>
        <v/>
      </c>
      <c r="G226" t="str">
        <f t="shared" si="13"/>
        <v/>
      </c>
      <c r="H226" s="5" t="str">
        <f t="shared" si="14"/>
        <v/>
      </c>
    </row>
    <row r="227" spans="1:14">
      <c r="A227">
        <v>223</v>
      </c>
      <c r="D227" s="17" t="str">
        <f>IF(B227="","",C227-'RB-170-SM1-1A'!D196)</f>
        <v/>
      </c>
      <c r="E227" s="34" t="str">
        <f t="shared" si="15"/>
        <v/>
      </c>
      <c r="G227" t="str">
        <f t="shared" si="13"/>
        <v/>
      </c>
      <c r="H227" s="5" t="str">
        <f t="shared" si="14"/>
        <v/>
      </c>
    </row>
    <row r="228" spans="1:14">
      <c r="A228">
        <v>224</v>
      </c>
      <c r="D228" s="17" t="str">
        <f>IF(B228="","",C228-'RB-170-SM1-1A'!D197)</f>
        <v/>
      </c>
      <c r="E228" s="34" t="str">
        <f t="shared" si="15"/>
        <v/>
      </c>
      <c r="G228" t="str">
        <f t="shared" si="13"/>
        <v/>
      </c>
      <c r="H228" s="5" t="str">
        <f t="shared" si="14"/>
        <v/>
      </c>
    </row>
    <row r="229" spans="1:14">
      <c r="A229">
        <v>225</v>
      </c>
      <c r="D229" s="17" t="str">
        <f>IF(B229="","",C229-'RB-170-SM1-1A'!D198)</f>
        <v/>
      </c>
      <c r="E229" s="34" t="str">
        <f t="shared" si="15"/>
        <v/>
      </c>
      <c r="G229" t="str">
        <f t="shared" si="13"/>
        <v/>
      </c>
      <c r="H229" s="5" t="str">
        <f t="shared" si="14"/>
        <v/>
      </c>
    </row>
    <row r="230" spans="1:14">
      <c r="A230">
        <v>226</v>
      </c>
      <c r="D230" s="17" t="str">
        <f>IF(B230="","",C230-'RB-170-SM1-1A'!D199)</f>
        <v/>
      </c>
      <c r="E230" s="34" t="str">
        <f t="shared" si="15"/>
        <v/>
      </c>
      <c r="G230" t="str">
        <f t="shared" si="13"/>
        <v/>
      </c>
      <c r="H230" s="5" t="str">
        <f t="shared" si="14"/>
        <v/>
      </c>
    </row>
    <row r="231" spans="1:14">
      <c r="A231">
        <v>227</v>
      </c>
      <c r="B231" s="10"/>
      <c r="C231" s="10"/>
      <c r="D231" s="17" t="str">
        <f>IF(B231="","",C231-'RB-170-SM1-1A'!D200)</f>
        <v/>
      </c>
      <c r="E231" s="34" t="str">
        <f t="shared" si="15"/>
        <v/>
      </c>
      <c r="G231" t="str">
        <f t="shared" si="13"/>
        <v/>
      </c>
      <c r="H231" s="5" t="str">
        <f t="shared" si="14"/>
        <v/>
      </c>
    </row>
    <row r="232" spans="1:14">
      <c r="A232">
        <v>228</v>
      </c>
      <c r="B232" s="12"/>
      <c r="C232" s="12"/>
      <c r="D232" s="17" t="str">
        <f>IF(B232="","",C232-'RB-170-SM1-1A'!D201)</f>
        <v/>
      </c>
      <c r="E232" s="34" t="str">
        <f t="shared" si="15"/>
        <v/>
      </c>
      <c r="G232" t="str">
        <f t="shared" si="13"/>
        <v/>
      </c>
      <c r="H232" s="5" t="str">
        <f t="shared" si="14"/>
        <v/>
      </c>
    </row>
    <row r="233" spans="1:14">
      <c r="A233">
        <v>229</v>
      </c>
      <c r="B233" s="12"/>
      <c r="C233" s="12"/>
      <c r="D233" s="17" t="str">
        <f>IF(B233="","",C233-'RB-170-SM1-1A'!D202)</f>
        <v/>
      </c>
      <c r="E233" s="34" t="str">
        <f t="shared" si="15"/>
        <v/>
      </c>
      <c r="G233" t="str">
        <f t="shared" si="13"/>
        <v/>
      </c>
      <c r="H233" s="5" t="str">
        <f t="shared" si="14"/>
        <v/>
      </c>
    </row>
    <row r="234" spans="1:14">
      <c r="A234">
        <v>230</v>
      </c>
      <c r="B234" s="12"/>
      <c r="C234" s="12"/>
      <c r="D234" s="17" t="str">
        <f>IF(B234="","",C234-'RB-170-SM1-1A'!D203)</f>
        <v/>
      </c>
      <c r="E234" s="34" t="str">
        <f t="shared" si="15"/>
        <v/>
      </c>
      <c r="G234" t="str">
        <f t="shared" si="13"/>
        <v/>
      </c>
      <c r="H234" s="5" t="str">
        <f t="shared" si="14"/>
        <v/>
      </c>
    </row>
    <row r="235" spans="1:14">
      <c r="A235">
        <v>231</v>
      </c>
      <c r="B235" s="12"/>
      <c r="C235" s="12"/>
      <c r="D235" s="17" t="str">
        <f>IF(B235="","",C235-'RB-170-SM1-1A'!D204)</f>
        <v/>
      </c>
      <c r="E235" s="34" t="str">
        <f t="shared" si="15"/>
        <v/>
      </c>
      <c r="G235" t="str">
        <f t="shared" ref="G235:G266" si="16">IF(B235="","",B235-$B$5)</f>
        <v/>
      </c>
      <c r="H235" s="5" t="str">
        <f t="shared" ref="H235:H266" si="17">IF(G235="","",G235^(1/2))</f>
        <v/>
      </c>
    </row>
    <row r="236" spans="1:14">
      <c r="A236">
        <v>232</v>
      </c>
      <c r="B236" s="12"/>
      <c r="C236" s="12"/>
      <c r="D236" s="17" t="str">
        <f>IF(B236="","",C236-'RB-170-SM1-1A'!D205)</f>
        <v/>
      </c>
      <c r="E236" s="34" t="str">
        <f t="shared" si="15"/>
        <v/>
      </c>
      <c r="G236" t="str">
        <f t="shared" si="16"/>
        <v/>
      </c>
      <c r="H236" s="5" t="str">
        <f t="shared" si="17"/>
        <v/>
      </c>
    </row>
    <row r="237" spans="1:14" s="6" customFormat="1">
      <c r="A237">
        <v>233</v>
      </c>
      <c r="B237" s="10"/>
      <c r="C237" s="10"/>
      <c r="D237" s="17" t="str">
        <f>IF(B237="","",C237-'RB-170-SM1-1A'!D206)</f>
        <v/>
      </c>
      <c r="E237" s="34" t="str">
        <f t="shared" si="15"/>
        <v/>
      </c>
      <c r="F237"/>
      <c r="G237" t="str">
        <f t="shared" si="16"/>
        <v/>
      </c>
      <c r="H237" s="5" t="str">
        <f t="shared" si="17"/>
        <v/>
      </c>
      <c r="I237" s="17"/>
      <c r="J237" s="30"/>
      <c r="K237" s="17"/>
      <c r="L237" s="26"/>
      <c r="M237" s="28"/>
      <c r="N237" s="28"/>
    </row>
    <row r="238" spans="1:14">
      <c r="A238">
        <v>234</v>
      </c>
      <c r="D238" s="17" t="str">
        <f>IF(B238="","",C238-'RB-170-SM1-1A'!D207)</f>
        <v/>
      </c>
      <c r="E238" s="34" t="str">
        <f t="shared" si="15"/>
        <v/>
      </c>
      <c r="G238" t="str">
        <f t="shared" si="16"/>
        <v/>
      </c>
      <c r="H238" s="5" t="str">
        <f t="shared" si="17"/>
        <v/>
      </c>
    </row>
    <row r="239" spans="1:14">
      <c r="A239">
        <v>235</v>
      </c>
      <c r="D239" s="17" t="str">
        <f>IF(B239="","",C239-'RB-170-SM1-1A'!D208)</f>
        <v/>
      </c>
      <c r="E239" s="34" t="str">
        <f t="shared" si="15"/>
        <v/>
      </c>
      <c r="G239" t="str">
        <f t="shared" si="16"/>
        <v/>
      </c>
      <c r="H239" s="5" t="str">
        <f t="shared" si="17"/>
        <v/>
      </c>
    </row>
    <row r="240" spans="1:14">
      <c r="A240">
        <v>236</v>
      </c>
      <c r="D240" s="17" t="str">
        <f>IF(B240="","",C240-'RB-170-SM1-1A'!D209)</f>
        <v/>
      </c>
      <c r="E240" s="34" t="str">
        <f t="shared" si="15"/>
        <v/>
      </c>
      <c r="G240" t="str">
        <f t="shared" si="16"/>
        <v/>
      </c>
      <c r="H240" s="5" t="str">
        <f t="shared" si="17"/>
        <v/>
      </c>
    </row>
    <row r="241" spans="1:14">
      <c r="A241">
        <v>237</v>
      </c>
      <c r="D241" s="17" t="str">
        <f>IF(B241="","",C241-'RB-170-SM1-1A'!D210)</f>
        <v/>
      </c>
      <c r="E241" s="34" t="str">
        <f t="shared" si="15"/>
        <v/>
      </c>
      <c r="G241" t="str">
        <f t="shared" si="16"/>
        <v/>
      </c>
      <c r="H241" s="5" t="str">
        <f t="shared" si="17"/>
        <v/>
      </c>
    </row>
    <row r="242" spans="1:14">
      <c r="A242">
        <v>238</v>
      </c>
      <c r="D242" s="17" t="str">
        <f>IF(B242="","",C242-'RB-170-SM1-1A'!D211)</f>
        <v/>
      </c>
      <c r="E242" s="34" t="str">
        <f t="shared" si="15"/>
        <v/>
      </c>
      <c r="G242" t="str">
        <f t="shared" si="16"/>
        <v/>
      </c>
      <c r="H242" s="5" t="str">
        <f t="shared" si="17"/>
        <v/>
      </c>
    </row>
    <row r="243" spans="1:14">
      <c r="A243">
        <v>239</v>
      </c>
      <c r="D243" s="17" t="str">
        <f>IF(B243="","",C243-'RB-170-SM1-1A'!D212)</f>
        <v/>
      </c>
      <c r="E243" s="34" t="str">
        <f t="shared" si="15"/>
        <v/>
      </c>
      <c r="G243" t="str">
        <f t="shared" si="16"/>
        <v/>
      </c>
      <c r="H243" s="5" t="str">
        <f t="shared" si="17"/>
        <v/>
      </c>
    </row>
    <row r="244" spans="1:14">
      <c r="A244">
        <v>240</v>
      </c>
      <c r="D244" s="17" t="str">
        <f>IF(B244="","",C244-'RB-170-SM1-1A'!D213)</f>
        <v/>
      </c>
      <c r="E244" s="34" t="str">
        <f t="shared" si="15"/>
        <v/>
      </c>
      <c r="G244" t="str">
        <f t="shared" si="16"/>
        <v/>
      </c>
      <c r="H244" s="5" t="str">
        <f t="shared" si="17"/>
        <v/>
      </c>
    </row>
    <row r="245" spans="1:14">
      <c r="A245">
        <v>241</v>
      </c>
      <c r="D245" s="17" t="str">
        <f>IF(B245="","",C245-'RB-170-SM1-1A'!D214)</f>
        <v/>
      </c>
      <c r="E245" s="34" t="str">
        <f t="shared" si="15"/>
        <v/>
      </c>
      <c r="G245" t="str">
        <f t="shared" si="16"/>
        <v/>
      </c>
      <c r="H245" s="5" t="str">
        <f t="shared" si="17"/>
        <v/>
      </c>
    </row>
    <row r="246" spans="1:14">
      <c r="A246">
        <v>242</v>
      </c>
      <c r="D246" s="17" t="str">
        <f>IF(B246="","",C246-'RB-170-SM1-1A'!D215)</f>
        <v/>
      </c>
      <c r="E246" s="34" t="str">
        <f t="shared" si="15"/>
        <v/>
      </c>
      <c r="G246" t="str">
        <f t="shared" si="16"/>
        <v/>
      </c>
      <c r="H246" s="5" t="str">
        <f t="shared" si="17"/>
        <v/>
      </c>
    </row>
    <row r="247" spans="1:14">
      <c r="A247">
        <v>243</v>
      </c>
      <c r="D247" s="17" t="str">
        <f>IF(B247="","",C247-'RB-170-SM1-1A'!D216)</f>
        <v/>
      </c>
      <c r="E247" s="34" t="str">
        <f t="shared" si="15"/>
        <v/>
      </c>
      <c r="G247" t="str">
        <f t="shared" si="16"/>
        <v/>
      </c>
      <c r="H247" s="5" t="str">
        <f t="shared" si="17"/>
        <v/>
      </c>
    </row>
    <row r="248" spans="1:14" s="6" customFormat="1">
      <c r="A248">
        <v>244</v>
      </c>
      <c r="B248" s="10"/>
      <c r="C248" s="10"/>
      <c r="D248" s="17" t="str">
        <f>IF(B248="","",C248-'RB-170-SM1-1A'!D217)</f>
        <v/>
      </c>
      <c r="E248" s="34" t="str">
        <f t="shared" si="15"/>
        <v/>
      </c>
      <c r="F248"/>
      <c r="G248" t="str">
        <f t="shared" si="16"/>
        <v/>
      </c>
      <c r="H248" s="5" t="str">
        <f t="shared" si="17"/>
        <v/>
      </c>
      <c r="I248" s="17"/>
      <c r="J248" s="30"/>
      <c r="K248" s="17"/>
      <c r="L248" s="26"/>
      <c r="M248" s="28"/>
      <c r="N248" s="28"/>
    </row>
    <row r="249" spans="1:14">
      <c r="A249">
        <v>245</v>
      </c>
      <c r="B249" s="12"/>
      <c r="C249" s="12"/>
      <c r="D249" s="17" t="str">
        <f>IF(B249="","",C249-'RB-170-SM1-1A'!D218)</f>
        <v/>
      </c>
      <c r="E249" s="34" t="str">
        <f t="shared" si="15"/>
        <v/>
      </c>
      <c r="G249" t="str">
        <f t="shared" si="16"/>
        <v/>
      </c>
      <c r="H249" s="5" t="str">
        <f t="shared" si="17"/>
        <v/>
      </c>
    </row>
    <row r="250" spans="1:14">
      <c r="A250">
        <v>246</v>
      </c>
      <c r="B250" s="12"/>
      <c r="C250" s="12"/>
      <c r="D250" s="17" t="str">
        <f>IF(B250="","",C250-'RB-170-SM1-1A'!D219)</f>
        <v/>
      </c>
      <c r="E250" s="34" t="str">
        <f t="shared" si="15"/>
        <v/>
      </c>
      <c r="G250" t="str">
        <f t="shared" si="16"/>
        <v/>
      </c>
      <c r="H250" s="5" t="str">
        <f t="shared" si="17"/>
        <v/>
      </c>
    </row>
    <row r="251" spans="1:14">
      <c r="A251">
        <v>247</v>
      </c>
      <c r="B251" s="12"/>
      <c r="C251" s="12"/>
      <c r="D251" s="17" t="str">
        <f>IF(B251="","",C251-'RB-170-SM1-1A'!D220)</f>
        <v/>
      </c>
      <c r="E251" s="34" t="str">
        <f t="shared" si="15"/>
        <v/>
      </c>
      <c r="G251" t="str">
        <f t="shared" si="16"/>
        <v/>
      </c>
      <c r="H251" s="5" t="str">
        <f t="shared" si="17"/>
        <v/>
      </c>
    </row>
    <row r="252" spans="1:14">
      <c r="A252">
        <v>248</v>
      </c>
      <c r="B252" s="12"/>
      <c r="C252" s="12"/>
      <c r="D252" s="17" t="str">
        <f>IF(B252="","",C252-'RB-170-SM1-1A'!D221)</f>
        <v/>
      </c>
      <c r="E252" s="34" t="str">
        <f t="shared" si="15"/>
        <v/>
      </c>
      <c r="G252" t="str">
        <f t="shared" si="16"/>
        <v/>
      </c>
      <c r="H252" s="5" t="str">
        <f t="shared" si="17"/>
        <v/>
      </c>
    </row>
    <row r="253" spans="1:14">
      <c r="A253">
        <v>249</v>
      </c>
      <c r="B253" s="12"/>
      <c r="C253" s="12"/>
      <c r="D253" s="17" t="str">
        <f>IF(B253="","",C253-'RB-170-SM1-1A'!D222)</f>
        <v/>
      </c>
      <c r="E253" s="34" t="str">
        <f t="shared" si="15"/>
        <v/>
      </c>
      <c r="G253" t="str">
        <f t="shared" si="16"/>
        <v/>
      </c>
      <c r="H253" s="5" t="str">
        <f t="shared" si="17"/>
        <v/>
      </c>
    </row>
    <row r="254" spans="1:14">
      <c r="A254">
        <v>250</v>
      </c>
      <c r="B254" s="12"/>
      <c r="C254" s="12"/>
      <c r="D254" s="17" t="str">
        <f>IF(B254="","",C254-'RB-170-SM1-1A'!D223)</f>
        <v/>
      </c>
      <c r="E254" s="34" t="str">
        <f t="shared" si="15"/>
        <v/>
      </c>
      <c r="G254" t="str">
        <f t="shared" si="16"/>
        <v/>
      </c>
      <c r="H254" s="5" t="str">
        <f t="shared" si="17"/>
        <v/>
      </c>
    </row>
    <row r="255" spans="1:14">
      <c r="A255">
        <v>251</v>
      </c>
      <c r="B255" s="12"/>
      <c r="C255" s="12"/>
      <c r="D255" s="17" t="str">
        <f>IF(B255="","",C255-'RB-170-SM1-1A'!D224)</f>
        <v/>
      </c>
      <c r="E255" s="34" t="str">
        <f t="shared" si="15"/>
        <v/>
      </c>
      <c r="G255" t="str">
        <f t="shared" si="16"/>
        <v/>
      </c>
      <c r="H255" s="5" t="str">
        <f t="shared" si="17"/>
        <v/>
      </c>
    </row>
    <row r="256" spans="1:14">
      <c r="A256">
        <v>252</v>
      </c>
      <c r="B256" s="12"/>
      <c r="C256" s="12"/>
      <c r="D256" s="17" t="str">
        <f>IF(B256="","",C256-'RB-170-SM1-1A'!D225)</f>
        <v/>
      </c>
      <c r="E256" s="34" t="str">
        <f t="shared" si="15"/>
        <v/>
      </c>
      <c r="G256" t="str">
        <f t="shared" si="16"/>
        <v/>
      </c>
      <c r="H256" s="5" t="str">
        <f t="shared" si="17"/>
        <v/>
      </c>
    </row>
    <row r="257" spans="1:8">
      <c r="A257">
        <v>253</v>
      </c>
      <c r="B257" s="12"/>
      <c r="C257" s="12"/>
      <c r="D257" s="17" t="str">
        <f>IF(B257="","",C257-'RB-170-SM1-1A'!D226)</f>
        <v/>
      </c>
      <c r="E257" s="34" t="str">
        <f t="shared" si="15"/>
        <v/>
      </c>
      <c r="G257" t="str">
        <f t="shared" si="16"/>
        <v/>
      </c>
      <c r="H257" s="5" t="str">
        <f t="shared" si="17"/>
        <v/>
      </c>
    </row>
    <row r="258" spans="1:8">
      <c r="A258">
        <v>254</v>
      </c>
      <c r="B258" s="12"/>
      <c r="C258" s="12"/>
      <c r="D258" s="17" t="str">
        <f>IF(B258="","",C258-'RB-170-SM1-1A'!D227)</f>
        <v/>
      </c>
      <c r="E258" s="34" t="str">
        <f t="shared" si="15"/>
        <v/>
      </c>
      <c r="G258" t="str">
        <f t="shared" si="16"/>
        <v/>
      </c>
      <c r="H258" s="5" t="str">
        <f t="shared" si="17"/>
        <v/>
      </c>
    </row>
    <row r="259" spans="1:8">
      <c r="A259">
        <v>255</v>
      </c>
      <c r="B259" s="12"/>
      <c r="C259" s="12"/>
      <c r="D259" s="17" t="str">
        <f>IF(B259="","",C259-'RB-170-SM1-1A'!D228)</f>
        <v/>
      </c>
      <c r="E259" s="34" t="str">
        <f t="shared" si="15"/>
        <v/>
      </c>
      <c r="G259" t="str">
        <f t="shared" si="16"/>
        <v/>
      </c>
      <c r="H259" s="5" t="str">
        <f t="shared" si="17"/>
        <v/>
      </c>
    </row>
    <row r="260" spans="1:8">
      <c r="A260">
        <v>256</v>
      </c>
      <c r="B260" s="12"/>
      <c r="C260" s="12"/>
      <c r="D260" s="17" t="str">
        <f>IF(B260="","",C260-'RB-170-SM1-1A'!D229)</f>
        <v/>
      </c>
      <c r="E260" s="34" t="str">
        <f t="shared" si="15"/>
        <v/>
      </c>
      <c r="G260" t="str">
        <f t="shared" si="16"/>
        <v/>
      </c>
      <c r="H260" s="5" t="str">
        <f t="shared" si="17"/>
        <v/>
      </c>
    </row>
    <row r="261" spans="1:8">
      <c r="A261">
        <v>257</v>
      </c>
      <c r="B261" s="12"/>
      <c r="C261" s="12"/>
      <c r="D261" s="17" t="str">
        <f>IF(B261="","",C261-'RB-170-SM1-1A'!D230)</f>
        <v/>
      </c>
      <c r="E261" s="34" t="str">
        <f t="shared" si="15"/>
        <v/>
      </c>
      <c r="G261" t="str">
        <f t="shared" si="16"/>
        <v/>
      </c>
      <c r="H261" s="5" t="str">
        <f t="shared" si="17"/>
        <v/>
      </c>
    </row>
    <row r="262" spans="1:8">
      <c r="A262">
        <v>258</v>
      </c>
      <c r="B262" s="12"/>
      <c r="C262" s="12"/>
      <c r="D262" s="17" t="str">
        <f>IF(B262="","",C262-'RB-170-SM1-1A'!D231)</f>
        <v/>
      </c>
      <c r="E262" s="34" t="str">
        <f t="shared" ref="E262:E325" si="18">IF(B262="","",E261)</f>
        <v/>
      </c>
      <c r="G262" t="str">
        <f t="shared" si="16"/>
        <v/>
      </c>
      <c r="H262" s="5" t="str">
        <f t="shared" si="17"/>
        <v/>
      </c>
    </row>
    <row r="263" spans="1:8">
      <c r="A263">
        <v>259</v>
      </c>
      <c r="B263" s="10"/>
      <c r="C263" s="10"/>
      <c r="D263" s="17" t="str">
        <f>IF(B263="","",C263-'RB-170-SM1-1A'!D232)</f>
        <v/>
      </c>
      <c r="E263" s="34" t="str">
        <f t="shared" si="18"/>
        <v/>
      </c>
      <c r="G263" t="str">
        <f t="shared" si="16"/>
        <v/>
      </c>
      <c r="H263" s="5" t="str">
        <f t="shared" si="17"/>
        <v/>
      </c>
    </row>
    <row r="264" spans="1:8">
      <c r="A264">
        <v>260</v>
      </c>
      <c r="B264" s="12"/>
      <c r="C264" s="12"/>
      <c r="D264" s="17" t="str">
        <f>IF(B264="","",C264-'RB-170-SM1-1A'!D233)</f>
        <v/>
      </c>
      <c r="E264" s="34" t="str">
        <f t="shared" si="18"/>
        <v/>
      </c>
      <c r="G264" t="str">
        <f t="shared" si="16"/>
        <v/>
      </c>
      <c r="H264" s="5" t="str">
        <f t="shared" si="17"/>
        <v/>
      </c>
    </row>
    <row r="265" spans="1:8">
      <c r="A265">
        <v>261</v>
      </c>
      <c r="B265" s="12"/>
      <c r="C265" s="12"/>
      <c r="D265" s="17" t="str">
        <f>IF(B265="","",C265-'RB-170-SM1-1A'!D234)</f>
        <v/>
      </c>
      <c r="E265" s="34" t="str">
        <f t="shared" si="18"/>
        <v/>
      </c>
      <c r="G265" t="str">
        <f t="shared" si="16"/>
        <v/>
      </c>
      <c r="H265" s="5" t="str">
        <f t="shared" si="17"/>
        <v/>
      </c>
    </row>
    <row r="266" spans="1:8">
      <c r="A266">
        <v>262</v>
      </c>
      <c r="B266" s="12"/>
      <c r="C266" s="12"/>
      <c r="D266" s="17" t="str">
        <f>IF(B266="","",C266-'RB-170-SM1-1A'!D235)</f>
        <v/>
      </c>
      <c r="E266" s="34" t="str">
        <f t="shared" si="18"/>
        <v/>
      </c>
      <c r="G266" t="str">
        <f t="shared" si="16"/>
        <v/>
      </c>
      <c r="H266" s="5" t="str">
        <f t="shared" si="17"/>
        <v/>
      </c>
    </row>
    <row r="267" spans="1:8">
      <c r="A267">
        <v>263</v>
      </c>
      <c r="B267" s="12"/>
      <c r="C267" s="12"/>
      <c r="D267" s="17" t="str">
        <f>IF(B267="","",C267-'RB-170-SM1-1A'!D236)</f>
        <v/>
      </c>
      <c r="E267" s="34" t="str">
        <f t="shared" si="18"/>
        <v/>
      </c>
    </row>
    <row r="268" spans="1:8">
      <c r="A268">
        <v>264</v>
      </c>
      <c r="B268" s="12"/>
      <c r="C268" s="12"/>
      <c r="D268" s="17" t="str">
        <f>IF(B268="","",C268-'RB-170-SM1-1A'!D237)</f>
        <v/>
      </c>
      <c r="E268" s="34" t="str">
        <f t="shared" si="18"/>
        <v/>
      </c>
    </row>
    <row r="269" spans="1:8">
      <c r="A269">
        <v>265</v>
      </c>
      <c r="B269" s="12"/>
      <c r="C269" s="12"/>
      <c r="D269" s="17" t="str">
        <f>IF(B269="","",C269-'RB-170-SM1-1A'!D238)</f>
        <v/>
      </c>
      <c r="E269" s="34" t="str">
        <f t="shared" si="18"/>
        <v/>
      </c>
    </row>
    <row r="270" spans="1:8">
      <c r="A270">
        <v>266</v>
      </c>
      <c r="B270" s="12"/>
      <c r="C270" s="12"/>
      <c r="D270" s="17" t="str">
        <f>IF(B270="","",C270-'RB-170-SM1-1A'!D239)</f>
        <v/>
      </c>
      <c r="E270" s="34" t="str">
        <f t="shared" si="18"/>
        <v/>
      </c>
    </row>
    <row r="271" spans="1:8">
      <c r="A271">
        <v>267</v>
      </c>
      <c r="B271" s="12"/>
      <c r="C271" s="12"/>
      <c r="D271" s="17" t="str">
        <f>IF(B271="","",C271-'RB-170-SM1-1A'!D240)</f>
        <v/>
      </c>
      <c r="E271" s="34" t="str">
        <f t="shared" si="18"/>
        <v/>
      </c>
    </row>
    <row r="272" spans="1:8">
      <c r="A272">
        <v>268</v>
      </c>
      <c r="B272" s="12"/>
      <c r="C272" s="12"/>
      <c r="D272" s="17" t="str">
        <f>IF(B272="","",C272-'RB-170-SM1-1A'!D241)</f>
        <v/>
      </c>
      <c r="E272" s="34" t="str">
        <f t="shared" si="18"/>
        <v/>
      </c>
    </row>
    <row r="273" spans="1:5">
      <c r="A273">
        <v>269</v>
      </c>
      <c r="B273" s="10"/>
      <c r="C273" s="10"/>
      <c r="D273" s="17" t="str">
        <f>IF(B273="","",C273-'RB-170-SM1-1A'!D242)</f>
        <v/>
      </c>
      <c r="E273" s="34" t="str">
        <f t="shared" si="18"/>
        <v/>
      </c>
    </row>
    <row r="274" spans="1:5">
      <c r="A274">
        <v>270</v>
      </c>
      <c r="B274" s="12"/>
      <c r="C274" s="12"/>
      <c r="D274" s="17" t="str">
        <f>IF(B274="","",C274-'RB-170-SM1-1A'!D243)</f>
        <v/>
      </c>
      <c r="E274" s="34" t="str">
        <f t="shared" si="18"/>
        <v/>
      </c>
    </row>
    <row r="275" spans="1:5">
      <c r="A275">
        <v>271</v>
      </c>
      <c r="B275" s="12"/>
      <c r="C275" s="12"/>
      <c r="D275" s="17" t="str">
        <f>IF(B275="","",C275-'RB-170-SM1-1A'!D244)</f>
        <v/>
      </c>
      <c r="E275" s="34" t="str">
        <f t="shared" si="18"/>
        <v/>
      </c>
    </row>
    <row r="276" spans="1:5">
      <c r="A276">
        <v>272</v>
      </c>
      <c r="B276" s="12"/>
      <c r="C276" s="12"/>
      <c r="D276" s="17" t="str">
        <f>IF(B276="","",C276-'RB-170-SM1-1A'!D245)</f>
        <v/>
      </c>
      <c r="E276" s="34" t="str">
        <f t="shared" si="18"/>
        <v/>
      </c>
    </row>
    <row r="277" spans="1:5">
      <c r="A277">
        <v>273</v>
      </c>
      <c r="B277" s="12"/>
      <c r="C277" s="12"/>
      <c r="D277" s="17" t="str">
        <f>IF(B277="","",C277-'RB-170-SM1-1A'!D246)</f>
        <v/>
      </c>
      <c r="E277" s="34" t="str">
        <f t="shared" si="18"/>
        <v/>
      </c>
    </row>
    <row r="278" spans="1:5">
      <c r="A278">
        <v>274</v>
      </c>
      <c r="B278" s="12"/>
      <c r="C278" s="12"/>
      <c r="D278" s="17" t="str">
        <f>IF(B278="","",C278-'RB-170-SM1-1A'!D247)</f>
        <v/>
      </c>
      <c r="E278" s="34" t="str">
        <f t="shared" si="18"/>
        <v/>
      </c>
    </row>
    <row r="279" spans="1:5">
      <c r="A279">
        <v>275</v>
      </c>
      <c r="B279" s="12"/>
      <c r="C279" s="12"/>
      <c r="D279" s="17" t="str">
        <f>IF(B279="","",C279-'RB-170-SM1-1A'!D248)</f>
        <v/>
      </c>
      <c r="E279" s="34" t="str">
        <f t="shared" si="18"/>
        <v/>
      </c>
    </row>
    <row r="280" spans="1:5">
      <c r="A280">
        <v>276</v>
      </c>
      <c r="B280" s="12"/>
      <c r="C280" s="12"/>
      <c r="D280" s="17" t="str">
        <f>IF(B280="","",C280-'RB-170-SM1-1A'!D249)</f>
        <v/>
      </c>
      <c r="E280" s="34" t="str">
        <f t="shared" si="18"/>
        <v/>
      </c>
    </row>
    <row r="281" spans="1:5">
      <c r="A281">
        <v>277</v>
      </c>
      <c r="B281" s="12"/>
      <c r="C281" s="12"/>
      <c r="D281" s="17" t="str">
        <f>IF(B281="","",C281-'RB-170-SM1-1A'!D250)</f>
        <v/>
      </c>
      <c r="E281" s="34" t="str">
        <f t="shared" si="18"/>
        <v/>
      </c>
    </row>
    <row r="282" spans="1:5">
      <c r="A282">
        <v>278</v>
      </c>
      <c r="B282" s="12"/>
      <c r="C282" s="12"/>
      <c r="D282" s="17" t="str">
        <f>IF(B282="","",C282-'RB-170-SM1-1A'!D251)</f>
        <v/>
      </c>
      <c r="E282" s="34" t="str">
        <f t="shared" si="18"/>
        <v/>
      </c>
    </row>
    <row r="283" spans="1:5">
      <c r="A283">
        <v>279</v>
      </c>
      <c r="B283" s="12"/>
      <c r="C283" s="12"/>
      <c r="D283" s="17" t="str">
        <f>IF(B283="","",C283-'RB-170-SM1-1A'!D252)</f>
        <v/>
      </c>
      <c r="E283" s="34" t="str">
        <f t="shared" si="18"/>
        <v/>
      </c>
    </row>
    <row r="284" spans="1:5">
      <c r="A284">
        <v>280</v>
      </c>
      <c r="B284" s="12"/>
      <c r="C284" s="12"/>
      <c r="D284" s="17" t="str">
        <f>IF(B284="","",C284-'RB-170-SM1-1A'!D253)</f>
        <v/>
      </c>
      <c r="E284" s="34" t="str">
        <f t="shared" si="18"/>
        <v/>
      </c>
    </row>
    <row r="285" spans="1:5">
      <c r="A285">
        <v>281</v>
      </c>
      <c r="B285" s="12"/>
      <c r="C285" s="12"/>
      <c r="D285" s="17" t="str">
        <f>IF(B285="","",C285-'RB-170-SM1-1A'!D254)</f>
        <v/>
      </c>
      <c r="E285" s="34" t="str">
        <f t="shared" si="18"/>
        <v/>
      </c>
    </row>
    <row r="286" spans="1:5">
      <c r="A286">
        <v>282</v>
      </c>
      <c r="B286" s="12"/>
      <c r="C286" s="12"/>
      <c r="D286" s="17" t="str">
        <f>IF(B286="","",C286-'RB-170-SM1-1A'!D255)</f>
        <v/>
      </c>
      <c r="E286" s="34" t="str">
        <f t="shared" si="18"/>
        <v/>
      </c>
    </row>
    <row r="287" spans="1:5">
      <c r="A287">
        <v>283</v>
      </c>
      <c r="B287" s="12"/>
      <c r="C287" s="12"/>
      <c r="D287" s="17" t="str">
        <f>IF(B287="","",C287-'RB-170-SM1-1A'!D256)</f>
        <v/>
      </c>
      <c r="E287" s="34" t="str">
        <f t="shared" si="18"/>
        <v/>
      </c>
    </row>
    <row r="288" spans="1:5">
      <c r="A288">
        <v>284</v>
      </c>
      <c r="B288" s="12"/>
      <c r="C288" s="12"/>
      <c r="D288" s="17" t="str">
        <f>IF(B288="","",C288-'RB-170-SM1-1A'!D257)</f>
        <v/>
      </c>
      <c r="E288" s="34" t="str">
        <f t="shared" si="18"/>
        <v/>
      </c>
    </row>
    <row r="289" spans="1:5">
      <c r="A289">
        <v>285</v>
      </c>
      <c r="B289" s="12"/>
      <c r="C289" s="12"/>
      <c r="D289" s="17" t="str">
        <f>IF(B289="","",C289-'RB-170-SM1-1A'!D258)</f>
        <v/>
      </c>
      <c r="E289" s="34" t="str">
        <f t="shared" si="18"/>
        <v/>
      </c>
    </row>
    <row r="290" spans="1:5">
      <c r="A290">
        <v>286</v>
      </c>
      <c r="B290" s="12"/>
      <c r="C290" s="12"/>
      <c r="D290" s="17" t="str">
        <f>IF(B290="","",C290-'RB-170-SM1-1A'!D259)</f>
        <v/>
      </c>
      <c r="E290" s="34" t="str">
        <f t="shared" si="18"/>
        <v/>
      </c>
    </row>
    <row r="291" spans="1:5">
      <c r="A291">
        <v>287</v>
      </c>
      <c r="B291" s="12"/>
      <c r="C291" s="12"/>
      <c r="D291" s="17" t="str">
        <f>IF(B291="","",C291-'RB-170-SM1-1A'!D260)</f>
        <v/>
      </c>
      <c r="E291" s="34" t="str">
        <f t="shared" si="18"/>
        <v/>
      </c>
    </row>
    <row r="292" spans="1:5">
      <c r="A292">
        <v>288</v>
      </c>
      <c r="B292" s="12"/>
      <c r="C292" s="12"/>
      <c r="D292" s="17" t="str">
        <f>IF(B292="","",C292-'RB-170-SM1-1A'!D261)</f>
        <v/>
      </c>
      <c r="E292" s="34" t="str">
        <f t="shared" si="18"/>
        <v/>
      </c>
    </row>
    <row r="293" spans="1:5">
      <c r="A293">
        <v>289</v>
      </c>
      <c r="B293" s="10"/>
      <c r="C293" s="10"/>
      <c r="D293" s="17" t="str">
        <f>IF(B293="","",C293-'RB-170-SM1-1A'!D262)</f>
        <v/>
      </c>
      <c r="E293" s="34" t="str">
        <f t="shared" si="18"/>
        <v/>
      </c>
    </row>
    <row r="294" spans="1:5">
      <c r="A294">
        <v>290</v>
      </c>
      <c r="B294" s="12"/>
      <c r="C294" s="12"/>
      <c r="D294" s="17" t="str">
        <f>IF(B294="","",C294-'RB-170-SM1-1A'!D263)</f>
        <v/>
      </c>
      <c r="E294" s="34" t="str">
        <f t="shared" si="18"/>
        <v/>
      </c>
    </row>
    <row r="295" spans="1:5">
      <c r="A295">
        <v>291</v>
      </c>
      <c r="B295" s="12"/>
      <c r="C295" s="12"/>
      <c r="D295" s="17" t="str">
        <f>IF(B295="","",C295-'RB-170-SM1-1A'!D264)</f>
        <v/>
      </c>
      <c r="E295" s="34" t="str">
        <f t="shared" si="18"/>
        <v/>
      </c>
    </row>
    <row r="296" spans="1:5">
      <c r="A296">
        <v>292</v>
      </c>
      <c r="B296" s="12"/>
      <c r="C296" s="12"/>
      <c r="D296" s="17" t="str">
        <f>IF(B296="","",C296-'RB-170-SM1-1A'!D265)</f>
        <v/>
      </c>
      <c r="E296" s="34" t="str">
        <f t="shared" si="18"/>
        <v/>
      </c>
    </row>
    <row r="297" spans="1:5">
      <c r="A297">
        <v>293</v>
      </c>
      <c r="B297" s="12"/>
      <c r="C297" s="12"/>
      <c r="D297" s="17" t="str">
        <f>IF(B297="","",C297-'RB-170-SM1-1A'!D266)</f>
        <v/>
      </c>
      <c r="E297" s="34" t="str">
        <f t="shared" si="18"/>
        <v/>
      </c>
    </row>
    <row r="298" spans="1:5">
      <c r="A298">
        <v>294</v>
      </c>
      <c r="B298" s="12"/>
      <c r="C298" s="12"/>
      <c r="D298" s="17" t="str">
        <f>IF(B298="","",C298-'RB-170-SM1-1A'!D267)</f>
        <v/>
      </c>
      <c r="E298" s="34" t="str">
        <f t="shared" si="18"/>
        <v/>
      </c>
    </row>
    <row r="299" spans="1:5">
      <c r="A299">
        <v>295</v>
      </c>
      <c r="B299" s="12"/>
      <c r="C299" s="12"/>
      <c r="D299" s="17" t="str">
        <f>IF(B299="","",C299-'RB-170-SM1-1A'!D268)</f>
        <v/>
      </c>
      <c r="E299" s="34" t="str">
        <f t="shared" si="18"/>
        <v/>
      </c>
    </row>
    <row r="300" spans="1:5">
      <c r="A300">
        <v>296</v>
      </c>
      <c r="B300" s="12"/>
      <c r="C300" s="12"/>
      <c r="D300" s="17" t="str">
        <f>IF(B300="","",C300-'RB-170-SM1-1A'!D269)</f>
        <v/>
      </c>
      <c r="E300" s="34" t="str">
        <f t="shared" si="18"/>
        <v/>
      </c>
    </row>
    <row r="301" spans="1:5">
      <c r="A301">
        <v>297</v>
      </c>
      <c r="B301" s="12"/>
      <c r="C301" s="12"/>
      <c r="D301" s="17" t="str">
        <f>IF(B301="","",C301-'RB-170-SM1-1A'!D270)</f>
        <v/>
      </c>
      <c r="E301" s="34" t="str">
        <f t="shared" si="18"/>
        <v/>
      </c>
    </row>
    <row r="302" spans="1:5">
      <c r="A302">
        <v>298</v>
      </c>
      <c r="B302" s="12"/>
      <c r="C302" s="12"/>
      <c r="D302" s="17" t="str">
        <f>IF(B302="","",C302-'RB-170-SM1-1A'!D271)</f>
        <v/>
      </c>
      <c r="E302" s="34" t="str">
        <f t="shared" si="18"/>
        <v/>
      </c>
    </row>
    <row r="303" spans="1:5">
      <c r="A303">
        <v>299</v>
      </c>
      <c r="B303" s="12"/>
      <c r="C303" s="12"/>
      <c r="D303" s="17" t="str">
        <f>IF(B303="","",C303-'RB-170-SM1-1A'!D272)</f>
        <v/>
      </c>
      <c r="E303" s="34" t="str">
        <f t="shared" si="18"/>
        <v/>
      </c>
    </row>
    <row r="304" spans="1:5">
      <c r="A304">
        <v>300</v>
      </c>
      <c r="B304" s="12"/>
      <c r="C304" s="12"/>
      <c r="D304" s="17" t="str">
        <f>IF(B304="","",C304-'RB-170-SM1-1A'!D273)</f>
        <v/>
      </c>
      <c r="E304" s="34" t="str">
        <f t="shared" si="18"/>
        <v/>
      </c>
    </row>
    <row r="305" spans="1:12">
      <c r="A305">
        <v>301</v>
      </c>
      <c r="B305" s="12"/>
      <c r="C305" s="12"/>
      <c r="D305" s="17" t="str">
        <f>IF(B305="","",C305-'RB-170-SM1-1A'!D274)</f>
        <v/>
      </c>
      <c r="E305" s="34" t="str">
        <f t="shared" si="18"/>
        <v/>
      </c>
    </row>
    <row r="306" spans="1:12">
      <c r="A306">
        <v>302</v>
      </c>
      <c r="B306" s="12"/>
      <c r="C306" s="12"/>
      <c r="D306" s="17" t="str">
        <f>IF(B306="","",C306-'RB-170-SM1-1A'!D275)</f>
        <v/>
      </c>
      <c r="E306" s="34" t="str">
        <f t="shared" si="18"/>
        <v/>
      </c>
    </row>
    <row r="307" spans="1:12">
      <c r="A307">
        <v>303</v>
      </c>
      <c r="B307" s="12"/>
      <c r="C307" s="12"/>
      <c r="D307" s="17" t="str">
        <f>IF(B307="","",C307-'RB-170-SM1-1A'!D276)</f>
        <v/>
      </c>
      <c r="E307" s="34" t="str">
        <f t="shared" si="18"/>
        <v/>
      </c>
    </row>
    <row r="308" spans="1:12">
      <c r="A308">
        <v>304</v>
      </c>
      <c r="B308" s="12"/>
      <c r="C308" s="12"/>
      <c r="D308" s="17" t="str">
        <f>IF(B308="","",C308-'RB-170-SM1-1A'!D277)</f>
        <v/>
      </c>
      <c r="E308" s="34" t="str">
        <f t="shared" si="18"/>
        <v/>
      </c>
    </row>
    <row r="309" spans="1:12">
      <c r="A309">
        <v>305</v>
      </c>
      <c r="B309" s="12"/>
      <c r="C309" s="12"/>
      <c r="D309" s="17" t="str">
        <f>IF(B309="","",C309-'RB-170-SM1-1A'!D278)</f>
        <v/>
      </c>
      <c r="E309" s="34" t="str">
        <f t="shared" si="18"/>
        <v/>
      </c>
    </row>
    <row r="310" spans="1:12">
      <c r="A310">
        <v>306</v>
      </c>
      <c r="B310" s="10"/>
      <c r="C310" s="10"/>
      <c r="D310" s="17" t="str">
        <f>IF(B310="","",C310-'RB-170-SM1-1A'!D279)</f>
        <v/>
      </c>
      <c r="E310" s="34" t="str">
        <f t="shared" si="18"/>
        <v/>
      </c>
      <c r="J310" s="31"/>
      <c r="K310" s="11"/>
      <c r="L310" s="28"/>
    </row>
    <row r="311" spans="1:12">
      <c r="A311">
        <v>307</v>
      </c>
      <c r="B311" s="12"/>
      <c r="C311" s="12"/>
      <c r="D311" s="17" t="str">
        <f>IF(B311="","",C311-'RB-170-SM1-1A'!D280)</f>
        <v/>
      </c>
      <c r="E311" s="34" t="str">
        <f t="shared" si="18"/>
        <v/>
      </c>
    </row>
    <row r="312" spans="1:12">
      <c r="A312">
        <v>308</v>
      </c>
      <c r="B312" s="12"/>
      <c r="C312" s="12"/>
      <c r="D312" s="17" t="str">
        <f>IF(B312="","",C312-'RB-170-SM1-1A'!D281)</f>
        <v/>
      </c>
      <c r="E312" s="34" t="str">
        <f t="shared" si="18"/>
        <v/>
      </c>
    </row>
    <row r="313" spans="1:12">
      <c r="A313">
        <v>309</v>
      </c>
      <c r="B313" s="12"/>
      <c r="C313" s="12"/>
      <c r="D313" s="17" t="str">
        <f>IF(B313="","",C313-'RB-170-SM1-1A'!D282)</f>
        <v/>
      </c>
      <c r="E313" s="34" t="str">
        <f t="shared" si="18"/>
        <v/>
      </c>
    </row>
    <row r="314" spans="1:12">
      <c r="A314">
        <v>310</v>
      </c>
      <c r="B314" s="12"/>
      <c r="C314" s="12"/>
      <c r="D314" s="17" t="str">
        <f>IF(B314="","",C314-'RB-170-SM1-1A'!D283)</f>
        <v/>
      </c>
      <c r="E314" s="34" t="str">
        <f t="shared" si="18"/>
        <v/>
      </c>
    </row>
    <row r="315" spans="1:12">
      <c r="A315">
        <v>311</v>
      </c>
      <c r="B315" s="12"/>
      <c r="C315" s="12"/>
      <c r="D315" s="17" t="str">
        <f>IF(B315="","",C315-'RB-170-SM1-1A'!D284)</f>
        <v/>
      </c>
      <c r="E315" s="34" t="str">
        <f t="shared" si="18"/>
        <v/>
      </c>
    </row>
    <row r="316" spans="1:12">
      <c r="A316">
        <v>312</v>
      </c>
      <c r="B316" s="12"/>
      <c r="C316" s="12"/>
      <c r="D316" s="17" t="str">
        <f>IF(B316="","",C316-'RB-170-SM1-1A'!D285)</f>
        <v/>
      </c>
      <c r="E316" s="34" t="str">
        <f t="shared" si="18"/>
        <v/>
      </c>
    </row>
    <row r="317" spans="1:12">
      <c r="A317">
        <v>313</v>
      </c>
      <c r="B317" s="12"/>
      <c r="C317" s="12"/>
      <c r="D317" s="17" t="str">
        <f>IF(B317="","",C317-'RB-170-SM1-1A'!D286)</f>
        <v/>
      </c>
      <c r="E317" s="34" t="str">
        <f t="shared" si="18"/>
        <v/>
      </c>
    </row>
    <row r="318" spans="1:12">
      <c r="A318">
        <v>314</v>
      </c>
      <c r="B318" s="12"/>
      <c r="C318" s="12"/>
      <c r="D318" s="17" t="str">
        <f>IF(B318="","",C318-'RB-170-SM1-1A'!D287)</f>
        <v/>
      </c>
      <c r="E318" s="34" t="str">
        <f t="shared" si="18"/>
        <v/>
      </c>
    </row>
    <row r="319" spans="1:12">
      <c r="A319">
        <v>315</v>
      </c>
      <c r="B319" s="12"/>
      <c r="C319" s="12"/>
      <c r="D319" s="17" t="str">
        <f>IF(B319="","",C319-'RB-170-SM1-1A'!D288)</f>
        <v/>
      </c>
      <c r="E319" s="34" t="str">
        <f t="shared" si="18"/>
        <v/>
      </c>
    </row>
    <row r="320" spans="1:12">
      <c r="A320">
        <v>316</v>
      </c>
      <c r="B320" s="12"/>
      <c r="C320" s="12"/>
      <c r="D320" s="17" t="str">
        <f>IF(B320="","",C320-'RB-170-SM1-1A'!D289)</f>
        <v/>
      </c>
      <c r="E320" s="34" t="str">
        <f t="shared" si="18"/>
        <v/>
      </c>
    </row>
    <row r="321" spans="1:12">
      <c r="A321">
        <v>317</v>
      </c>
      <c r="B321" s="12"/>
      <c r="C321" s="12"/>
      <c r="D321" s="17" t="str">
        <f>IF(B321="","",C321-'RB-170-SM1-1A'!D290)</f>
        <v/>
      </c>
      <c r="E321" s="34" t="str">
        <f t="shared" si="18"/>
        <v/>
      </c>
    </row>
    <row r="322" spans="1:12">
      <c r="A322">
        <v>318</v>
      </c>
      <c r="B322" s="12"/>
      <c r="C322" s="12"/>
      <c r="D322" s="17" t="str">
        <f>IF(B322="","",C322-'RB-170-SM1-1A'!D291)</f>
        <v/>
      </c>
      <c r="E322" s="34" t="str">
        <f t="shared" si="18"/>
        <v/>
      </c>
    </row>
    <row r="323" spans="1:12">
      <c r="A323">
        <v>319</v>
      </c>
      <c r="B323" s="12"/>
      <c r="C323" s="12"/>
      <c r="D323" s="17" t="str">
        <f>IF(B323="","",C323-'RB-170-SM1-1A'!D292)</f>
        <v/>
      </c>
      <c r="E323" s="34" t="str">
        <f t="shared" si="18"/>
        <v/>
      </c>
    </row>
    <row r="324" spans="1:12">
      <c r="A324">
        <v>320</v>
      </c>
      <c r="B324" s="10"/>
      <c r="C324" s="10"/>
      <c r="D324" s="17" t="str">
        <f>IF(B324="","",C324-'RB-170-SM1-1A'!D293)</f>
        <v/>
      </c>
      <c r="E324" s="34" t="str">
        <f t="shared" si="18"/>
        <v/>
      </c>
    </row>
    <row r="325" spans="1:12">
      <c r="A325">
        <v>321</v>
      </c>
      <c r="B325" s="12"/>
      <c r="C325" s="12"/>
      <c r="D325" s="17" t="str">
        <f>IF(B325="","",C325-'RB-170-SM1-1A'!D294)</f>
        <v/>
      </c>
      <c r="E325" s="34" t="str">
        <f t="shared" si="18"/>
        <v/>
      </c>
    </row>
    <row r="326" spans="1:12">
      <c r="A326">
        <v>322</v>
      </c>
      <c r="B326" s="12"/>
      <c r="C326" s="12"/>
      <c r="D326" s="17" t="str">
        <f>IF(B326="","",C326-'RB-170-SM1-1A'!D295)</f>
        <v/>
      </c>
      <c r="E326" s="34" t="str">
        <f t="shared" ref="E326:E389" si="19">IF(B326="","",E325)</f>
        <v/>
      </c>
    </row>
    <row r="327" spans="1:12">
      <c r="A327">
        <v>323</v>
      </c>
      <c r="B327" s="12"/>
      <c r="C327" s="12"/>
      <c r="D327" s="17" t="str">
        <f>IF(B327="","",C327-'RB-170-SM1-1A'!D296)</f>
        <v/>
      </c>
      <c r="E327" s="34" t="str">
        <f t="shared" si="19"/>
        <v/>
      </c>
    </row>
    <row r="328" spans="1:12">
      <c r="A328">
        <v>324</v>
      </c>
      <c r="B328" s="12"/>
      <c r="C328" s="12"/>
      <c r="D328" s="17" t="str">
        <f>IF(B328="","",C328-'RB-170-SM1-1A'!D297)</f>
        <v/>
      </c>
      <c r="E328" s="34" t="str">
        <f t="shared" si="19"/>
        <v/>
      </c>
    </row>
    <row r="329" spans="1:12">
      <c r="A329">
        <v>325</v>
      </c>
      <c r="B329" s="12"/>
      <c r="C329" s="12"/>
      <c r="D329" s="17" t="str">
        <f>IF(B329="","",C329-'RB-170-SM1-1A'!D298)</f>
        <v/>
      </c>
      <c r="E329" s="34" t="str">
        <f t="shared" si="19"/>
        <v/>
      </c>
    </row>
    <row r="330" spans="1:12">
      <c r="A330">
        <v>326</v>
      </c>
      <c r="B330" s="12"/>
      <c r="C330" s="12"/>
      <c r="D330" s="17" t="str">
        <f>IF(B330="","",C330-'RB-170-SM1-1A'!D299)</f>
        <v/>
      </c>
      <c r="E330" s="34" t="str">
        <f t="shared" si="19"/>
        <v/>
      </c>
    </row>
    <row r="331" spans="1:12">
      <c r="A331">
        <v>327</v>
      </c>
      <c r="B331" s="12"/>
      <c r="C331" s="12"/>
      <c r="D331" s="17" t="str">
        <f>IF(B331="","",C331-'RB-170-SM1-1A'!D300)</f>
        <v/>
      </c>
      <c r="E331" s="34" t="str">
        <f t="shared" si="19"/>
        <v/>
      </c>
    </row>
    <row r="332" spans="1:12">
      <c r="A332">
        <v>328</v>
      </c>
      <c r="B332" s="12"/>
      <c r="C332" s="12"/>
      <c r="D332" s="17" t="str">
        <f>IF(B332="","",C332-'RB-170-SM1-1A'!D301)</f>
        <v/>
      </c>
      <c r="E332" s="34" t="str">
        <f t="shared" si="19"/>
        <v/>
      </c>
    </row>
    <row r="333" spans="1:12">
      <c r="A333">
        <v>329</v>
      </c>
      <c r="B333" s="12"/>
      <c r="C333" s="12"/>
      <c r="D333" s="17" t="str">
        <f>IF(B333="","",C333-'RB-170-SM1-1A'!D302)</f>
        <v/>
      </c>
      <c r="E333" s="34" t="str">
        <f t="shared" si="19"/>
        <v/>
      </c>
    </row>
    <row r="334" spans="1:12">
      <c r="A334">
        <v>330</v>
      </c>
      <c r="B334" s="12"/>
      <c r="C334" s="12"/>
      <c r="D334" s="17" t="str">
        <f>IF(B334="","",C334-'RB-170-SM1-1A'!D303)</f>
        <v/>
      </c>
      <c r="E334" s="34" t="str">
        <f t="shared" si="19"/>
        <v/>
      </c>
    </row>
    <row r="335" spans="1:12">
      <c r="A335">
        <v>331</v>
      </c>
      <c r="B335" s="12"/>
      <c r="C335" s="12"/>
      <c r="D335" s="17" t="str">
        <f>IF(B335="","",C335-'RB-170-SM1-1A'!D304)</f>
        <v/>
      </c>
      <c r="E335" s="34" t="str">
        <f t="shared" si="19"/>
        <v/>
      </c>
      <c r="J335" s="31"/>
      <c r="K335" s="11"/>
      <c r="L335" s="28"/>
    </row>
    <row r="336" spans="1:12">
      <c r="A336">
        <v>332</v>
      </c>
      <c r="B336" s="12"/>
      <c r="C336" s="12"/>
      <c r="D336" s="17" t="str">
        <f>IF(B336="","",C336-'RB-170-SM1-1A'!D305)</f>
        <v/>
      </c>
      <c r="E336" s="34" t="str">
        <f t="shared" si="19"/>
        <v/>
      </c>
    </row>
    <row r="337" spans="1:5">
      <c r="A337">
        <v>333</v>
      </c>
      <c r="B337" s="12"/>
      <c r="C337" s="12"/>
      <c r="D337" s="17" t="str">
        <f>IF(B337="","",C337-'RB-170-SM1-1A'!D306)</f>
        <v/>
      </c>
      <c r="E337" s="34" t="str">
        <f t="shared" si="19"/>
        <v/>
      </c>
    </row>
    <row r="338" spans="1:5">
      <c r="A338">
        <v>334</v>
      </c>
      <c r="B338" s="12"/>
      <c r="C338" s="12"/>
      <c r="D338" s="17" t="str">
        <f>IF(B338="","",C338-'RB-170-SM1-1A'!D307)</f>
        <v/>
      </c>
      <c r="E338" s="34" t="str">
        <f t="shared" si="19"/>
        <v/>
      </c>
    </row>
    <row r="339" spans="1:5">
      <c r="A339">
        <v>335</v>
      </c>
      <c r="B339" s="12"/>
      <c r="C339" s="12"/>
      <c r="D339" s="17" t="str">
        <f>IF(B339="","",C339-'RB-170-SM1-1A'!D308)</f>
        <v/>
      </c>
      <c r="E339" s="34" t="str">
        <f t="shared" si="19"/>
        <v/>
      </c>
    </row>
    <row r="340" spans="1:5">
      <c r="A340">
        <v>336</v>
      </c>
      <c r="B340" s="12"/>
      <c r="C340" s="12"/>
      <c r="D340" s="17" t="str">
        <f>IF(B340="","",C340-'RB-170-SM1-1A'!D309)</f>
        <v/>
      </c>
      <c r="E340" s="34" t="str">
        <f t="shared" si="19"/>
        <v/>
      </c>
    </row>
    <row r="341" spans="1:5">
      <c r="A341">
        <v>337</v>
      </c>
      <c r="B341" s="12"/>
      <c r="C341" s="12"/>
      <c r="D341" s="17" t="str">
        <f>IF(B341="","",C341-'RB-170-SM1-1A'!D310)</f>
        <v/>
      </c>
      <c r="E341" s="34" t="str">
        <f t="shared" si="19"/>
        <v/>
      </c>
    </row>
    <row r="342" spans="1:5">
      <c r="A342">
        <v>338</v>
      </c>
      <c r="B342" s="12"/>
      <c r="C342" s="12"/>
      <c r="D342" s="17" t="str">
        <f>IF(B342="","",C342-'RB-170-SM1-1A'!D311)</f>
        <v/>
      </c>
      <c r="E342" s="34" t="str">
        <f t="shared" si="19"/>
        <v/>
      </c>
    </row>
    <row r="343" spans="1:5">
      <c r="A343">
        <v>339</v>
      </c>
      <c r="B343" s="12"/>
      <c r="C343" s="12"/>
      <c r="D343" s="17" t="str">
        <f>IF(B343="","",C343-'RB-170-SM1-1A'!D312)</f>
        <v/>
      </c>
      <c r="E343" s="34" t="str">
        <f t="shared" si="19"/>
        <v/>
      </c>
    </row>
    <row r="344" spans="1:5">
      <c r="A344">
        <v>340</v>
      </c>
      <c r="B344" s="12"/>
      <c r="C344" s="12"/>
      <c r="D344" s="17" t="str">
        <f>IF(B344="","",C344-'RB-170-SM1-1A'!D313)</f>
        <v/>
      </c>
      <c r="E344" s="34" t="str">
        <f t="shared" si="19"/>
        <v/>
      </c>
    </row>
    <row r="345" spans="1:5">
      <c r="A345">
        <v>341</v>
      </c>
      <c r="B345" s="12"/>
      <c r="C345" s="12"/>
      <c r="D345" s="17" t="str">
        <f>IF(B345="","",C345-'RB-170-SM1-1A'!D314)</f>
        <v/>
      </c>
      <c r="E345" s="34" t="str">
        <f t="shared" si="19"/>
        <v/>
      </c>
    </row>
    <row r="346" spans="1:5">
      <c r="A346">
        <v>342</v>
      </c>
      <c r="B346" s="12"/>
      <c r="C346" s="12"/>
      <c r="D346" s="17" t="str">
        <f>IF(B346="","",C346-'RB-170-SM1-1A'!D315)</f>
        <v/>
      </c>
      <c r="E346" s="34" t="str">
        <f t="shared" si="19"/>
        <v/>
      </c>
    </row>
    <row r="347" spans="1:5">
      <c r="A347">
        <v>343</v>
      </c>
      <c r="B347" s="12"/>
      <c r="C347" s="12"/>
      <c r="D347" s="17" t="str">
        <f>IF(B347="","",C347-'RB-170-SM1-1A'!D316)</f>
        <v/>
      </c>
      <c r="E347" s="34" t="str">
        <f t="shared" si="19"/>
        <v/>
      </c>
    </row>
    <row r="348" spans="1:5">
      <c r="A348">
        <v>344</v>
      </c>
      <c r="B348" s="10"/>
      <c r="C348" s="10"/>
      <c r="D348" s="17" t="str">
        <f>IF(B348="","",C348-'RB-170-SM1-1A'!D317)</f>
        <v/>
      </c>
      <c r="E348" s="34" t="str">
        <f t="shared" si="19"/>
        <v/>
      </c>
    </row>
    <row r="349" spans="1:5">
      <c r="A349">
        <v>345</v>
      </c>
      <c r="D349" s="17" t="str">
        <f>IF(B349="","",C349-'RB-170-SM1-1A'!D318)</f>
        <v/>
      </c>
      <c r="E349" s="34" t="str">
        <f t="shared" si="19"/>
        <v/>
      </c>
    </row>
    <row r="350" spans="1:5">
      <c r="A350">
        <v>346</v>
      </c>
      <c r="D350" s="17" t="str">
        <f>IF(B350="","",C350-'RB-170-SM1-1A'!D319)</f>
        <v/>
      </c>
      <c r="E350" s="34" t="str">
        <f t="shared" si="19"/>
        <v/>
      </c>
    </row>
    <row r="351" spans="1:5">
      <c r="A351">
        <v>347</v>
      </c>
      <c r="D351" s="17" t="str">
        <f>IF(B351="","",C351-'RB-170-SM1-1A'!D320)</f>
        <v/>
      </c>
      <c r="E351" s="34" t="str">
        <f t="shared" si="19"/>
        <v/>
      </c>
    </row>
    <row r="352" spans="1:5">
      <c r="A352">
        <v>348</v>
      </c>
      <c r="D352" s="17" t="str">
        <f>IF(B352="","",C352-'RB-170-SM1-1A'!D321)</f>
        <v/>
      </c>
      <c r="E352" s="34" t="str">
        <f t="shared" si="19"/>
        <v/>
      </c>
    </row>
    <row r="353" spans="1:14">
      <c r="A353">
        <v>349</v>
      </c>
      <c r="D353" s="17" t="str">
        <f>IF(B353="","",C353-'RB-170-SM1-1A'!D322)</f>
        <v/>
      </c>
      <c r="E353" s="34" t="str">
        <f t="shared" si="19"/>
        <v/>
      </c>
    </row>
    <row r="354" spans="1:14">
      <c r="A354">
        <v>350</v>
      </c>
      <c r="D354" s="17" t="str">
        <f>IF(B354="","",C354-'RB-170-SM1-1A'!D323)</f>
        <v/>
      </c>
      <c r="E354" s="34" t="str">
        <f t="shared" si="19"/>
        <v/>
      </c>
    </row>
    <row r="355" spans="1:14">
      <c r="A355">
        <v>351</v>
      </c>
      <c r="D355" s="17" t="str">
        <f>IF(B355="","",C355-'RB-170-SM1-1A'!D324)</f>
        <v/>
      </c>
      <c r="E355" s="34" t="str">
        <f t="shared" si="19"/>
        <v/>
      </c>
    </row>
    <row r="356" spans="1:14">
      <c r="A356">
        <v>352</v>
      </c>
      <c r="D356" s="17" t="str">
        <f>IF(B356="","",C356-'RB-170-SM1-1A'!D325)</f>
        <v/>
      </c>
      <c r="E356" s="34" t="str">
        <f t="shared" si="19"/>
        <v/>
      </c>
    </row>
    <row r="357" spans="1:14">
      <c r="A357">
        <v>353</v>
      </c>
      <c r="D357" s="17" t="str">
        <f>IF(B357="","",C357-'RB-170-SM1-1A'!D326)</f>
        <v/>
      </c>
      <c r="E357" s="34" t="str">
        <f t="shared" si="19"/>
        <v/>
      </c>
    </row>
    <row r="358" spans="1:14">
      <c r="A358">
        <v>354</v>
      </c>
      <c r="D358" s="17" t="str">
        <f>IF(B358="","",C358-'RB-170-SM1-1A'!D327)</f>
        <v/>
      </c>
      <c r="E358" s="34" t="str">
        <f t="shared" si="19"/>
        <v/>
      </c>
    </row>
    <row r="359" spans="1:14">
      <c r="A359">
        <v>355</v>
      </c>
      <c r="D359" s="17" t="str">
        <f>IF(B359="","",C359-'RB-170-SM1-1A'!D328)</f>
        <v/>
      </c>
      <c r="E359" s="34" t="str">
        <f t="shared" si="19"/>
        <v/>
      </c>
    </row>
    <row r="360" spans="1:14" s="6" customFormat="1">
      <c r="A360">
        <v>356</v>
      </c>
      <c r="B360" s="10"/>
      <c r="C360" s="10"/>
      <c r="D360" s="17" t="str">
        <f>IF(B360="","",C360-'RB-170-SM1-1A'!D329)</f>
        <v/>
      </c>
      <c r="E360" s="34" t="str">
        <f t="shared" si="19"/>
        <v/>
      </c>
      <c r="F360"/>
      <c r="G360"/>
      <c r="H360" s="5"/>
      <c r="I360" s="17"/>
      <c r="J360" s="30"/>
      <c r="K360" s="17"/>
      <c r="L360" s="26"/>
      <c r="M360" s="28"/>
      <c r="N360" s="28"/>
    </row>
    <row r="361" spans="1:14">
      <c r="A361">
        <v>357</v>
      </c>
      <c r="D361" s="17" t="str">
        <f>IF(B361="","",C361-'RB-170-SM1-1A'!D330)</f>
        <v/>
      </c>
      <c r="E361" s="34" t="str">
        <f t="shared" si="19"/>
        <v/>
      </c>
      <c r="J361" s="31"/>
      <c r="K361" s="11"/>
      <c r="L361" s="28"/>
    </row>
    <row r="362" spans="1:14">
      <c r="A362">
        <v>358</v>
      </c>
      <c r="D362" s="17" t="str">
        <f>IF(B362="","",C362-'RB-170-SM1-1A'!D331)</f>
        <v/>
      </c>
      <c r="E362" s="34" t="str">
        <f t="shared" si="19"/>
        <v/>
      </c>
    </row>
    <row r="363" spans="1:14">
      <c r="A363">
        <v>359</v>
      </c>
      <c r="D363" s="17" t="str">
        <f>IF(B363="","",C363-'RB-170-SM1-1A'!D332)</f>
        <v/>
      </c>
      <c r="E363" s="34" t="str">
        <f t="shared" si="19"/>
        <v/>
      </c>
    </row>
    <row r="364" spans="1:14">
      <c r="A364">
        <v>360</v>
      </c>
      <c r="D364" s="17" t="str">
        <f>IF(B364="","",C364-'RB-170-SM1-1A'!D333)</f>
        <v/>
      </c>
      <c r="E364" s="34" t="str">
        <f t="shared" si="19"/>
        <v/>
      </c>
    </row>
    <row r="365" spans="1:14">
      <c r="A365">
        <v>361</v>
      </c>
      <c r="D365" s="17" t="str">
        <f>IF(B365="","",C365-'RB-170-SM1-1A'!D334)</f>
        <v/>
      </c>
      <c r="E365" s="34" t="str">
        <f t="shared" si="19"/>
        <v/>
      </c>
    </row>
    <row r="366" spans="1:14">
      <c r="A366">
        <v>362</v>
      </c>
      <c r="D366" s="17" t="str">
        <f>IF(B366="","",C366-'RB-170-SM1-1A'!D335)</f>
        <v/>
      </c>
      <c r="E366" s="34" t="str">
        <f t="shared" si="19"/>
        <v/>
      </c>
    </row>
    <row r="367" spans="1:14">
      <c r="A367">
        <v>363</v>
      </c>
      <c r="D367" s="17" t="str">
        <f>IF(B367="","",C367-'RB-170-SM1-1A'!D336)</f>
        <v/>
      </c>
      <c r="E367" s="34" t="str">
        <f t="shared" si="19"/>
        <v/>
      </c>
    </row>
    <row r="368" spans="1:14">
      <c r="A368">
        <v>364</v>
      </c>
      <c r="D368" s="17" t="str">
        <f>IF(B368="","",C368-'RB-170-SM1-1A'!D337)</f>
        <v/>
      </c>
      <c r="E368" s="34" t="str">
        <f t="shared" si="19"/>
        <v/>
      </c>
    </row>
    <row r="369" spans="1:12">
      <c r="A369">
        <v>365</v>
      </c>
      <c r="D369" s="17" t="str">
        <f>IF(B369="","",C369-'RB-170-SM1-1A'!D338)</f>
        <v/>
      </c>
      <c r="E369" s="34" t="str">
        <f t="shared" si="19"/>
        <v/>
      </c>
    </row>
    <row r="370" spans="1:12">
      <c r="A370">
        <v>366</v>
      </c>
      <c r="D370" s="17" t="str">
        <f>IF(B370="","",C370-'RB-170-SM1-1A'!D339)</f>
        <v/>
      </c>
      <c r="E370" s="34" t="str">
        <f t="shared" si="19"/>
        <v/>
      </c>
    </row>
    <row r="371" spans="1:12">
      <c r="A371">
        <v>367</v>
      </c>
      <c r="D371" s="17" t="str">
        <f>IF(B371="","",C371-'RB-170-SM1-1A'!D340)</f>
        <v/>
      </c>
      <c r="E371" s="34" t="str">
        <f t="shared" si="19"/>
        <v/>
      </c>
    </row>
    <row r="372" spans="1:12">
      <c r="A372">
        <v>368</v>
      </c>
      <c r="D372" s="17" t="str">
        <f>IF(B372="","",C372-'RB-170-SM1-1A'!D341)</f>
        <v/>
      </c>
      <c r="E372" s="34" t="str">
        <f t="shared" si="19"/>
        <v/>
      </c>
    </row>
    <row r="373" spans="1:12">
      <c r="A373">
        <v>369</v>
      </c>
      <c r="D373" s="17" t="str">
        <f>IF(B373="","",C373-'RB-170-SM1-1A'!D342)</f>
        <v/>
      </c>
      <c r="E373" s="34" t="str">
        <f t="shared" si="19"/>
        <v/>
      </c>
    </row>
    <row r="374" spans="1:12">
      <c r="A374">
        <v>370</v>
      </c>
      <c r="D374" s="17" t="str">
        <f>IF(B374="","",C374-'RB-170-SM1-1A'!D343)</f>
        <v/>
      </c>
      <c r="E374" s="34" t="str">
        <f t="shared" si="19"/>
        <v/>
      </c>
    </row>
    <row r="375" spans="1:12">
      <c r="A375">
        <v>371</v>
      </c>
      <c r="D375" s="17" t="str">
        <f>IF(B375="","",C375-'RB-170-SM1-1A'!D344)</f>
        <v/>
      </c>
      <c r="E375" s="34" t="str">
        <f t="shared" si="19"/>
        <v/>
      </c>
    </row>
    <row r="376" spans="1:12">
      <c r="A376">
        <v>372</v>
      </c>
      <c r="D376" s="17" t="str">
        <f>IF(B376="","",C376-'RB-170-SM1-1A'!D345)</f>
        <v/>
      </c>
      <c r="E376" s="34" t="str">
        <f t="shared" si="19"/>
        <v/>
      </c>
    </row>
    <row r="377" spans="1:12">
      <c r="A377">
        <v>373</v>
      </c>
      <c r="D377" s="17" t="str">
        <f>IF(B377="","",C377-'RB-170-SM1-1A'!D346)</f>
        <v/>
      </c>
      <c r="E377" s="34" t="str">
        <f t="shared" si="19"/>
        <v/>
      </c>
    </row>
    <row r="378" spans="1:12">
      <c r="A378">
        <v>374</v>
      </c>
      <c r="D378" s="17" t="str">
        <f>IF(B378="","",C378-'RB-170-SM1-1A'!D347)</f>
        <v/>
      </c>
      <c r="E378" s="34" t="str">
        <f t="shared" si="19"/>
        <v/>
      </c>
    </row>
    <row r="379" spans="1:12">
      <c r="A379">
        <v>375</v>
      </c>
      <c r="D379" s="17" t="str">
        <f>IF(B379="","",C379-'RB-170-SM1-1A'!D348)</f>
        <v/>
      </c>
      <c r="E379" s="34" t="str">
        <f t="shared" si="19"/>
        <v/>
      </c>
    </row>
    <row r="380" spans="1:12">
      <c r="A380">
        <v>376</v>
      </c>
      <c r="D380" s="17" t="str">
        <f>IF(B380="","",C380-'RB-170-SM1-1A'!D349)</f>
        <v/>
      </c>
      <c r="E380" s="34" t="str">
        <f t="shared" si="19"/>
        <v/>
      </c>
    </row>
    <row r="381" spans="1:12">
      <c r="A381">
        <v>377</v>
      </c>
      <c r="D381" s="17" t="str">
        <f>IF(B381="","",C381-'RB-170-SM1-1A'!D350)</f>
        <v/>
      </c>
      <c r="E381" s="34" t="str">
        <f t="shared" si="19"/>
        <v/>
      </c>
      <c r="J381" s="31"/>
      <c r="K381" s="11"/>
      <c r="L381" s="28"/>
    </row>
    <row r="382" spans="1:12">
      <c r="A382">
        <v>378</v>
      </c>
      <c r="D382" s="17" t="str">
        <f>IF(B382="","",C382-'RB-170-SM1-1A'!D351)</f>
        <v/>
      </c>
      <c r="E382" s="34" t="str">
        <f t="shared" si="19"/>
        <v/>
      </c>
    </row>
    <row r="383" spans="1:12">
      <c r="A383">
        <v>379</v>
      </c>
      <c r="D383" s="17" t="str">
        <f>IF(B383="","",C383-'RB-170-SM1-1A'!D352)</f>
        <v/>
      </c>
      <c r="E383" s="34" t="str">
        <f t="shared" si="19"/>
        <v/>
      </c>
    </row>
    <row r="384" spans="1:12">
      <c r="A384">
        <v>380</v>
      </c>
      <c r="D384" s="17" t="str">
        <f>IF(B384="","",C384-'RB-170-SM1-1A'!D353)</f>
        <v/>
      </c>
      <c r="E384" s="34" t="str">
        <f t="shared" si="19"/>
        <v/>
      </c>
    </row>
    <row r="385" spans="1:14" s="6" customFormat="1">
      <c r="A385">
        <v>381</v>
      </c>
      <c r="B385" s="10"/>
      <c r="C385" s="10"/>
      <c r="D385" s="17" t="str">
        <f>IF(B385="","",C385-'RB-170-SM1-1A'!D354)</f>
        <v/>
      </c>
      <c r="E385" s="34" t="str">
        <f t="shared" si="19"/>
        <v/>
      </c>
      <c r="F385"/>
      <c r="G385"/>
      <c r="H385" s="5"/>
      <c r="I385" s="17"/>
      <c r="J385" s="30"/>
      <c r="K385" s="17"/>
      <c r="L385" s="26"/>
      <c r="M385" s="28"/>
      <c r="N385" s="28"/>
    </row>
    <row r="386" spans="1:14">
      <c r="A386">
        <v>382</v>
      </c>
      <c r="B386" s="12"/>
      <c r="C386" s="12"/>
      <c r="D386" s="17" t="str">
        <f>IF(B386="","",C386-'RB-170-SM1-1A'!D355)</f>
        <v/>
      </c>
      <c r="E386" s="34" t="str">
        <f t="shared" si="19"/>
        <v/>
      </c>
    </row>
    <row r="387" spans="1:14">
      <c r="A387">
        <v>383</v>
      </c>
      <c r="B387" s="12"/>
      <c r="C387" s="12"/>
      <c r="D387" s="17" t="str">
        <f>IF(B387="","",C387-'RB-170-SM1-1A'!D356)</f>
        <v/>
      </c>
      <c r="E387" s="34" t="str">
        <f t="shared" si="19"/>
        <v/>
      </c>
    </row>
    <row r="388" spans="1:14">
      <c r="A388">
        <v>384</v>
      </c>
      <c r="B388" s="12"/>
      <c r="C388" s="12"/>
      <c r="D388" s="17" t="str">
        <f>IF(B388="","",C388-'RB-170-SM1-1A'!D357)</f>
        <v/>
      </c>
      <c r="E388" s="34" t="str">
        <f t="shared" si="19"/>
        <v/>
      </c>
    </row>
    <row r="389" spans="1:14">
      <c r="A389">
        <v>385</v>
      </c>
      <c r="B389" s="12"/>
      <c r="C389" s="12"/>
      <c r="D389" s="17" t="str">
        <f>IF(B389="","",C389-'RB-170-SM1-1A'!D358)</f>
        <v/>
      </c>
      <c r="E389" s="34" t="str">
        <f t="shared" si="19"/>
        <v/>
      </c>
    </row>
    <row r="390" spans="1:14">
      <c r="A390">
        <v>386</v>
      </c>
      <c r="B390" s="12"/>
      <c r="C390" s="12"/>
      <c r="D390" s="17" t="str">
        <f>IF(B390="","",C390-'RB-170-SM1-1A'!D359)</f>
        <v/>
      </c>
      <c r="E390" s="34" t="str">
        <f t="shared" ref="E390:E404" si="20">IF(B390="","",E389)</f>
        <v/>
      </c>
      <c r="J390" s="31"/>
      <c r="K390" s="11"/>
      <c r="L390" s="28"/>
    </row>
    <row r="391" spans="1:14">
      <c r="A391">
        <v>387</v>
      </c>
      <c r="B391" s="12"/>
      <c r="C391" s="12"/>
      <c r="D391" s="17" t="str">
        <f>IF(B391="","",C391-'RB-170-SM1-1A'!D360)</f>
        <v/>
      </c>
      <c r="E391" s="34" t="str">
        <f t="shared" si="20"/>
        <v/>
      </c>
    </row>
    <row r="392" spans="1:14">
      <c r="A392">
        <v>388</v>
      </c>
      <c r="B392" s="12"/>
      <c r="C392" s="12"/>
      <c r="D392" s="17" t="str">
        <f>IF(B392="","",C392-'RB-170-SM1-1A'!D361)</f>
        <v/>
      </c>
      <c r="E392" s="34" t="str">
        <f t="shared" si="20"/>
        <v/>
      </c>
    </row>
    <row r="393" spans="1:14">
      <c r="A393">
        <v>389</v>
      </c>
      <c r="B393" s="12"/>
      <c r="C393" s="12"/>
      <c r="D393" s="17" t="str">
        <f>IF(B393="","",C393-'RB-170-SM1-1A'!D362)</f>
        <v/>
      </c>
      <c r="E393" s="34" t="str">
        <f t="shared" si="20"/>
        <v/>
      </c>
    </row>
    <row r="394" spans="1:14">
      <c r="A394">
        <v>390</v>
      </c>
      <c r="B394" s="12"/>
      <c r="C394" s="12"/>
      <c r="D394" s="17" t="str">
        <f>IF(B394="","",C394-'RB-170-SM1-1A'!D363)</f>
        <v/>
      </c>
      <c r="E394" s="34" t="str">
        <f t="shared" si="20"/>
        <v/>
      </c>
    </row>
    <row r="395" spans="1:14">
      <c r="A395">
        <v>391</v>
      </c>
      <c r="B395" s="12"/>
      <c r="C395" s="12"/>
      <c r="D395" s="17" t="str">
        <f>IF(B395="","",C395-'RB-170-SM1-1A'!D364)</f>
        <v/>
      </c>
      <c r="E395" s="34" t="str">
        <f t="shared" si="20"/>
        <v/>
      </c>
    </row>
    <row r="396" spans="1:14">
      <c r="A396">
        <v>392</v>
      </c>
      <c r="B396" s="12"/>
      <c r="C396" s="12"/>
      <c r="D396" s="17" t="str">
        <f>IF(B396="","",C396-'RB-170-SM1-1A'!D365)</f>
        <v/>
      </c>
      <c r="E396" s="34" t="str">
        <f t="shared" si="20"/>
        <v/>
      </c>
    </row>
    <row r="397" spans="1:14">
      <c r="A397">
        <v>393</v>
      </c>
      <c r="B397" s="12"/>
      <c r="C397" s="12"/>
      <c r="D397" s="17" t="str">
        <f>IF(B397="","",C397-'RB-170-SM1-1A'!D366)</f>
        <v/>
      </c>
      <c r="E397" s="34" t="str">
        <f t="shared" si="20"/>
        <v/>
      </c>
    </row>
    <row r="398" spans="1:14">
      <c r="A398">
        <v>394</v>
      </c>
      <c r="B398" s="10"/>
      <c r="C398" s="10"/>
      <c r="D398" s="17" t="str">
        <f>IF(B398="","",C398-'RB-170-SM1-1A'!D367)</f>
        <v/>
      </c>
      <c r="E398" s="34" t="str">
        <f t="shared" si="20"/>
        <v/>
      </c>
    </row>
    <row r="399" spans="1:14">
      <c r="A399">
        <v>395</v>
      </c>
      <c r="B399" s="12"/>
      <c r="C399" s="12"/>
      <c r="D399" s="17" t="str">
        <f>IF(B399="","",C399-'RB-170-SM1-1A'!D368)</f>
        <v/>
      </c>
      <c r="E399" s="34" t="str">
        <f t="shared" si="20"/>
        <v/>
      </c>
    </row>
    <row r="400" spans="1:14">
      <c r="A400">
        <v>396</v>
      </c>
      <c r="B400" s="12"/>
      <c r="C400" s="12"/>
      <c r="D400" s="17" t="str">
        <f>IF(B400="","",C400-'RB-170-SM1-1A'!D369)</f>
        <v/>
      </c>
      <c r="E400" s="34" t="str">
        <f t="shared" si="20"/>
        <v/>
      </c>
    </row>
    <row r="401" spans="1:14">
      <c r="A401">
        <v>397</v>
      </c>
      <c r="B401" s="12"/>
      <c r="C401" s="12"/>
      <c r="D401" s="17" t="str">
        <f>IF(B401="","",C401-'RB-170-SM1-1A'!D370)</f>
        <v/>
      </c>
      <c r="E401" s="34" t="str">
        <f t="shared" si="20"/>
        <v/>
      </c>
    </row>
    <row r="402" spans="1:14">
      <c r="A402">
        <v>398</v>
      </c>
      <c r="B402" s="12"/>
      <c r="C402" s="12"/>
      <c r="D402" s="17" t="str">
        <f>IF(B402="","",C402-'RB-170-SM1-1A'!D371)</f>
        <v/>
      </c>
      <c r="E402" s="34" t="str">
        <f t="shared" si="20"/>
        <v/>
      </c>
    </row>
    <row r="403" spans="1:14">
      <c r="A403">
        <v>399</v>
      </c>
      <c r="B403" s="12"/>
      <c r="C403" s="12"/>
      <c r="D403" s="17" t="str">
        <f>IF(B403="","",C403-'RB-170-SM1-1A'!D372)</f>
        <v/>
      </c>
      <c r="E403" s="34" t="str">
        <f t="shared" si="20"/>
        <v/>
      </c>
    </row>
    <row r="404" spans="1:14">
      <c r="A404">
        <v>400</v>
      </c>
      <c r="B404" s="12"/>
      <c r="C404" s="12"/>
      <c r="D404" s="17" t="str">
        <f>IF(B404="","",C404-'RB-170-SM1-1A'!D373)</f>
        <v/>
      </c>
      <c r="E404" s="34" t="str">
        <f t="shared" si="20"/>
        <v/>
      </c>
    </row>
    <row r="405" spans="1:14">
      <c r="B405" s="12"/>
      <c r="C405" s="12"/>
    </row>
    <row r="406" spans="1:14">
      <c r="B406" s="12"/>
      <c r="C406" s="12"/>
    </row>
    <row r="407" spans="1:14">
      <c r="B407" s="12"/>
      <c r="C407" s="12"/>
    </row>
    <row r="408" spans="1:14">
      <c r="B408" s="12"/>
      <c r="C408" s="12"/>
    </row>
    <row r="409" spans="1:14">
      <c r="B409" s="12"/>
      <c r="C409" s="12"/>
    </row>
    <row r="410" spans="1:14">
      <c r="B410" s="12"/>
      <c r="C410" s="12"/>
    </row>
    <row r="411" spans="1:14" s="6" customFormat="1">
      <c r="B411" s="10"/>
      <c r="C411" s="10"/>
      <c r="D411" s="11"/>
      <c r="E411" s="35"/>
      <c r="H411" s="21"/>
      <c r="I411" s="11"/>
      <c r="J411" s="30"/>
      <c r="K411" s="17"/>
      <c r="L411" s="26"/>
      <c r="M411" s="28"/>
      <c r="N411" s="28"/>
    </row>
    <row r="412" spans="1:14">
      <c r="B412" s="12"/>
      <c r="C412" s="12"/>
    </row>
    <row r="413" spans="1:14">
      <c r="B413" s="12"/>
      <c r="C413" s="12"/>
    </row>
    <row r="414" spans="1:14">
      <c r="B414" s="12"/>
      <c r="C414" s="12"/>
      <c r="J414" s="31"/>
      <c r="K414" s="11"/>
      <c r="L414" s="28"/>
    </row>
    <row r="415" spans="1:14">
      <c r="B415" s="12"/>
      <c r="C415" s="12"/>
    </row>
    <row r="416" spans="1:14">
      <c r="B416" s="12"/>
      <c r="C416" s="12"/>
    </row>
    <row r="417" spans="2:14">
      <c r="B417" s="12"/>
      <c r="C417" s="12"/>
    </row>
    <row r="418" spans="2:14">
      <c r="B418" s="12"/>
      <c r="C418" s="12"/>
    </row>
    <row r="419" spans="2:14">
      <c r="B419" s="12"/>
      <c r="C419" s="12"/>
    </row>
    <row r="420" spans="2:14">
      <c r="B420" s="12"/>
      <c r="C420" s="12"/>
    </row>
    <row r="421" spans="2:14">
      <c r="B421" s="12"/>
      <c r="C421" s="12"/>
    </row>
    <row r="422" spans="2:14">
      <c r="B422" s="12"/>
      <c r="C422" s="12"/>
    </row>
    <row r="423" spans="2:14">
      <c r="B423" s="12"/>
      <c r="C423" s="12"/>
    </row>
    <row r="424" spans="2:14">
      <c r="B424" s="12"/>
      <c r="C424" s="12"/>
    </row>
    <row r="425" spans="2:14">
      <c r="B425" s="12"/>
      <c r="C425" s="12"/>
    </row>
    <row r="426" spans="2:14">
      <c r="B426" s="12"/>
      <c r="C426" s="12"/>
    </row>
    <row r="427" spans="2:14">
      <c r="B427" s="12"/>
      <c r="C427" s="12"/>
    </row>
    <row r="428" spans="2:14">
      <c r="B428" s="12"/>
      <c r="C428" s="12"/>
    </row>
    <row r="429" spans="2:14">
      <c r="B429" s="12"/>
      <c r="C429" s="12"/>
    </row>
    <row r="430" spans="2:14">
      <c r="B430" s="12"/>
      <c r="C430" s="12"/>
    </row>
    <row r="431" spans="2:14" s="6" customFormat="1">
      <c r="B431" s="10"/>
      <c r="C431" s="10"/>
      <c r="D431" s="11"/>
      <c r="E431" s="35"/>
      <c r="H431" s="21"/>
      <c r="I431" s="11"/>
      <c r="J431" s="32"/>
      <c r="K431" s="15"/>
      <c r="L431" s="29"/>
      <c r="M431" s="28"/>
      <c r="N431" s="28"/>
    </row>
    <row r="432" spans="2:14">
      <c r="B432" s="12"/>
      <c r="C432" s="12"/>
    </row>
    <row r="433" spans="2:14">
      <c r="B433" s="12"/>
      <c r="C433" s="12"/>
    </row>
    <row r="434" spans="2:14">
      <c r="B434" s="12"/>
      <c r="C434" s="12"/>
    </row>
    <row r="435" spans="2:14">
      <c r="B435" s="12"/>
      <c r="C435" s="12"/>
    </row>
    <row r="436" spans="2:14">
      <c r="B436" s="12"/>
      <c r="C436" s="12"/>
    </row>
    <row r="437" spans="2:14">
      <c r="B437" s="12"/>
      <c r="C437" s="12"/>
    </row>
    <row r="438" spans="2:14">
      <c r="B438" s="12"/>
      <c r="C438" s="12"/>
    </row>
    <row r="439" spans="2:14">
      <c r="B439" s="12"/>
      <c r="C439" s="12"/>
    </row>
    <row r="440" spans="2:14" s="6" customFormat="1">
      <c r="B440" s="10"/>
      <c r="C440" s="10"/>
      <c r="D440" s="11"/>
      <c r="E440" s="35"/>
      <c r="H440" s="21"/>
      <c r="I440" s="11"/>
      <c r="J440" s="30"/>
      <c r="K440" s="17"/>
      <c r="L440" s="26"/>
      <c r="M440" s="28"/>
      <c r="N440" s="28"/>
    </row>
    <row r="441" spans="2:14">
      <c r="B441" s="12"/>
      <c r="C441" s="12"/>
    </row>
    <row r="442" spans="2:14">
      <c r="B442" s="12"/>
      <c r="C442" s="12"/>
    </row>
    <row r="443" spans="2:14">
      <c r="B443" s="12"/>
      <c r="C443" s="12"/>
    </row>
    <row r="444" spans="2:14">
      <c r="B444" s="10"/>
      <c r="C444" s="10"/>
    </row>
    <row r="445" spans="2:14">
      <c r="B445" s="12"/>
      <c r="C445" s="12"/>
    </row>
    <row r="446" spans="2:14">
      <c r="B446" s="12"/>
      <c r="C446" s="12"/>
    </row>
    <row r="447" spans="2:14">
      <c r="B447" s="12"/>
      <c r="C447" s="12"/>
    </row>
    <row r="448" spans="2:14">
      <c r="B448" s="10"/>
      <c r="C448" s="10"/>
    </row>
    <row r="449" spans="2:14">
      <c r="B449" s="13"/>
      <c r="C449" s="13"/>
    </row>
    <row r="450" spans="2:14">
      <c r="B450" s="13"/>
      <c r="C450" s="13"/>
    </row>
    <row r="451" spans="2:14">
      <c r="B451" s="13"/>
      <c r="C451" s="13"/>
    </row>
    <row r="452" spans="2:14">
      <c r="B452" s="13"/>
      <c r="C452" s="13"/>
    </row>
    <row r="453" spans="2:14">
      <c r="B453" s="13"/>
      <c r="C453" s="13"/>
    </row>
    <row r="454" spans="2:14">
      <c r="B454" s="13"/>
      <c r="C454" s="13"/>
    </row>
    <row r="455" spans="2:14">
      <c r="B455" s="13"/>
      <c r="C455" s="13"/>
    </row>
    <row r="456" spans="2:14">
      <c r="B456" s="13"/>
      <c r="C456" s="13"/>
    </row>
    <row r="457" spans="2:14">
      <c r="B457" s="13"/>
      <c r="C457" s="13"/>
    </row>
    <row r="458" spans="2:14">
      <c r="B458" s="13"/>
      <c r="C458" s="13"/>
    </row>
    <row r="459" spans="2:14">
      <c r="B459" s="13"/>
      <c r="C459" s="13"/>
    </row>
    <row r="460" spans="2:14">
      <c r="B460" s="13"/>
      <c r="C460" s="13"/>
    </row>
    <row r="461" spans="2:14">
      <c r="B461" s="13"/>
      <c r="C461" s="13"/>
    </row>
    <row r="462" spans="2:14">
      <c r="B462" s="13"/>
      <c r="C462" s="13"/>
    </row>
    <row r="463" spans="2:14">
      <c r="B463" s="13"/>
      <c r="C463" s="13"/>
    </row>
    <row r="464" spans="2:14" s="6" customFormat="1">
      <c r="B464" s="14"/>
      <c r="C464" s="14"/>
      <c r="D464" s="11"/>
      <c r="E464" s="35"/>
      <c r="H464" s="21"/>
      <c r="I464" s="11"/>
      <c r="J464" s="30"/>
      <c r="K464" s="17"/>
      <c r="L464" s="26"/>
      <c r="M464" s="28"/>
      <c r="N464" s="28"/>
    </row>
    <row r="465" spans="2:3">
      <c r="B465" s="13"/>
      <c r="C465" s="13"/>
    </row>
    <row r="466" spans="2:3">
      <c r="B466" s="13"/>
      <c r="C466" s="13"/>
    </row>
    <row r="467" spans="2:3">
      <c r="B467" s="14"/>
      <c r="C467" s="14"/>
    </row>
    <row r="471" spans="2:3">
      <c r="B471" s="10"/>
      <c r="C471" s="10"/>
    </row>
    <row r="477" spans="2:3">
      <c r="B477" s="12"/>
      <c r="C477" s="12"/>
    </row>
    <row r="478" spans="2:3">
      <c r="B478" s="12"/>
      <c r="C478" s="12"/>
    </row>
    <row r="479" spans="2:3">
      <c r="B479" s="12"/>
      <c r="C479" s="12"/>
    </row>
    <row r="480" spans="2:3">
      <c r="B480" s="12"/>
      <c r="C480" s="12"/>
    </row>
    <row r="481" spans="2:14" s="7" customFormat="1">
      <c r="B481" s="12"/>
      <c r="C481" s="12"/>
      <c r="D481" s="15"/>
      <c r="E481" s="36"/>
      <c r="H481" s="22"/>
      <c r="I481" s="15"/>
      <c r="J481" s="30"/>
      <c r="K481" s="17"/>
      <c r="L481" s="26"/>
      <c r="M481" s="29"/>
      <c r="N481" s="29"/>
    </row>
  </sheetData>
  <mergeCells count="1">
    <mergeCell ref="D1:E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RB-170-SM1-1A</vt:lpstr>
      <vt:lpstr>Chart</vt:lpstr>
      <vt:lpstr>Input Data</vt:lpstr>
      <vt:lpstr>'RB-170-SM1-1A'!Print_Area</vt:lpstr>
      <vt:lpstr>'RB-170-SM1-1A'!Print_Titles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hkleung</dc:creator>
  <cp:lastModifiedBy>DazhongLi</cp:lastModifiedBy>
  <cp:lastPrinted>2013-12-20T02:41:00Z</cp:lastPrinted>
  <dcterms:created xsi:type="dcterms:W3CDTF">2008-06-27T09:21:00Z</dcterms:created>
  <dcterms:modified xsi:type="dcterms:W3CDTF">2017-10-17T15:36:58Z</dcterms:modified>
</cp:coreProperties>
</file>