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GitHub\FPGA-SIMD-Sandbox\Measurements\"/>
    </mc:Choice>
  </mc:AlternateContent>
  <xr:revisionPtr revIDLastSave="0" documentId="13_ncr:1_{A066B481-B005-4BDB-B528-79E8326B591C}" xr6:coauthVersionLast="47" xr6:coauthVersionMax="47" xr10:uidLastSave="{00000000-0000-0000-0000-000000000000}"/>
  <bookViews>
    <workbookView xWindow="38280" yWindow="-120" windowWidth="38640" windowHeight="21840" tabRatio="730" xr2:uid="{E844A9DA-1A30-477C-9862-EC514B4B7F27}"/>
  </bookViews>
  <sheets>
    <sheet name="MESSWERTE EVALUATION" sheetId="29" r:id="rId1"/>
    <sheet name="Einzel Scale 1,0" sheetId="22" r:id="rId2"/>
    <sheet name="Einzel Scale 1,2" sheetId="23" r:id="rId3"/>
    <sheet name="Einzel Scale 1,4" sheetId="24" r:id="rId4"/>
    <sheet name="Einzel Scale 1,6" sheetId="2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5" i="25" l="1"/>
  <c r="M95" i="25"/>
  <c r="N95" i="25"/>
  <c r="O95" i="25"/>
  <c r="L90" i="25"/>
  <c r="M90" i="25"/>
  <c r="N90" i="25"/>
  <c r="O90" i="25"/>
  <c r="L91" i="25"/>
  <c r="M91" i="25"/>
  <c r="N91" i="25"/>
  <c r="O91" i="25"/>
  <c r="K90" i="25"/>
  <c r="K91" i="25" s="1"/>
  <c r="K95" i="25" s="1"/>
  <c r="L75" i="25"/>
  <c r="M75" i="25"/>
  <c r="N75" i="25"/>
  <c r="O75" i="25"/>
  <c r="L70" i="25"/>
  <c r="M70" i="25"/>
  <c r="N70" i="25"/>
  <c r="O70" i="25"/>
  <c r="L71" i="25"/>
  <c r="M71" i="25"/>
  <c r="N71" i="25"/>
  <c r="O71" i="25"/>
  <c r="K75" i="25"/>
  <c r="K71" i="25"/>
  <c r="K70" i="25"/>
  <c r="L55" i="25"/>
  <c r="M55" i="25"/>
  <c r="N55" i="25"/>
  <c r="O55" i="25"/>
  <c r="K55" i="25"/>
  <c r="L50" i="25"/>
  <c r="M50" i="25"/>
  <c r="N50" i="25"/>
  <c r="O50" i="25"/>
  <c r="L51" i="25"/>
  <c r="M51" i="25"/>
  <c r="N51" i="25"/>
  <c r="O51" i="25"/>
  <c r="K51" i="25"/>
  <c r="K50" i="25"/>
  <c r="L35" i="25"/>
  <c r="M35" i="25"/>
  <c r="N35" i="25"/>
  <c r="O35" i="25"/>
  <c r="K35" i="25"/>
  <c r="K30" i="25"/>
  <c r="L30" i="25"/>
  <c r="L31" i="25" s="1"/>
  <c r="M30" i="25"/>
  <c r="N30" i="25"/>
  <c r="O30" i="25"/>
  <c r="M31" i="25"/>
  <c r="N31" i="25"/>
  <c r="O31" i="25"/>
  <c r="K31" i="25"/>
  <c r="L15" i="25"/>
  <c r="M15" i="25"/>
  <c r="N15" i="25"/>
  <c r="O15" i="25"/>
  <c r="K15" i="25"/>
  <c r="L10" i="25"/>
  <c r="M10" i="25"/>
  <c r="N10" i="25"/>
  <c r="O10" i="25"/>
  <c r="L11" i="25"/>
  <c r="M11" i="25"/>
  <c r="N11" i="25"/>
  <c r="O11" i="25"/>
  <c r="K11" i="25"/>
  <c r="K10" i="25"/>
  <c r="L95" i="24"/>
  <c r="M95" i="24"/>
  <c r="N95" i="24"/>
  <c r="O95" i="24"/>
  <c r="L90" i="24"/>
  <c r="L91" i="24" s="1"/>
  <c r="M90" i="24"/>
  <c r="N90" i="24"/>
  <c r="O90" i="24"/>
  <c r="M91" i="24"/>
  <c r="N91" i="24"/>
  <c r="O91" i="24"/>
  <c r="K95" i="24"/>
  <c r="K91" i="24"/>
  <c r="K90" i="24"/>
  <c r="L75" i="24"/>
  <c r="M75" i="24"/>
  <c r="N75" i="24"/>
  <c r="O75" i="24"/>
  <c r="K75" i="24"/>
  <c r="L70" i="24"/>
  <c r="L71" i="24" s="1"/>
  <c r="M70" i="24"/>
  <c r="N70" i="24"/>
  <c r="O70" i="24"/>
  <c r="M71" i="24"/>
  <c r="N71" i="24"/>
  <c r="O71" i="24"/>
  <c r="K71" i="24"/>
  <c r="K70" i="24"/>
  <c r="L55" i="24"/>
  <c r="M55" i="24"/>
  <c r="N55" i="24"/>
  <c r="O55" i="24"/>
  <c r="K55" i="24"/>
  <c r="L50" i="24"/>
  <c r="L51" i="24" s="1"/>
  <c r="M50" i="24"/>
  <c r="M51" i="24" s="1"/>
  <c r="N50" i="24"/>
  <c r="N51" i="24" s="1"/>
  <c r="O50" i="24"/>
  <c r="O51" i="24"/>
  <c r="K51" i="24"/>
  <c r="K50" i="24"/>
  <c r="L35" i="24"/>
  <c r="M35" i="24"/>
  <c r="N35" i="24"/>
  <c r="O35" i="24"/>
  <c r="K35" i="24"/>
  <c r="L30" i="24"/>
  <c r="L31" i="24" s="1"/>
  <c r="M30" i="24"/>
  <c r="M31" i="24" s="1"/>
  <c r="N30" i="24"/>
  <c r="N31" i="24" s="1"/>
  <c r="O30" i="24"/>
  <c r="O31" i="24"/>
  <c r="K31" i="24"/>
  <c r="K30" i="24"/>
  <c r="L15" i="24"/>
  <c r="M15" i="24"/>
  <c r="N15" i="24"/>
  <c r="O15" i="24"/>
  <c r="K15" i="24"/>
  <c r="L11" i="24"/>
  <c r="M11" i="24"/>
  <c r="N11" i="24"/>
  <c r="O11" i="24"/>
  <c r="K11" i="24"/>
  <c r="L10" i="24"/>
  <c r="M10" i="24"/>
  <c r="N10" i="24"/>
  <c r="O10" i="24"/>
  <c r="K10" i="24"/>
  <c r="L95" i="23"/>
  <c r="M95" i="23"/>
  <c r="N95" i="23"/>
  <c r="O95" i="23"/>
  <c r="K95" i="23"/>
  <c r="L91" i="23"/>
  <c r="M91" i="23"/>
  <c r="N91" i="23"/>
  <c r="O91" i="23"/>
  <c r="K91" i="23"/>
  <c r="O90" i="23"/>
  <c r="L90" i="23"/>
  <c r="M90" i="23"/>
  <c r="N90" i="23"/>
  <c r="K90" i="23"/>
  <c r="L75" i="23"/>
  <c r="M75" i="23"/>
  <c r="N75" i="23"/>
  <c r="O75" i="23"/>
  <c r="K75" i="23"/>
  <c r="L71" i="23"/>
  <c r="M71" i="23"/>
  <c r="N71" i="23"/>
  <c r="O71" i="23"/>
  <c r="K71" i="23"/>
  <c r="L31" i="23"/>
  <c r="L35" i="23" s="1"/>
  <c r="M31" i="23"/>
  <c r="N31" i="23"/>
  <c r="O31" i="23"/>
  <c r="O35" i="23" s="1"/>
  <c r="K31" i="23"/>
  <c r="L51" i="23"/>
  <c r="L55" i="23" s="1"/>
  <c r="M51" i="23"/>
  <c r="N51" i="23"/>
  <c r="O51" i="23"/>
  <c r="K51" i="23"/>
  <c r="L70" i="23"/>
  <c r="M70" i="23"/>
  <c r="N70" i="23"/>
  <c r="O70" i="23"/>
  <c r="M55" i="23"/>
  <c r="N55" i="23"/>
  <c r="O55" i="23"/>
  <c r="K55" i="23"/>
  <c r="L50" i="23"/>
  <c r="M50" i="23"/>
  <c r="N50" i="23"/>
  <c r="O50" i="23"/>
  <c r="M35" i="23"/>
  <c r="N35" i="23"/>
  <c r="K35" i="23"/>
  <c r="L30" i="23"/>
  <c r="M30" i="23"/>
  <c r="N30" i="23"/>
  <c r="O30" i="23"/>
  <c r="K70" i="23"/>
  <c r="K50" i="23"/>
  <c r="K30" i="23"/>
  <c r="L15" i="23"/>
  <c r="M15" i="23"/>
  <c r="N15" i="23"/>
  <c r="O15" i="23"/>
  <c r="K15" i="23"/>
  <c r="L10" i="23"/>
  <c r="M10" i="23"/>
  <c r="N10" i="23"/>
  <c r="O10" i="23"/>
  <c r="L11" i="23"/>
  <c r="M11" i="23"/>
  <c r="N11" i="23"/>
  <c r="O11" i="23"/>
  <c r="K11" i="23"/>
  <c r="K10" i="23"/>
  <c r="L95" i="22"/>
  <c r="M95" i="22"/>
  <c r="N95" i="22"/>
  <c r="O95" i="22"/>
  <c r="L90" i="22"/>
  <c r="M90" i="22"/>
  <c r="N90" i="22"/>
  <c r="O90" i="22"/>
  <c r="L91" i="22"/>
  <c r="M91" i="22"/>
  <c r="N91" i="22"/>
  <c r="O91" i="22"/>
  <c r="K95" i="22"/>
  <c r="K91" i="22"/>
  <c r="K90" i="22"/>
  <c r="L75" i="22"/>
  <c r="M75" i="22"/>
  <c r="N75" i="22"/>
  <c r="O75" i="22"/>
  <c r="L70" i="22"/>
  <c r="L71" i="22" s="1"/>
  <c r="M70" i="22"/>
  <c r="M71" i="22" s="1"/>
  <c r="N70" i="22"/>
  <c r="N71" i="22" s="1"/>
  <c r="O70" i="22"/>
  <c r="O71" i="22" s="1"/>
  <c r="K75" i="22"/>
  <c r="K71" i="22"/>
  <c r="K70" i="22"/>
  <c r="L55" i="22"/>
  <c r="M55" i="22"/>
  <c r="N55" i="22"/>
  <c r="O55" i="22"/>
  <c r="L50" i="22"/>
  <c r="L51" i="22" s="1"/>
  <c r="M50" i="22"/>
  <c r="M51" i="22" s="1"/>
  <c r="N50" i="22"/>
  <c r="N51" i="22" s="1"/>
  <c r="O50" i="22"/>
  <c r="O51" i="22" s="1"/>
  <c r="K55" i="22"/>
  <c r="K51" i="22"/>
  <c r="K50" i="22"/>
  <c r="L35" i="22"/>
  <c r="M35" i="22"/>
  <c r="N35" i="22"/>
  <c r="O35" i="22"/>
  <c r="K35" i="22"/>
  <c r="L30" i="22"/>
  <c r="L31" i="22" s="1"/>
  <c r="M30" i="22"/>
  <c r="M31" i="22" s="1"/>
  <c r="N30" i="22"/>
  <c r="O30" i="22"/>
  <c r="N31" i="22"/>
  <c r="O31" i="22"/>
  <c r="K31" i="22"/>
  <c r="K30" i="22"/>
  <c r="L15" i="22"/>
  <c r="M15" i="22"/>
  <c r="N15" i="22"/>
  <c r="O15" i="22"/>
  <c r="L10" i="22"/>
  <c r="M10" i="22"/>
  <c r="N10" i="22"/>
  <c r="O10" i="22"/>
  <c r="L11" i="22"/>
  <c r="M11" i="22"/>
  <c r="N11" i="22"/>
  <c r="O11" i="22"/>
  <c r="K15" i="22"/>
  <c r="K11" i="22"/>
  <c r="K10" i="22"/>
  <c r="D75" i="25"/>
  <c r="E75" i="25"/>
  <c r="F75" i="25"/>
  <c r="G75" i="25"/>
  <c r="C75" i="25"/>
  <c r="D70" i="25"/>
  <c r="D71" i="25" s="1"/>
  <c r="E70" i="25"/>
  <c r="E71" i="25" s="1"/>
  <c r="F70" i="25"/>
  <c r="G70" i="25"/>
  <c r="F71" i="25"/>
  <c r="G71" i="25"/>
  <c r="C71" i="25"/>
  <c r="C70" i="25"/>
  <c r="G95" i="25"/>
  <c r="D95" i="25"/>
  <c r="E95" i="25"/>
  <c r="F95" i="25"/>
  <c r="C95" i="25"/>
  <c r="D90" i="25"/>
  <c r="D91" i="25" s="1"/>
  <c r="E90" i="25"/>
  <c r="E91" i="25" s="1"/>
  <c r="F90" i="25"/>
  <c r="G90" i="25"/>
  <c r="F91" i="25"/>
  <c r="G91" i="25"/>
  <c r="C91" i="25"/>
  <c r="C90" i="25"/>
  <c r="D55" i="25"/>
  <c r="E55" i="25"/>
  <c r="F55" i="25"/>
  <c r="G55" i="25"/>
  <c r="C55" i="25"/>
  <c r="D50" i="25"/>
  <c r="E50" i="25"/>
  <c r="F50" i="25"/>
  <c r="G50" i="25"/>
  <c r="D51" i="25"/>
  <c r="E51" i="25"/>
  <c r="F51" i="25"/>
  <c r="G51" i="25"/>
  <c r="C51" i="25"/>
  <c r="C50" i="25"/>
  <c r="D35" i="25"/>
  <c r="E35" i="25"/>
  <c r="F35" i="25"/>
  <c r="G35" i="25"/>
  <c r="D30" i="25"/>
  <c r="E30" i="25"/>
  <c r="F30" i="25"/>
  <c r="G30" i="25"/>
  <c r="D31" i="25"/>
  <c r="E31" i="25"/>
  <c r="F31" i="25"/>
  <c r="G31" i="25"/>
  <c r="C35" i="25"/>
  <c r="C31" i="25"/>
  <c r="C30" i="25"/>
  <c r="D15" i="25"/>
  <c r="E15" i="25"/>
  <c r="F15" i="25"/>
  <c r="G15" i="25"/>
  <c r="C15" i="25"/>
  <c r="D10" i="25"/>
  <c r="E10" i="25"/>
  <c r="F10" i="25"/>
  <c r="G10" i="25"/>
  <c r="D11" i="25"/>
  <c r="E11" i="25"/>
  <c r="F11" i="25"/>
  <c r="G11" i="25"/>
  <c r="C11" i="25"/>
  <c r="C10" i="25"/>
  <c r="D95" i="23"/>
  <c r="E95" i="23"/>
  <c r="F95" i="23"/>
  <c r="G95" i="23"/>
  <c r="C95" i="23"/>
  <c r="D90" i="23"/>
  <c r="E90" i="23"/>
  <c r="F90" i="23"/>
  <c r="G90" i="23"/>
  <c r="D91" i="23"/>
  <c r="E91" i="23"/>
  <c r="F91" i="23"/>
  <c r="G91" i="23"/>
  <c r="C91" i="23"/>
  <c r="C90" i="23"/>
  <c r="D75" i="23"/>
  <c r="E75" i="23"/>
  <c r="F75" i="23"/>
  <c r="G75" i="23"/>
  <c r="D70" i="23"/>
  <c r="E70" i="23"/>
  <c r="F70" i="23"/>
  <c r="G70" i="23"/>
  <c r="D71" i="23"/>
  <c r="E71" i="23"/>
  <c r="F71" i="23"/>
  <c r="G71" i="23"/>
  <c r="C75" i="23"/>
  <c r="C71" i="23"/>
  <c r="C70" i="23"/>
  <c r="D55" i="23"/>
  <c r="E55" i="23"/>
  <c r="F55" i="23"/>
  <c r="G55" i="23"/>
  <c r="D50" i="23"/>
  <c r="E50" i="23"/>
  <c r="F50" i="23"/>
  <c r="G50" i="23"/>
  <c r="D51" i="23"/>
  <c r="E51" i="23"/>
  <c r="F51" i="23"/>
  <c r="G51" i="23"/>
  <c r="C55" i="23"/>
  <c r="C51" i="23"/>
  <c r="C50" i="23"/>
  <c r="D35" i="23"/>
  <c r="E35" i="23"/>
  <c r="F35" i="23"/>
  <c r="G35" i="23"/>
  <c r="C35" i="23"/>
  <c r="D30" i="23"/>
  <c r="E30" i="23"/>
  <c r="F30" i="23"/>
  <c r="G30" i="23"/>
  <c r="D31" i="23"/>
  <c r="E31" i="23"/>
  <c r="F31" i="23"/>
  <c r="G31" i="23"/>
  <c r="C31" i="23"/>
  <c r="C30" i="23"/>
  <c r="D15" i="23"/>
  <c r="E15" i="23"/>
  <c r="F15" i="23"/>
  <c r="G15" i="23"/>
  <c r="D10" i="23"/>
  <c r="E10" i="23"/>
  <c r="F10" i="23"/>
  <c r="G10" i="23"/>
  <c r="D11" i="23"/>
  <c r="E11" i="23"/>
  <c r="F11" i="23"/>
  <c r="G11" i="23"/>
  <c r="C15" i="23"/>
  <c r="C11" i="23"/>
  <c r="C10" i="23"/>
  <c r="D75" i="24"/>
  <c r="E75" i="24"/>
  <c r="F75" i="24"/>
  <c r="G75" i="24"/>
  <c r="C75" i="24"/>
  <c r="D70" i="24"/>
  <c r="E70" i="24"/>
  <c r="F70" i="24"/>
  <c r="G70" i="24"/>
  <c r="G71" i="24" s="1"/>
  <c r="D71" i="24"/>
  <c r="E71" i="24"/>
  <c r="F71" i="24"/>
  <c r="C71" i="24"/>
  <c r="C70" i="24"/>
  <c r="D75" i="22"/>
  <c r="E75" i="22"/>
  <c r="F75" i="22"/>
  <c r="G75" i="22"/>
  <c r="C75" i="22"/>
  <c r="D70" i="22"/>
  <c r="E70" i="22"/>
  <c r="F70" i="22"/>
  <c r="F71" i="22" s="1"/>
  <c r="G70" i="22"/>
  <c r="D71" i="22"/>
  <c r="E71" i="22"/>
  <c r="G71" i="22"/>
  <c r="C71" i="22"/>
  <c r="C70" i="22"/>
  <c r="D15" i="24"/>
  <c r="E15" i="24"/>
  <c r="F15" i="24"/>
  <c r="G15" i="24"/>
  <c r="C15" i="24"/>
  <c r="G10" i="24"/>
  <c r="G11" i="24" s="1"/>
  <c r="F10" i="24"/>
  <c r="F11" i="24" s="1"/>
  <c r="E10" i="24"/>
  <c r="E11" i="24" s="1"/>
  <c r="D10" i="24"/>
  <c r="D11" i="24" s="1"/>
  <c r="C10" i="24"/>
  <c r="C11" i="24" s="1"/>
  <c r="D35" i="24"/>
  <c r="E35" i="24"/>
  <c r="F35" i="24"/>
  <c r="G35" i="24"/>
  <c r="C35" i="24"/>
  <c r="G30" i="24"/>
  <c r="G31" i="24" s="1"/>
  <c r="F30" i="24"/>
  <c r="F31" i="24" s="1"/>
  <c r="E30" i="24"/>
  <c r="E31" i="24" s="1"/>
  <c r="D30" i="24"/>
  <c r="D31" i="24" s="1"/>
  <c r="C30" i="24"/>
  <c r="C31" i="24" s="1"/>
  <c r="D55" i="24"/>
  <c r="E55" i="24"/>
  <c r="F55" i="24"/>
  <c r="G55" i="24"/>
  <c r="C55" i="24"/>
  <c r="G50" i="24"/>
  <c r="F50" i="24"/>
  <c r="E50" i="24"/>
  <c r="D50" i="24"/>
  <c r="C50" i="24"/>
  <c r="D95" i="24"/>
  <c r="E95" i="24"/>
  <c r="F95" i="24"/>
  <c r="G95" i="24"/>
  <c r="C95" i="24"/>
  <c r="G90" i="24"/>
  <c r="G91" i="24" s="1"/>
  <c r="F90" i="24"/>
  <c r="F91" i="24" s="1"/>
  <c r="E90" i="24"/>
  <c r="E91" i="24" s="1"/>
  <c r="D90" i="24"/>
  <c r="D91" i="24" s="1"/>
  <c r="C90" i="24"/>
  <c r="C91" i="24" s="1"/>
  <c r="D15" i="22"/>
  <c r="E15" i="22"/>
  <c r="F15" i="22"/>
  <c r="G15" i="22"/>
  <c r="C15" i="22"/>
  <c r="G10" i="22"/>
  <c r="G11" i="22" s="1"/>
  <c r="F10" i="22"/>
  <c r="F11" i="22" s="1"/>
  <c r="E10" i="22"/>
  <c r="E11" i="22" s="1"/>
  <c r="D10" i="22"/>
  <c r="D11" i="22" s="1"/>
  <c r="C10" i="22"/>
  <c r="C11" i="22" s="1"/>
  <c r="D35" i="22"/>
  <c r="E35" i="22"/>
  <c r="F35" i="22"/>
  <c r="G35" i="22"/>
  <c r="C35" i="22"/>
  <c r="G30" i="22"/>
  <c r="G31" i="22" s="1"/>
  <c r="F30" i="22"/>
  <c r="F31" i="22" s="1"/>
  <c r="E30" i="22"/>
  <c r="E31" i="22" s="1"/>
  <c r="D30" i="22"/>
  <c r="D31" i="22" s="1"/>
  <c r="C30" i="22"/>
  <c r="C31" i="22" s="1"/>
  <c r="D55" i="22"/>
  <c r="E55" i="22"/>
  <c r="F55" i="22"/>
  <c r="G55" i="22"/>
  <c r="C55" i="22"/>
  <c r="G50" i="22"/>
  <c r="G51" i="22" s="1"/>
  <c r="F50" i="22"/>
  <c r="F51" i="22" s="1"/>
  <c r="E50" i="22"/>
  <c r="E51" i="22" s="1"/>
  <c r="D50" i="22"/>
  <c r="D51" i="22" s="1"/>
  <c r="C50" i="22"/>
  <c r="C51" i="22" s="1"/>
  <c r="G95" i="22"/>
  <c r="D95" i="22"/>
  <c r="E95" i="22"/>
  <c r="F95" i="22"/>
  <c r="C95" i="22"/>
  <c r="F91" i="22"/>
  <c r="E91" i="22"/>
  <c r="D91" i="22"/>
  <c r="C91" i="22"/>
  <c r="G90" i="22"/>
  <c r="G91" i="22" s="1"/>
  <c r="F90" i="22"/>
  <c r="E90" i="22"/>
  <c r="D90" i="22"/>
  <c r="C90" i="22"/>
</calcChain>
</file>

<file path=xl/sharedStrings.xml><?xml version="1.0" encoding="utf-8"?>
<sst xmlns="http://schemas.openxmlformats.org/spreadsheetml/2006/main" count="716" uniqueCount="39">
  <si>
    <t>distinctValues</t>
  </si>
  <si>
    <t>dataSize</t>
  </si>
  <si>
    <t>scale</t>
  </si>
  <si>
    <t>HSIZE</t>
  </si>
  <si>
    <t>Version 1 (SoA)</t>
  </si>
  <si>
    <t>Version 2 (SoA)</t>
  </si>
  <si>
    <t>Version 3 (SoA)</t>
  </si>
  <si>
    <t>Version 4 (SoAoV_v1)</t>
  </si>
  <si>
    <t>Version 5 (SoA_conflict_v1)</t>
  </si>
  <si>
    <t xml:space="preserve">kernel time (ms) </t>
  </si>
  <si>
    <t>kernel time (ms) ⌀</t>
  </si>
  <si>
    <t xml:space="preserve">HOST-DEVICE Throughput (MB/s) </t>
  </si>
  <si>
    <t>Throughput (MB/s) ⌀</t>
  </si>
  <si>
    <t>kernel time (s) ⌀</t>
  </si>
  <si>
    <t>AVX512-PROJEKT</t>
  </si>
  <si>
    <t>V1 (SoA)</t>
  </si>
  <si>
    <t>V2 (SoA)</t>
  </si>
  <si>
    <t>V3 (SoA)</t>
  </si>
  <si>
    <t>V4 (SoAoV)</t>
  </si>
  <si>
    <t>V5 (SoA Conflict)</t>
  </si>
  <si>
    <t>Throughput (MB/s)</t>
  </si>
  <si>
    <t>AVX512-PROJEKT                                                                                                     (kernel runtime in ms; result = mean value from 3 runs; lower is better)</t>
  </si>
  <si>
    <t>655,36 MB</t>
  </si>
  <si>
    <t>Direktberechnung aus durchschnittlicher Kernellaufzeit</t>
  </si>
  <si>
    <t>&gt;&gt; 655,36 MB</t>
  </si>
  <si>
    <t>serialExecution (CPU execution with own functions from primitives.hpp)  (kernel runtime in ms; result = mean value from three runs; lower is better)</t>
  </si>
  <si>
    <t>_load512bit_</t>
  </si>
  <si>
    <t>_load2048bit_inner512bit_</t>
  </si>
  <si>
    <t>_load2048bit_permanent_</t>
  </si>
  <si>
    <t>_load2048bit_virtual_work_4x16</t>
  </si>
  <si>
    <t>CPU-PROJEKT</t>
  </si>
  <si>
    <t>node n143</t>
  </si>
  <si>
    <t>41,284,3</t>
  </si>
  <si>
    <t>FPGA-PROJEKT                            (kernel runtime in ms; lower is better)</t>
  </si>
  <si>
    <t>51,474,1</t>
  </si>
  <si>
    <t>11,514,9</t>
  </si>
  <si>
    <t>13,912,6</t>
  </si>
  <si>
    <r>
      <t xml:space="preserve">FPGA-PROJEKT with manipulated input data (no conflicts) and without while(1) loop                            (kernel runtime in ms; lower is better) </t>
    </r>
    <r>
      <rPr>
        <b/>
        <sz val="12"/>
        <color theme="1"/>
        <rFont val="Calibri"/>
        <family val="2"/>
        <scheme val="minor"/>
      </rPr>
      <t>[only possible for scale = 1,0 !!]</t>
    </r>
  </si>
  <si>
    <t>10,779,6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</si>
</sst>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7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4" borderId="0" xfId="0" applyFill="1"/>
    <xf numFmtId="0" fontId="2" fillId="2" borderId="1" xfId="0" applyFont="1" applyFill="1" applyBorder="1" applyAlignment="1">
      <alignment horizontal="left"/>
    </xf>
    <xf numFmtId="4" fontId="5" fillId="0" borderId="1" xfId="0" applyNumberFormat="1" applyFont="1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5" borderId="10" xfId="0" applyFill="1" applyBorder="1"/>
    <xf numFmtId="0" fontId="1" fillId="6" borderId="12" xfId="0" applyFont="1" applyFill="1" applyBorder="1" applyAlignment="1">
      <alignment horizontal="center" wrapText="1"/>
    </xf>
    <xf numFmtId="0" fontId="1" fillId="6" borderId="13" xfId="0" applyFont="1" applyFill="1" applyBorder="1" applyAlignment="1">
      <alignment horizontal="center" wrapText="1"/>
    </xf>
    <xf numFmtId="0" fontId="1" fillId="6" borderId="13" xfId="0" applyFont="1" applyFill="1" applyBorder="1" applyAlignment="1">
      <alignment wrapText="1"/>
    </xf>
    <xf numFmtId="0" fontId="1" fillId="6" borderId="3" xfId="0" applyFont="1" applyFill="1" applyBorder="1" applyAlignment="1">
      <alignment wrapText="1"/>
    </xf>
    <xf numFmtId="0" fontId="1" fillId="6" borderId="16" xfId="0" applyFont="1" applyFill="1" applyBorder="1"/>
    <xf numFmtId="0" fontId="1" fillId="6" borderId="4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center" wrapText="1"/>
    </xf>
    <xf numFmtId="0" fontId="1" fillId="6" borderId="3" xfId="0" applyFont="1" applyFill="1" applyBorder="1"/>
    <xf numFmtId="0" fontId="1" fillId="6" borderId="1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13" xfId="0" applyFont="1" applyFill="1" applyBorder="1"/>
    <xf numFmtId="0" fontId="0" fillId="0" borderId="4" xfId="0" applyBorder="1"/>
    <xf numFmtId="0" fontId="0" fillId="0" borderId="5" xfId="0" applyBorder="1"/>
    <xf numFmtId="0" fontId="1" fillId="5" borderId="15" xfId="0" applyFont="1" applyFill="1" applyBorder="1"/>
    <xf numFmtId="0" fontId="1" fillId="6" borderId="14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/>
    </xf>
    <xf numFmtId="0" fontId="0" fillId="7" borderId="10" xfId="0" applyFill="1" applyBorder="1"/>
    <xf numFmtId="0" fontId="1" fillId="7" borderId="15" xfId="0" applyFont="1" applyFill="1" applyBorder="1"/>
    <xf numFmtId="3" fontId="1" fillId="5" borderId="10" xfId="0" applyNumberFormat="1" applyFont="1" applyFill="1" applyBorder="1" applyAlignment="1">
      <alignment horizontal="center"/>
    </xf>
    <xf numFmtId="3" fontId="1" fillId="7" borderId="10" xfId="0" applyNumberFormat="1" applyFont="1" applyFill="1" applyBorder="1" applyAlignment="1">
      <alignment horizontal="center"/>
    </xf>
    <xf numFmtId="3" fontId="1" fillId="5" borderId="9" xfId="0" applyNumberFormat="1" applyFont="1" applyFill="1" applyBorder="1" applyAlignment="1">
      <alignment horizontal="center"/>
    </xf>
    <xf numFmtId="3" fontId="1" fillId="7" borderId="9" xfId="0" applyNumberFormat="1" applyFont="1" applyFill="1" applyBorder="1" applyAlignment="1">
      <alignment horizontal="center"/>
    </xf>
    <xf numFmtId="3" fontId="1" fillId="7" borderId="4" xfId="0" applyNumberFormat="1" applyFont="1" applyFill="1" applyBorder="1" applyAlignment="1">
      <alignment horizontal="center"/>
    </xf>
    <xf numFmtId="3" fontId="1" fillId="7" borderId="5" xfId="0" applyNumberFormat="1" applyFont="1" applyFill="1" applyBorder="1" applyAlignment="1">
      <alignment horizontal="center"/>
    </xf>
    <xf numFmtId="0" fontId="1" fillId="7" borderId="17" xfId="0" applyFont="1" applyFill="1" applyBorder="1"/>
    <xf numFmtId="0" fontId="0" fillId="7" borderId="5" xfId="0" applyFill="1" applyBorder="1"/>
    <xf numFmtId="3" fontId="1" fillId="0" borderId="4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164" fontId="1" fillId="5" borderId="10" xfId="0" applyNumberFormat="1" applyFont="1" applyFill="1" applyBorder="1" applyAlignment="1">
      <alignment horizontal="center"/>
    </xf>
    <xf numFmtId="164" fontId="1" fillId="7" borderId="10" xfId="0" applyNumberFormat="1" applyFont="1" applyFill="1" applyBorder="1" applyAlignment="1">
      <alignment horizontal="center"/>
    </xf>
    <xf numFmtId="164" fontId="1" fillId="7" borderId="5" xfId="0" applyNumberFormat="1" applyFont="1" applyFill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2" borderId="18" xfId="0" applyFont="1" applyFill="1" applyBorder="1" applyAlignment="1">
      <alignment horizontal="left"/>
    </xf>
    <xf numFmtId="0" fontId="2" fillId="2" borderId="19" xfId="0" applyFont="1" applyFill="1" applyBorder="1" applyAlignment="1">
      <alignment horizontal="left"/>
    </xf>
    <xf numFmtId="3" fontId="1" fillId="8" borderId="2" xfId="0" applyNumberFormat="1" applyFont="1" applyFill="1" applyBorder="1" applyAlignment="1">
      <alignment horizontal="left"/>
    </xf>
    <xf numFmtId="0" fontId="1" fillId="8" borderId="2" xfId="0" applyFont="1" applyFill="1" applyBorder="1"/>
    <xf numFmtId="0" fontId="1" fillId="8" borderId="1" xfId="0" applyFont="1" applyFill="1" applyBorder="1" applyAlignment="1">
      <alignment horizontal="left"/>
    </xf>
    <xf numFmtId="0" fontId="1" fillId="8" borderId="1" xfId="0" applyFont="1" applyFill="1" applyBorder="1"/>
    <xf numFmtId="0" fontId="1" fillId="6" borderId="17" xfId="0" applyFont="1" applyFill="1" applyBorder="1" applyAlignment="1">
      <alignment wrapText="1"/>
    </xf>
    <xf numFmtId="0" fontId="0" fillId="4" borderId="5" xfId="0" applyFill="1" applyBorder="1"/>
    <xf numFmtId="4" fontId="0" fillId="5" borderId="10" xfId="0" applyNumberFormat="1" applyFill="1" applyBorder="1"/>
    <xf numFmtId="4" fontId="0" fillId="5" borderId="11" xfId="0" applyNumberFormat="1" applyFill="1" applyBorder="1"/>
    <xf numFmtId="4" fontId="0" fillId="5" borderId="9" xfId="0" applyNumberFormat="1" applyFill="1" applyBorder="1"/>
    <xf numFmtId="4" fontId="0" fillId="4" borderId="5" xfId="0" applyNumberFormat="1" applyFill="1" applyBorder="1"/>
    <xf numFmtId="4" fontId="0" fillId="4" borderId="6" xfId="0" applyNumberFormat="1" applyFill="1" applyBorder="1"/>
    <xf numFmtId="4" fontId="0" fillId="4" borderId="4" xfId="0" applyNumberFormat="1" applyFill="1" applyBorder="1"/>
    <xf numFmtId="4" fontId="0" fillId="7" borderId="5" xfId="0" applyNumberFormat="1" applyFill="1" applyBorder="1"/>
    <xf numFmtId="4" fontId="0" fillId="7" borderId="6" xfId="0" applyNumberFormat="1" applyFill="1" applyBorder="1"/>
    <xf numFmtId="4" fontId="0" fillId="7" borderId="4" xfId="0" applyNumberFormat="1" applyFill="1" applyBorder="1"/>
    <xf numFmtId="4" fontId="0" fillId="7" borderId="10" xfId="0" applyNumberFormat="1" applyFill="1" applyBorder="1"/>
    <xf numFmtId="4" fontId="0" fillId="7" borderId="11" xfId="0" applyNumberFormat="1" applyFill="1" applyBorder="1"/>
    <xf numFmtId="4" fontId="0" fillId="7" borderId="9" xfId="0" applyNumberFormat="1" applyFill="1" applyBorder="1"/>
    <xf numFmtId="4" fontId="0" fillId="4" borderId="8" xfId="0" applyNumberFormat="1" applyFill="1" applyBorder="1"/>
    <xf numFmtId="4" fontId="0" fillId="4" borderId="7" xfId="0" applyNumberFormat="1" applyFill="1" applyBorder="1"/>
    <xf numFmtId="4" fontId="0" fillId="0" borderId="5" xfId="0" applyNumberFormat="1" applyBorder="1"/>
    <xf numFmtId="4" fontId="0" fillId="0" borderId="6" xfId="0" applyNumberFormat="1" applyBorder="1"/>
    <xf numFmtId="4" fontId="0" fillId="0" borderId="4" xfId="0" applyNumberFormat="1" applyBorder="1"/>
    <xf numFmtId="0" fontId="1" fillId="6" borderId="17" xfId="0" applyFont="1" applyFill="1" applyBorder="1"/>
    <xf numFmtId="4" fontId="0" fillId="0" borderId="1" xfId="0" applyNumberFormat="1" applyBorder="1" applyAlignment="1">
      <alignment horizontal="right"/>
    </xf>
    <xf numFmtId="4" fontId="0" fillId="3" borderId="21" xfId="0" applyNumberFormat="1" applyFill="1" applyBorder="1" applyAlignment="1">
      <alignment horizontal="right"/>
    </xf>
    <xf numFmtId="4" fontId="2" fillId="2" borderId="1" xfId="0" applyNumberFormat="1" applyFont="1" applyFill="1" applyBorder="1" applyAlignment="1">
      <alignment horizontal="left"/>
    </xf>
    <xf numFmtId="4" fontId="2" fillId="2" borderId="19" xfId="0" applyNumberFormat="1" applyFont="1" applyFill="1" applyBorder="1" applyAlignment="1">
      <alignment horizontal="left"/>
    </xf>
    <xf numFmtId="4" fontId="0" fillId="4" borderId="1" xfId="0" applyNumberFormat="1" applyFill="1" applyBorder="1" applyAlignment="1">
      <alignment horizontal="right"/>
    </xf>
    <xf numFmtId="4" fontId="0" fillId="4" borderId="19" xfId="0" applyNumberFormat="1" applyFill="1" applyBorder="1" applyAlignment="1">
      <alignment horizontal="right"/>
    </xf>
    <xf numFmtId="4" fontId="5" fillId="4" borderId="1" xfId="0" applyNumberFormat="1" applyFont="1" applyFill="1" applyBorder="1" applyAlignment="1">
      <alignment horizontal="right"/>
    </xf>
    <xf numFmtId="4" fontId="1" fillId="4" borderId="1" xfId="0" applyNumberFormat="1" applyFont="1" applyFill="1" applyBorder="1" applyAlignment="1">
      <alignment horizontal="right"/>
    </xf>
    <xf numFmtId="4" fontId="1" fillId="4" borderId="19" xfId="0" applyNumberFormat="1" applyFont="1" applyFill="1" applyBorder="1" applyAlignment="1">
      <alignment horizontal="right"/>
    </xf>
    <xf numFmtId="3" fontId="1" fillId="8" borderId="14" xfId="0" applyNumberFormat="1" applyFont="1" applyFill="1" applyBorder="1" applyAlignment="1">
      <alignment horizontal="left"/>
    </xf>
    <xf numFmtId="4" fontId="0" fillId="4" borderId="21" xfId="0" applyNumberFormat="1" applyFill="1" applyBorder="1" applyAlignment="1">
      <alignment horizontal="right"/>
    </xf>
    <xf numFmtId="4" fontId="0" fillId="4" borderId="22" xfId="0" applyNumberFormat="1" applyFill="1" applyBorder="1" applyAlignment="1">
      <alignment horizontal="right"/>
    </xf>
    <xf numFmtId="4" fontId="0" fillId="0" borderId="30" xfId="0" applyNumberFormat="1" applyBorder="1" applyAlignment="1">
      <alignment horizontal="right"/>
    </xf>
    <xf numFmtId="4" fontId="0" fillId="4" borderId="30" xfId="0" applyNumberFormat="1" applyFill="1" applyBorder="1" applyAlignment="1">
      <alignment horizontal="right"/>
    </xf>
    <xf numFmtId="4" fontId="0" fillId="4" borderId="31" xfId="0" applyNumberFormat="1" applyFill="1" applyBorder="1" applyAlignment="1">
      <alignment horizontal="right"/>
    </xf>
    <xf numFmtId="0" fontId="0" fillId="0" borderId="1" xfId="0" applyBorder="1"/>
    <xf numFmtId="0" fontId="0" fillId="0" borderId="19" xfId="0" applyBorder="1"/>
    <xf numFmtId="4" fontId="0" fillId="4" borderId="0" xfId="0" applyNumberFormat="1" applyFill="1"/>
    <xf numFmtId="3" fontId="1" fillId="4" borderId="0" xfId="0" applyNumberFormat="1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0" fontId="1" fillId="6" borderId="0" xfId="0" applyFont="1" applyFill="1" applyAlignment="1">
      <alignment wrapText="1"/>
    </xf>
    <xf numFmtId="0" fontId="1" fillId="6" borderId="13" xfId="0" applyFont="1" applyFill="1" applyBorder="1" applyAlignment="1">
      <alignment horizontal="center" vertical="center" wrapText="1"/>
    </xf>
    <xf numFmtId="0" fontId="0" fillId="4" borderId="8" xfId="0" applyFill="1" applyBorder="1"/>
    <xf numFmtId="0" fontId="0" fillId="4" borderId="7" xfId="0" applyFill="1" applyBorder="1"/>
    <xf numFmtId="0" fontId="1" fillId="4" borderId="16" xfId="0" applyFont="1" applyFill="1" applyBorder="1"/>
    <xf numFmtId="0" fontId="0" fillId="4" borderId="10" xfId="0" applyFill="1" applyBorder="1"/>
    <xf numFmtId="4" fontId="0" fillId="4" borderId="7" xfId="0" applyNumberForma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4" fontId="0" fillId="0" borderId="19" xfId="0" applyNumberFormat="1" applyBorder="1" applyAlignment="1">
      <alignment horizontal="right"/>
    </xf>
    <xf numFmtId="4" fontId="5" fillId="0" borderId="19" xfId="0" applyNumberFormat="1" applyFont="1" applyBorder="1" applyAlignment="1">
      <alignment horizontal="right"/>
    </xf>
    <xf numFmtId="0" fontId="0" fillId="9" borderId="0" xfId="0" applyFill="1"/>
    <xf numFmtId="4" fontId="0" fillId="0" borderId="0" xfId="0" applyNumberFormat="1"/>
    <xf numFmtId="4" fontId="0" fillId="0" borderId="8" xfId="0" applyNumberFormat="1" applyBorder="1"/>
    <xf numFmtId="4" fontId="0" fillId="5" borderId="0" xfId="0" applyNumberFormat="1" applyFill="1"/>
    <xf numFmtId="4" fontId="0" fillId="5" borderId="8" xfId="0" applyNumberFormat="1" applyFill="1" applyBorder="1"/>
    <xf numFmtId="4" fontId="0" fillId="0" borderId="1" xfId="0" applyNumberFormat="1" applyBorder="1"/>
    <xf numFmtId="4" fontId="0" fillId="0" borderId="19" xfId="0" applyNumberFormat="1" applyBorder="1"/>
    <xf numFmtId="4" fontId="0" fillId="4" borderId="4" xfId="0" applyNumberFormat="1" applyFill="1" applyBorder="1" applyAlignment="1">
      <alignment horizontal="right"/>
    </xf>
    <xf numFmtId="4" fontId="0" fillId="4" borderId="5" xfId="0" applyNumberFormat="1" applyFill="1" applyBorder="1" applyAlignment="1">
      <alignment horizontal="right"/>
    </xf>
    <xf numFmtId="4" fontId="0" fillId="4" borderId="6" xfId="0" applyNumberFormat="1" applyFill="1" applyBorder="1" applyAlignment="1">
      <alignment horizontal="right"/>
    </xf>
    <xf numFmtId="4" fontId="0" fillId="0" borderId="4" xfId="0" applyNumberFormat="1" applyBorder="1" applyAlignment="1">
      <alignment horizontal="right"/>
    </xf>
    <xf numFmtId="4" fontId="0" fillId="0" borderId="5" xfId="0" applyNumberFormat="1" applyBorder="1" applyAlignment="1">
      <alignment horizontal="right"/>
    </xf>
    <xf numFmtId="4" fontId="0" fillId="0" borderId="6" xfId="0" applyNumberFormat="1" applyBorder="1" applyAlignment="1">
      <alignment horizontal="right"/>
    </xf>
    <xf numFmtId="4" fontId="0" fillId="5" borderId="9" xfId="0" applyNumberFormat="1" applyFill="1" applyBorder="1" applyAlignment="1">
      <alignment horizontal="right"/>
    </xf>
    <xf numFmtId="4" fontId="0" fillId="5" borderId="10" xfId="0" applyNumberFormat="1" applyFill="1" applyBorder="1" applyAlignment="1">
      <alignment horizontal="right"/>
    </xf>
    <xf numFmtId="4" fontId="0" fillId="5" borderId="11" xfId="0" applyNumberFormat="1" applyFill="1" applyBorder="1" applyAlignment="1">
      <alignment horizontal="right"/>
    </xf>
    <xf numFmtId="4" fontId="0" fillId="7" borderId="4" xfId="0" applyNumberFormat="1" applyFill="1" applyBorder="1" applyAlignment="1">
      <alignment horizontal="right"/>
    </xf>
    <xf numFmtId="4" fontId="0" fillId="7" borderId="5" xfId="0" applyNumberFormat="1" applyFill="1" applyBorder="1" applyAlignment="1">
      <alignment horizontal="right"/>
    </xf>
    <xf numFmtId="4" fontId="0" fillId="7" borderId="6" xfId="0" applyNumberFormat="1" applyFill="1" applyBorder="1" applyAlignment="1">
      <alignment horizontal="right"/>
    </xf>
    <xf numFmtId="4" fontId="0" fillId="7" borderId="9" xfId="0" applyNumberFormat="1" applyFill="1" applyBorder="1" applyAlignment="1">
      <alignment horizontal="right"/>
    </xf>
    <xf numFmtId="4" fontId="0" fillId="7" borderId="10" xfId="0" applyNumberFormat="1" applyFill="1" applyBorder="1" applyAlignment="1">
      <alignment horizontal="right"/>
    </xf>
    <xf numFmtId="4" fontId="0" fillId="7" borderId="11" xfId="0" applyNumberFormat="1" applyFill="1" applyBorder="1" applyAlignment="1">
      <alignment horizontal="right"/>
    </xf>
    <xf numFmtId="4" fontId="0" fillId="0" borderId="34" xfId="0" applyNumberFormat="1" applyBorder="1" applyAlignment="1">
      <alignment horizontal="right"/>
    </xf>
    <xf numFmtId="0" fontId="0" fillId="0" borderId="6" xfId="0" applyBorder="1"/>
    <xf numFmtId="0" fontId="0" fillId="5" borderId="9" xfId="0" applyFill="1" applyBorder="1"/>
    <xf numFmtId="0" fontId="0" fillId="5" borderId="11" xfId="0" applyFill="1" applyBorder="1"/>
    <xf numFmtId="0" fontId="0" fillId="4" borderId="6" xfId="0" applyFill="1" applyBorder="1"/>
    <xf numFmtId="0" fontId="0" fillId="7" borderId="11" xfId="0" applyFill="1" applyBorder="1"/>
    <xf numFmtId="0" fontId="0" fillId="4" borderId="11" xfId="0" applyFill="1" applyBorder="1"/>
    <xf numFmtId="4" fontId="0" fillId="10" borderId="4" xfId="0" applyNumberFormat="1" applyFill="1" applyBorder="1" applyAlignment="1">
      <alignment horizontal="right"/>
    </xf>
    <xf numFmtId="4" fontId="0" fillId="10" borderId="5" xfId="0" applyNumberFormat="1" applyFill="1" applyBorder="1" applyAlignment="1">
      <alignment horizontal="right"/>
    </xf>
    <xf numFmtId="4" fontId="0" fillId="10" borderId="5" xfId="0" applyNumberFormat="1" applyFill="1" applyBorder="1"/>
    <xf numFmtId="0" fontId="0" fillId="10" borderId="6" xfId="0" applyFill="1" applyBorder="1"/>
    <xf numFmtId="0" fontId="0" fillId="10" borderId="5" xfId="0" applyFill="1" applyBorder="1"/>
    <xf numFmtId="4" fontId="0" fillId="10" borderId="9" xfId="0" applyNumberFormat="1" applyFill="1" applyBorder="1" applyAlignment="1">
      <alignment horizontal="right"/>
    </xf>
    <xf numFmtId="4" fontId="0" fillId="10" borderId="10" xfId="0" applyNumberFormat="1" applyFill="1" applyBorder="1" applyAlignment="1">
      <alignment horizontal="right"/>
    </xf>
    <xf numFmtId="4" fontId="0" fillId="10" borderId="10" xfId="0" applyNumberFormat="1" applyFill="1" applyBorder="1"/>
    <xf numFmtId="0" fontId="0" fillId="10" borderId="11" xfId="0" applyFill="1" applyBorder="1"/>
    <xf numFmtId="0" fontId="0" fillId="10" borderId="10" xfId="0" applyFill="1" applyBorder="1"/>
    <xf numFmtId="4" fontId="0" fillId="10" borderId="4" xfId="0" applyNumberFormat="1" applyFill="1" applyBorder="1"/>
    <xf numFmtId="0" fontId="0" fillId="4" borderId="4" xfId="0" applyFill="1" applyBorder="1"/>
    <xf numFmtId="0" fontId="0" fillId="10" borderId="4" xfId="0" applyFill="1" applyBorder="1"/>
    <xf numFmtId="0" fontId="0" fillId="10" borderId="9" xfId="0" applyFill="1" applyBorder="1"/>
    <xf numFmtId="0" fontId="0" fillId="7" borderId="9" xfId="0" applyFill="1" applyBorder="1"/>
    <xf numFmtId="0" fontId="0" fillId="4" borderId="9" xfId="0" applyFill="1" applyBorder="1"/>
    <xf numFmtId="0" fontId="1" fillId="6" borderId="4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4" fontId="0" fillId="7" borderId="4" xfId="0" applyNumberFormat="1" applyFill="1" applyBorder="1" applyAlignment="1">
      <alignment horizontal="center"/>
    </xf>
    <xf numFmtId="4" fontId="0" fillId="7" borderId="5" xfId="0" applyNumberFormat="1" applyFill="1" applyBorder="1" applyAlignment="1">
      <alignment horizontal="center"/>
    </xf>
    <xf numFmtId="4" fontId="0" fillId="7" borderId="6" xfId="0" applyNumberFormat="1" applyFill="1" applyBorder="1" applyAlignment="1">
      <alignment horizontal="center"/>
    </xf>
    <xf numFmtId="0" fontId="1" fillId="6" borderId="5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4" fontId="0" fillId="4" borderId="7" xfId="0" applyNumberFormat="1" applyFill="1" applyBorder="1" applyAlignment="1">
      <alignment horizontal="center"/>
    </xf>
    <xf numFmtId="4" fontId="0" fillId="4" borderId="0" xfId="0" applyNumberFormat="1" applyFill="1" applyAlignment="1">
      <alignment horizontal="center"/>
    </xf>
    <xf numFmtId="4" fontId="0" fillId="4" borderId="8" xfId="0" applyNumberFormat="1" applyFill="1" applyBorder="1" applyAlignment="1">
      <alignment horizontal="center"/>
    </xf>
    <xf numFmtId="0" fontId="1" fillId="6" borderId="12" xfId="0" applyFont="1" applyFill="1" applyBorder="1" applyAlignment="1">
      <alignment horizontal="center" wrapText="1"/>
    </xf>
    <xf numFmtId="0" fontId="1" fillId="6" borderId="13" xfId="0" applyFont="1" applyFill="1" applyBorder="1" applyAlignment="1">
      <alignment horizontal="center" wrapText="1"/>
    </xf>
    <xf numFmtId="0" fontId="1" fillId="6" borderId="14" xfId="0" applyFont="1" applyFill="1" applyBorder="1" applyAlignment="1">
      <alignment horizont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center" wrapText="1"/>
    </xf>
    <xf numFmtId="0" fontId="1" fillId="6" borderId="6" xfId="0" applyFont="1" applyFill="1" applyBorder="1" applyAlignment="1">
      <alignment horizontal="center" wrapText="1"/>
    </xf>
    <xf numFmtId="0" fontId="1" fillId="0" borderId="1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" fontId="6" fillId="9" borderId="24" xfId="0" applyNumberFormat="1" applyFont="1" applyFill="1" applyBorder="1" applyAlignment="1">
      <alignment horizontal="center" vertical="center"/>
    </xf>
    <xf numFmtId="4" fontId="6" fillId="9" borderId="25" xfId="0" applyNumberFormat="1" applyFont="1" applyFill="1" applyBorder="1" applyAlignment="1">
      <alignment horizontal="center" vertical="center"/>
    </xf>
    <xf numFmtId="4" fontId="6" fillId="9" borderId="26" xfId="0" applyNumberFormat="1" applyFont="1" applyFill="1" applyBorder="1" applyAlignment="1">
      <alignment horizontal="center" vertical="center"/>
    </xf>
    <xf numFmtId="4" fontId="6" fillId="9" borderId="27" xfId="0" applyNumberFormat="1" applyFont="1" applyFill="1" applyBorder="1" applyAlignment="1">
      <alignment horizontal="center" vertical="center"/>
    </xf>
    <xf numFmtId="4" fontId="6" fillId="9" borderId="0" xfId="0" applyNumberFormat="1" applyFont="1" applyFill="1" applyAlignment="1">
      <alignment horizontal="center" vertical="center"/>
    </xf>
    <xf numFmtId="4" fontId="6" fillId="9" borderId="8" xfId="0" applyNumberFormat="1" applyFont="1" applyFill="1" applyBorder="1" applyAlignment="1">
      <alignment horizontal="center" vertical="center"/>
    </xf>
    <xf numFmtId="4" fontId="6" fillId="9" borderId="28" xfId="0" applyNumberFormat="1" applyFont="1" applyFill="1" applyBorder="1" applyAlignment="1">
      <alignment horizontal="center" vertical="center"/>
    </xf>
    <xf numFmtId="4" fontId="6" fillId="9" borderId="23" xfId="0" applyNumberFormat="1" applyFont="1" applyFill="1" applyBorder="1" applyAlignment="1">
      <alignment horizontal="center" vertical="center"/>
    </xf>
    <xf numFmtId="4" fontId="6" fillId="9" borderId="29" xfId="0" applyNumberFormat="1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left"/>
    </xf>
    <xf numFmtId="0" fontId="2" fillId="2" borderId="33" xfId="0" applyFont="1" applyFill="1" applyBorder="1" applyAlignment="1">
      <alignment horizontal="left"/>
    </xf>
    <xf numFmtId="0" fontId="1" fillId="0" borderId="1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3" borderId="20" xfId="0" applyFont="1" applyFill="1" applyBorder="1" applyAlignment="1">
      <alignment horizontal="center" wrapText="1"/>
    </xf>
    <xf numFmtId="0" fontId="4" fillId="3" borderId="21" xfId="0" applyFont="1" applyFill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A5C4-0DEF-4D93-A6BF-5419A031E380}">
  <dimension ref="A1:AZ318"/>
  <sheetViews>
    <sheetView tabSelected="1" zoomScale="95" zoomScaleNormal="95" workbookViewId="0">
      <pane xSplit="1" topLeftCell="K1" activePane="topRight" state="frozen"/>
      <selection pane="topRight" activeCell="AH8" sqref="AH8"/>
    </sheetView>
  </sheetViews>
  <sheetFormatPr baseColWidth="10" defaultRowHeight="15" x14ac:dyDescent="0.25"/>
  <cols>
    <col min="1" max="1" width="7.85546875" style="3" customWidth="1"/>
    <col min="2" max="2" width="7.28515625" style="3" customWidth="1"/>
    <col min="3" max="3" width="8.7109375" style="3" customWidth="1"/>
    <col min="4" max="4" width="13" style="3" customWidth="1"/>
    <col min="5" max="5" width="18.42578125" style="14" customWidth="1"/>
    <col min="6" max="6" width="11.42578125" style="7"/>
    <col min="8" max="8" width="11.140625" customWidth="1"/>
    <col min="9" max="9" width="12" customWidth="1"/>
    <col min="10" max="10" width="14.5703125" style="8" customWidth="1"/>
    <col min="11" max="11" width="11.42578125" style="7"/>
    <col min="12" max="12" width="12.42578125" customWidth="1"/>
    <col min="13" max="13" width="12.5703125" customWidth="1"/>
    <col min="14" max="14" width="13.28515625" customWidth="1"/>
    <col min="15" max="15" width="15.28515625" style="8" customWidth="1"/>
    <col min="16" max="16" width="10.85546875" style="7" customWidth="1"/>
    <col min="19" max="19" width="10.42578125" customWidth="1"/>
    <col min="21" max="21" width="11.42578125" style="7"/>
    <col min="23" max="23" width="11.42578125" style="8"/>
    <col min="26" max="26" width="11.42578125" style="7"/>
    <col min="28" max="28" width="11.42578125" style="8"/>
    <col min="30" max="30" width="11.42578125" style="7"/>
    <col min="33" max="33" width="11.42578125" style="8"/>
    <col min="34" max="34" width="11.42578125" style="7"/>
    <col min="39" max="39" width="11.42578125" style="7"/>
    <col min="44" max="44" width="11.42578125" style="7"/>
    <col min="48" max="48" width="11.42578125" style="7"/>
    <col min="51" max="51" width="11.42578125" style="8"/>
    <col min="52" max="52" width="18.42578125" style="14" customWidth="1"/>
  </cols>
  <sheetData>
    <row r="1" spans="1:52" s="12" customFormat="1" ht="29.25" customHeight="1" thickBot="1" x14ac:dyDescent="0.3">
      <c r="A1" s="10"/>
      <c r="B1" s="11"/>
      <c r="C1" s="11"/>
      <c r="D1" s="11"/>
      <c r="E1" s="50"/>
      <c r="F1" s="157" t="s">
        <v>21</v>
      </c>
      <c r="G1" s="158"/>
      <c r="H1" s="158"/>
      <c r="I1" s="158"/>
      <c r="J1" s="159"/>
      <c r="K1" s="157" t="s">
        <v>25</v>
      </c>
      <c r="L1" s="158"/>
      <c r="M1" s="158"/>
      <c r="N1" s="158"/>
      <c r="O1" s="159"/>
      <c r="P1" s="160" t="s">
        <v>33</v>
      </c>
      <c r="Q1" s="161"/>
      <c r="R1" s="161"/>
      <c r="S1" s="161"/>
      <c r="T1" s="161"/>
      <c r="U1" s="161"/>
      <c r="V1" s="161"/>
      <c r="W1" s="161"/>
      <c r="X1" s="161"/>
      <c r="Y1" s="161"/>
      <c r="Z1" s="161"/>
      <c r="AA1" s="161"/>
      <c r="AB1" s="161"/>
      <c r="AC1" s="161"/>
      <c r="AD1" s="161"/>
      <c r="AE1" s="161"/>
      <c r="AF1" s="161"/>
      <c r="AG1" s="162"/>
      <c r="AH1" s="160" t="s">
        <v>37</v>
      </c>
      <c r="AI1" s="161"/>
      <c r="AJ1" s="161"/>
      <c r="AK1" s="161"/>
      <c r="AL1" s="161"/>
      <c r="AM1" s="161"/>
      <c r="AN1" s="161"/>
      <c r="AO1" s="161"/>
      <c r="AP1" s="161"/>
      <c r="AQ1" s="161"/>
      <c r="AR1" s="161"/>
      <c r="AS1" s="161"/>
      <c r="AT1" s="161"/>
      <c r="AU1" s="161"/>
      <c r="AV1" s="161"/>
      <c r="AW1" s="161"/>
      <c r="AX1" s="161"/>
      <c r="AY1" s="162"/>
      <c r="AZ1" s="50"/>
    </row>
    <row r="2" spans="1:52" s="90" customFormat="1" ht="29.25" customHeight="1" thickBot="1" x14ac:dyDescent="0.3">
      <c r="A2" s="15"/>
      <c r="B2" s="16"/>
      <c r="C2" s="16"/>
      <c r="D2" s="16"/>
      <c r="E2" s="13"/>
      <c r="F2" s="145" t="s">
        <v>15</v>
      </c>
      <c r="G2" s="150" t="s">
        <v>16</v>
      </c>
      <c r="H2" s="150" t="s">
        <v>17</v>
      </c>
      <c r="I2" s="150" t="s">
        <v>18</v>
      </c>
      <c r="J2" s="152" t="s">
        <v>19</v>
      </c>
      <c r="K2" s="163" t="s">
        <v>26</v>
      </c>
      <c r="L2" s="164"/>
      <c r="M2" s="164"/>
      <c r="N2" s="164"/>
      <c r="O2" s="165"/>
      <c r="P2" s="163" t="s">
        <v>26</v>
      </c>
      <c r="Q2" s="164"/>
      <c r="R2" s="164"/>
      <c r="S2" s="164"/>
      <c r="T2" s="165"/>
      <c r="U2" s="157" t="s">
        <v>27</v>
      </c>
      <c r="V2" s="158"/>
      <c r="W2" s="158"/>
      <c r="X2" s="158"/>
      <c r="Y2" s="159"/>
      <c r="Z2" s="157" t="s">
        <v>28</v>
      </c>
      <c r="AA2" s="158"/>
      <c r="AB2" s="158"/>
      <c r="AC2" s="159"/>
      <c r="AD2" s="157" t="s">
        <v>29</v>
      </c>
      <c r="AE2" s="158"/>
      <c r="AF2" s="158"/>
      <c r="AG2" s="159"/>
      <c r="AH2" s="163" t="s">
        <v>26</v>
      </c>
      <c r="AI2" s="164"/>
      <c r="AJ2" s="164"/>
      <c r="AK2" s="164"/>
      <c r="AL2" s="165"/>
      <c r="AM2" s="157" t="s">
        <v>27</v>
      </c>
      <c r="AN2" s="158"/>
      <c r="AO2" s="158"/>
      <c r="AP2" s="158"/>
      <c r="AQ2" s="159"/>
      <c r="AR2" s="157" t="s">
        <v>28</v>
      </c>
      <c r="AS2" s="158"/>
      <c r="AT2" s="158"/>
      <c r="AU2" s="159"/>
      <c r="AV2" s="157" t="s">
        <v>29</v>
      </c>
      <c r="AW2" s="158"/>
      <c r="AX2" s="158"/>
      <c r="AY2" s="159"/>
      <c r="AZ2" s="13"/>
    </row>
    <row r="3" spans="1:52" s="20" customFormat="1" ht="29.25" customHeight="1" thickBot="1" x14ac:dyDescent="0.3">
      <c r="A3" s="10" t="s">
        <v>0</v>
      </c>
      <c r="B3" s="11" t="s">
        <v>2</v>
      </c>
      <c r="C3" s="11" t="s">
        <v>3</v>
      </c>
      <c r="D3" s="11" t="s">
        <v>1</v>
      </c>
      <c r="E3" s="17"/>
      <c r="F3" s="146"/>
      <c r="G3" s="151"/>
      <c r="H3" s="151"/>
      <c r="I3" s="151"/>
      <c r="J3" s="153"/>
      <c r="K3" s="18" t="s">
        <v>15</v>
      </c>
      <c r="L3" s="19" t="s">
        <v>16</v>
      </c>
      <c r="M3" s="19" t="s">
        <v>17</v>
      </c>
      <c r="N3" s="19" t="s">
        <v>18</v>
      </c>
      <c r="O3" s="24" t="s">
        <v>19</v>
      </c>
      <c r="P3" s="18" t="s">
        <v>15</v>
      </c>
      <c r="Q3" s="19" t="s">
        <v>16</v>
      </c>
      <c r="R3" s="19" t="s">
        <v>17</v>
      </c>
      <c r="S3" s="19" t="s">
        <v>18</v>
      </c>
      <c r="T3" s="91" t="s">
        <v>19</v>
      </c>
      <c r="U3" s="18" t="s">
        <v>15</v>
      </c>
      <c r="V3" s="19" t="s">
        <v>16</v>
      </c>
      <c r="W3" s="19" t="s">
        <v>17</v>
      </c>
      <c r="X3" s="19" t="s">
        <v>18</v>
      </c>
      <c r="Y3" s="91" t="s">
        <v>19</v>
      </c>
      <c r="Z3" s="18" t="s">
        <v>15</v>
      </c>
      <c r="AA3" s="19" t="s">
        <v>16</v>
      </c>
      <c r="AB3" s="19" t="s">
        <v>17</v>
      </c>
      <c r="AC3" s="19" t="s">
        <v>18</v>
      </c>
      <c r="AD3" s="18" t="s">
        <v>15</v>
      </c>
      <c r="AE3" s="19" t="s">
        <v>16</v>
      </c>
      <c r="AF3" s="19" t="s">
        <v>17</v>
      </c>
      <c r="AG3" s="25" t="s">
        <v>18</v>
      </c>
      <c r="AH3" s="18" t="s">
        <v>15</v>
      </c>
      <c r="AI3" s="19" t="s">
        <v>16</v>
      </c>
      <c r="AJ3" s="19" t="s">
        <v>17</v>
      </c>
      <c r="AK3" s="19" t="s">
        <v>18</v>
      </c>
      <c r="AL3" s="91" t="s">
        <v>19</v>
      </c>
      <c r="AM3" s="18" t="s">
        <v>15</v>
      </c>
      <c r="AN3" s="19" t="s">
        <v>16</v>
      </c>
      <c r="AO3" s="19" t="s">
        <v>17</v>
      </c>
      <c r="AP3" s="19" t="s">
        <v>18</v>
      </c>
      <c r="AQ3" s="91" t="s">
        <v>19</v>
      </c>
      <c r="AR3" s="18" t="s">
        <v>15</v>
      </c>
      <c r="AS3" s="19" t="s">
        <v>16</v>
      </c>
      <c r="AT3" s="19" t="s">
        <v>17</v>
      </c>
      <c r="AU3" s="19" t="s">
        <v>18</v>
      </c>
      <c r="AV3" s="18" t="s">
        <v>15</v>
      </c>
      <c r="AW3" s="19" t="s">
        <v>16</v>
      </c>
      <c r="AX3" s="19" t="s">
        <v>17</v>
      </c>
      <c r="AY3" s="25" t="s">
        <v>18</v>
      </c>
      <c r="AZ3" s="17"/>
    </row>
    <row r="4" spans="1:52" s="22" customFormat="1" x14ac:dyDescent="0.25">
      <c r="A4" s="36">
        <v>128</v>
      </c>
      <c r="B4" s="41">
        <v>1</v>
      </c>
      <c r="C4" s="37">
        <v>128</v>
      </c>
      <c r="D4" s="37">
        <v>163840000</v>
      </c>
      <c r="E4" s="69"/>
      <c r="F4" s="101">
        <v>631.26</v>
      </c>
      <c r="G4" s="101">
        <v>850.73</v>
      </c>
      <c r="H4" s="101">
        <v>909.84</v>
      </c>
      <c r="I4" s="101">
        <v>586.61</v>
      </c>
      <c r="J4" s="102">
        <v>1493.83</v>
      </c>
      <c r="K4" s="107">
        <v>7176.69</v>
      </c>
      <c r="L4" s="108">
        <v>4419.9799999999996</v>
      </c>
      <c r="M4" s="108">
        <v>4359.1099999999997</v>
      </c>
      <c r="N4" s="108">
        <v>1164.6099999999999</v>
      </c>
      <c r="O4" s="109">
        <v>11309.13</v>
      </c>
      <c r="P4" s="21"/>
      <c r="U4" s="21"/>
      <c r="Z4" s="21"/>
      <c r="AD4" s="21"/>
      <c r="AG4" s="123"/>
      <c r="AH4" s="110"/>
      <c r="AI4" s="111"/>
      <c r="AJ4" s="111"/>
      <c r="AK4" s="66"/>
      <c r="AM4" s="21"/>
      <c r="AR4" s="21"/>
      <c r="AV4" s="21"/>
      <c r="AY4" s="123"/>
      <c r="AZ4" s="69"/>
    </row>
    <row r="5" spans="1:52" s="9" customFormat="1" ht="15.75" thickBot="1" x14ac:dyDescent="0.3">
      <c r="A5" s="30"/>
      <c r="B5" s="38"/>
      <c r="C5" s="28"/>
      <c r="D5" s="28" t="s">
        <v>22</v>
      </c>
      <c r="E5" s="23" t="s">
        <v>20</v>
      </c>
      <c r="F5" s="52">
        <v>1038.18</v>
      </c>
      <c r="G5" s="52">
        <v>770.35</v>
      </c>
      <c r="H5" s="52">
        <v>720.3</v>
      </c>
      <c r="I5" s="52">
        <v>1117.21</v>
      </c>
      <c r="J5" s="53">
        <v>438.71</v>
      </c>
      <c r="K5" s="113">
        <v>91.32</v>
      </c>
      <c r="L5" s="114">
        <v>148.27000000000001</v>
      </c>
      <c r="M5" s="114">
        <v>150.34</v>
      </c>
      <c r="N5" s="114">
        <v>562.73</v>
      </c>
      <c r="O5" s="115">
        <v>57.95</v>
      </c>
      <c r="P5" s="124"/>
      <c r="U5" s="124"/>
      <c r="Z5" s="124"/>
      <c r="AD5" s="124"/>
      <c r="AG5" s="125"/>
      <c r="AH5" s="113"/>
      <c r="AI5" s="114"/>
      <c r="AJ5" s="114"/>
      <c r="AK5" s="52"/>
      <c r="AM5" s="124"/>
      <c r="AR5" s="124"/>
      <c r="AV5" s="124"/>
      <c r="AY5" s="125"/>
      <c r="AZ5" s="23" t="s">
        <v>20</v>
      </c>
    </row>
    <row r="6" spans="1:52" s="22" customFormat="1" x14ac:dyDescent="0.25">
      <c r="A6" s="36">
        <v>512</v>
      </c>
      <c r="B6" s="41">
        <v>1</v>
      </c>
      <c r="C6" s="37">
        <v>512</v>
      </c>
      <c r="D6" s="37">
        <v>163840000</v>
      </c>
      <c r="E6" s="69"/>
      <c r="F6" s="101">
        <v>594.23</v>
      </c>
      <c r="G6" s="101">
        <v>757.08</v>
      </c>
      <c r="H6" s="101">
        <v>830.52</v>
      </c>
      <c r="I6" s="101">
        <v>683.33</v>
      </c>
      <c r="J6" s="102">
        <v>1062.3499999999999</v>
      </c>
      <c r="K6" s="107">
        <v>7055.56</v>
      </c>
      <c r="L6" s="108">
        <v>4257.76</v>
      </c>
      <c r="M6" s="108">
        <v>4349.09</v>
      </c>
      <c r="N6" s="108">
        <v>1111.1400000000001</v>
      </c>
      <c r="O6" s="109">
        <v>8026.52</v>
      </c>
      <c r="P6" s="110">
        <v>38091.199999999997</v>
      </c>
      <c r="Q6" s="111">
        <v>27833.7</v>
      </c>
      <c r="R6" s="111">
        <v>27833.7</v>
      </c>
      <c r="S6" s="111">
        <v>11117.7</v>
      </c>
      <c r="T6" s="111">
        <v>25484.1</v>
      </c>
      <c r="U6" s="110">
        <v>38699.9</v>
      </c>
      <c r="V6" s="111">
        <v>27891.5</v>
      </c>
      <c r="W6" s="111">
        <v>28205.9</v>
      </c>
      <c r="X6" s="111">
        <v>11688</v>
      </c>
      <c r="Y6" s="111">
        <v>24723.1</v>
      </c>
      <c r="Z6" s="110">
        <v>204110</v>
      </c>
      <c r="AA6" s="111">
        <v>52926.7</v>
      </c>
      <c r="AB6" s="111">
        <v>47137.9</v>
      </c>
      <c r="AC6" s="111">
        <v>9430.16</v>
      </c>
      <c r="AD6" s="110">
        <v>248099</v>
      </c>
      <c r="AE6" s="111">
        <v>49682.9</v>
      </c>
      <c r="AF6" s="111">
        <v>61148.2</v>
      </c>
      <c r="AG6" s="112">
        <v>9093.4699999999993</v>
      </c>
      <c r="AH6" s="110"/>
      <c r="AI6" s="111"/>
      <c r="AJ6" s="111"/>
      <c r="AK6" s="66"/>
      <c r="AM6" s="21"/>
      <c r="AR6" s="21"/>
      <c r="AV6" s="21"/>
      <c r="AY6" s="123"/>
      <c r="AZ6" s="69"/>
    </row>
    <row r="7" spans="1:52" s="9" customFormat="1" ht="15.75" thickBot="1" x14ac:dyDescent="0.3">
      <c r="A7" s="30"/>
      <c r="B7" s="38"/>
      <c r="C7" s="28"/>
      <c r="D7" s="28" t="s">
        <v>22</v>
      </c>
      <c r="E7" s="23" t="s">
        <v>20</v>
      </c>
      <c r="F7" s="52">
        <v>1102.8699999999999</v>
      </c>
      <c r="G7" s="52">
        <v>865.64</v>
      </c>
      <c r="H7" s="52">
        <v>789.09</v>
      </c>
      <c r="I7" s="52">
        <v>959.08</v>
      </c>
      <c r="J7" s="53">
        <v>616.89</v>
      </c>
      <c r="K7" s="113">
        <v>92.89</v>
      </c>
      <c r="L7" s="114">
        <v>153.91999999999999</v>
      </c>
      <c r="M7" s="114">
        <v>150.69</v>
      </c>
      <c r="N7" s="114">
        <v>589.80999999999995</v>
      </c>
      <c r="O7" s="115">
        <v>81.650000000000006</v>
      </c>
      <c r="P7" s="113">
        <v>17.204999999999998</v>
      </c>
      <c r="Q7" s="114">
        <v>23.5456</v>
      </c>
      <c r="R7" s="114">
        <v>23.545500000000001</v>
      </c>
      <c r="S7" s="114">
        <v>58.947499999999998</v>
      </c>
      <c r="T7" s="114">
        <v>25.7164</v>
      </c>
      <c r="U7" s="113">
        <v>16.9344</v>
      </c>
      <c r="V7" s="114">
        <v>23.4968</v>
      </c>
      <c r="W7" s="114">
        <v>23.2349</v>
      </c>
      <c r="X7" s="114">
        <v>56.071199999999997</v>
      </c>
      <c r="Y7" s="114">
        <v>26.507999999999999</v>
      </c>
      <c r="Z7" s="113">
        <v>3.21082</v>
      </c>
      <c r="AA7" s="114">
        <v>12.382400000000001</v>
      </c>
      <c r="AB7" s="114">
        <v>13.903</v>
      </c>
      <c r="AC7" s="114">
        <v>69.496099999999998</v>
      </c>
      <c r="AD7" s="113">
        <v>2.6415299999999999</v>
      </c>
      <c r="AE7" s="114">
        <v>13.190899999999999</v>
      </c>
      <c r="AF7" s="114">
        <v>10.717599999999999</v>
      </c>
      <c r="AG7" s="115">
        <v>72.069299999999998</v>
      </c>
      <c r="AH7" s="113"/>
      <c r="AI7" s="114"/>
      <c r="AJ7" s="114"/>
      <c r="AK7" s="52"/>
      <c r="AM7" s="124"/>
      <c r="AR7" s="124"/>
      <c r="AV7" s="124"/>
      <c r="AY7" s="125"/>
      <c r="AZ7" s="23" t="s">
        <v>20</v>
      </c>
    </row>
    <row r="8" spans="1:52" s="22" customFormat="1" x14ac:dyDescent="0.25">
      <c r="A8" s="36">
        <v>8000</v>
      </c>
      <c r="B8" s="41">
        <v>1</v>
      </c>
      <c r="C8" s="37">
        <v>8000</v>
      </c>
      <c r="D8" s="37">
        <v>163840000</v>
      </c>
      <c r="E8" s="69"/>
      <c r="F8" s="101">
        <v>750.61</v>
      </c>
      <c r="G8" s="101">
        <v>1010.31</v>
      </c>
      <c r="H8" s="101">
        <v>1073.0899999999999</v>
      </c>
      <c r="I8" s="101">
        <v>709.12</v>
      </c>
      <c r="J8" s="102">
        <v>2919.1</v>
      </c>
      <c r="K8" s="107">
        <v>7345.19</v>
      </c>
      <c r="L8" s="108">
        <v>4826.6499999999996</v>
      </c>
      <c r="M8" s="108">
        <v>4820.97</v>
      </c>
      <c r="N8" s="108">
        <v>1431.11</v>
      </c>
      <c r="O8" s="109">
        <v>24471</v>
      </c>
      <c r="P8" s="110"/>
      <c r="Q8" s="111"/>
      <c r="R8" s="111"/>
      <c r="S8" s="111"/>
      <c r="T8" s="111"/>
      <c r="U8" s="110"/>
      <c r="V8" s="111"/>
      <c r="W8" s="111"/>
      <c r="X8" s="111"/>
      <c r="Y8" s="111"/>
      <c r="Z8" s="110"/>
      <c r="AA8" s="111"/>
      <c r="AB8" s="111"/>
      <c r="AC8" s="111"/>
      <c r="AD8" s="110"/>
      <c r="AE8" s="111"/>
      <c r="AF8" s="111"/>
      <c r="AG8" s="112"/>
      <c r="AH8" s="110"/>
      <c r="AI8" s="111"/>
      <c r="AJ8" s="111"/>
      <c r="AK8" s="66"/>
      <c r="AM8" s="21"/>
      <c r="AR8" s="21"/>
      <c r="AV8" s="21"/>
      <c r="AY8" s="123"/>
      <c r="AZ8" s="69"/>
    </row>
    <row r="9" spans="1:52" s="9" customFormat="1" ht="15.75" thickBot="1" x14ac:dyDescent="0.3">
      <c r="A9" s="30"/>
      <c r="B9" s="38"/>
      <c r="C9" s="28"/>
      <c r="D9" s="28" t="s">
        <v>22</v>
      </c>
      <c r="E9" s="23" t="s">
        <v>20</v>
      </c>
      <c r="F9" s="103">
        <v>873.11</v>
      </c>
      <c r="G9" s="103">
        <v>648.66999999999996</v>
      </c>
      <c r="H9" s="103">
        <v>610.72</v>
      </c>
      <c r="I9" s="103">
        <v>924.19</v>
      </c>
      <c r="J9" s="104">
        <v>224.51</v>
      </c>
      <c r="K9" s="113">
        <v>89.22</v>
      </c>
      <c r="L9" s="114">
        <v>135.78</v>
      </c>
      <c r="M9" s="114">
        <v>135.94</v>
      </c>
      <c r="N9" s="114">
        <v>457.94</v>
      </c>
      <c r="O9" s="115">
        <v>26.78</v>
      </c>
      <c r="P9" s="113"/>
      <c r="Q9" s="114"/>
      <c r="R9" s="114"/>
      <c r="S9" s="114"/>
      <c r="T9" s="114"/>
      <c r="U9" s="113"/>
      <c r="V9" s="114"/>
      <c r="W9" s="114"/>
      <c r="X9" s="114"/>
      <c r="Y9" s="114"/>
      <c r="Z9" s="113"/>
      <c r="AA9" s="114"/>
      <c r="AB9" s="114"/>
      <c r="AC9" s="114"/>
      <c r="AD9" s="113"/>
      <c r="AE9" s="114"/>
      <c r="AF9" s="114"/>
      <c r="AG9" s="115"/>
      <c r="AH9" s="113"/>
      <c r="AI9" s="114"/>
      <c r="AJ9" s="114"/>
      <c r="AK9" s="52"/>
      <c r="AM9" s="124"/>
      <c r="AR9" s="124"/>
      <c r="AV9" s="124"/>
      <c r="AY9" s="125"/>
      <c r="AZ9" s="23" t="s">
        <v>20</v>
      </c>
    </row>
    <row r="10" spans="1:52" s="22" customFormat="1" x14ac:dyDescent="0.25">
      <c r="A10" s="36">
        <v>64000</v>
      </c>
      <c r="B10" s="41">
        <v>1</v>
      </c>
      <c r="C10" s="37">
        <v>64000</v>
      </c>
      <c r="D10" s="37">
        <v>163840000</v>
      </c>
      <c r="E10" s="69"/>
      <c r="F10" s="66">
        <v>845.12</v>
      </c>
      <c r="G10" s="66">
        <v>1057.23</v>
      </c>
      <c r="H10" s="66">
        <v>1183.01</v>
      </c>
      <c r="I10" s="66">
        <v>1016.06</v>
      </c>
      <c r="J10" s="66">
        <v>2848.74</v>
      </c>
      <c r="K10" s="107">
        <v>7457.15</v>
      </c>
      <c r="L10" s="108">
        <v>5033.92</v>
      </c>
      <c r="M10" s="108">
        <v>5061.6099999999997</v>
      </c>
      <c r="N10" s="108">
        <v>1578.06</v>
      </c>
      <c r="O10" s="109">
        <v>24799.97</v>
      </c>
      <c r="P10" s="110"/>
      <c r="Q10" s="111"/>
      <c r="R10" s="111"/>
      <c r="S10" s="111"/>
      <c r="T10" s="111"/>
      <c r="U10" s="110"/>
      <c r="V10" s="111"/>
      <c r="W10" s="111"/>
      <c r="X10" s="111"/>
      <c r="Y10" s="111"/>
      <c r="Z10" s="110"/>
      <c r="AA10" s="111"/>
      <c r="AB10" s="111"/>
      <c r="AC10" s="111"/>
      <c r="AD10" s="110"/>
      <c r="AE10" s="111"/>
      <c r="AF10" s="111"/>
      <c r="AG10" s="112"/>
      <c r="AH10" s="110"/>
      <c r="AI10" s="111"/>
      <c r="AJ10" s="111"/>
      <c r="AK10" s="66"/>
      <c r="AM10" s="21"/>
      <c r="AR10" s="21"/>
      <c r="AV10" s="21"/>
      <c r="AY10" s="123"/>
      <c r="AZ10" s="69"/>
    </row>
    <row r="11" spans="1:52" s="9" customFormat="1" ht="15.75" thickBot="1" x14ac:dyDescent="0.3">
      <c r="A11" s="30"/>
      <c r="B11" s="38"/>
      <c r="C11" s="28"/>
      <c r="D11" s="28" t="s">
        <v>22</v>
      </c>
      <c r="E11" s="23" t="s">
        <v>20</v>
      </c>
      <c r="F11" s="52">
        <v>775.46</v>
      </c>
      <c r="G11" s="52">
        <v>619.88</v>
      </c>
      <c r="H11" s="52">
        <v>553.98</v>
      </c>
      <c r="I11" s="52">
        <v>645</v>
      </c>
      <c r="J11" s="52">
        <v>230.05</v>
      </c>
      <c r="K11" s="113">
        <v>87.88</v>
      </c>
      <c r="L11" s="114">
        <v>130.19</v>
      </c>
      <c r="M11" s="114">
        <v>129.47999999999999</v>
      </c>
      <c r="N11" s="114">
        <v>415.3</v>
      </c>
      <c r="O11" s="115">
        <v>26.43</v>
      </c>
      <c r="P11" s="113"/>
      <c r="Q11" s="114"/>
      <c r="R11" s="114"/>
      <c r="S11" s="114"/>
      <c r="T11" s="114"/>
      <c r="U11" s="113"/>
      <c r="V11" s="114"/>
      <c r="W11" s="114"/>
      <c r="X11" s="114"/>
      <c r="Y11" s="114"/>
      <c r="Z11" s="113"/>
      <c r="AA11" s="114"/>
      <c r="AB11" s="114"/>
      <c r="AC11" s="114"/>
      <c r="AD11" s="113"/>
      <c r="AE11" s="114"/>
      <c r="AF11" s="114"/>
      <c r="AG11" s="115"/>
      <c r="AH11" s="113"/>
      <c r="AI11" s="114"/>
      <c r="AJ11" s="114"/>
      <c r="AK11" s="52"/>
      <c r="AM11" s="124"/>
      <c r="AR11" s="124"/>
      <c r="AV11" s="124"/>
      <c r="AY11" s="125"/>
      <c r="AZ11" s="23" t="s">
        <v>20</v>
      </c>
    </row>
    <row r="12" spans="1:52" s="51" customFormat="1" x14ac:dyDescent="0.25">
      <c r="A12" s="36">
        <v>250000</v>
      </c>
      <c r="B12" s="41">
        <v>1</v>
      </c>
      <c r="C12" s="37">
        <v>250000</v>
      </c>
      <c r="D12" s="37">
        <v>163840000</v>
      </c>
      <c r="E12" s="69"/>
      <c r="F12" s="55">
        <v>1511.66</v>
      </c>
      <c r="G12" s="55">
        <v>2017.58</v>
      </c>
      <c r="H12" s="55">
        <v>2658.07</v>
      </c>
      <c r="I12" s="55">
        <v>1557.92</v>
      </c>
      <c r="J12" s="56">
        <v>3661.84</v>
      </c>
      <c r="K12" s="107">
        <v>10524.43</v>
      </c>
      <c r="L12" s="108">
        <v>6764.03</v>
      </c>
      <c r="M12" s="108">
        <v>6759.97</v>
      </c>
      <c r="N12" s="108">
        <v>2785.44</v>
      </c>
      <c r="O12" s="109">
        <v>28416.07</v>
      </c>
      <c r="P12" s="107">
        <v>47320.1</v>
      </c>
      <c r="Q12" s="108">
        <v>59804.2</v>
      </c>
      <c r="R12" s="108">
        <v>59804.3</v>
      </c>
      <c r="S12" s="108">
        <v>14269.8</v>
      </c>
      <c r="T12" s="108">
        <v>225130</v>
      </c>
      <c r="U12" s="107">
        <v>46691.199999999997</v>
      </c>
      <c r="V12" s="108">
        <v>55252.7</v>
      </c>
      <c r="W12" s="108">
        <v>58801</v>
      </c>
      <c r="X12" s="108">
        <v>14378.7</v>
      </c>
      <c r="Y12" s="108">
        <v>227440</v>
      </c>
      <c r="Z12" s="107">
        <v>223168</v>
      </c>
      <c r="AA12" s="108">
        <v>62589.4</v>
      </c>
      <c r="AB12" s="108">
        <v>59236.4</v>
      </c>
      <c r="AC12" s="108">
        <v>14749.7</v>
      </c>
      <c r="AD12" s="107">
        <v>271951</v>
      </c>
      <c r="AE12" s="108">
        <v>62829</v>
      </c>
      <c r="AF12" s="108">
        <v>61175.6</v>
      </c>
      <c r="AG12" s="109">
        <v>13555.3</v>
      </c>
      <c r="AH12" s="107"/>
      <c r="AI12" s="108"/>
      <c r="AJ12" s="108"/>
      <c r="AK12" s="55"/>
      <c r="AM12" s="140"/>
      <c r="AR12" s="140"/>
      <c r="AV12" s="140"/>
      <c r="AY12" s="126"/>
      <c r="AZ12" s="69"/>
    </row>
    <row r="13" spans="1:52" s="9" customFormat="1" ht="15.75" thickBot="1" x14ac:dyDescent="0.3">
      <c r="A13" s="30"/>
      <c r="B13" s="38"/>
      <c r="C13" s="28"/>
      <c r="D13" s="28" t="s">
        <v>22</v>
      </c>
      <c r="E13" s="23" t="s">
        <v>20</v>
      </c>
      <c r="F13" s="52">
        <v>433.54</v>
      </c>
      <c r="G13" s="52">
        <v>324.82</v>
      </c>
      <c r="H13" s="52">
        <v>246.55</v>
      </c>
      <c r="I13" s="52">
        <v>420.66</v>
      </c>
      <c r="J13" s="53">
        <v>178.97</v>
      </c>
      <c r="K13" s="113">
        <v>62.27</v>
      </c>
      <c r="L13" s="114">
        <v>96.89</v>
      </c>
      <c r="M13" s="114">
        <v>96.95</v>
      </c>
      <c r="N13" s="114">
        <v>235.28</v>
      </c>
      <c r="O13" s="115">
        <v>23.06</v>
      </c>
      <c r="P13" s="113">
        <v>13.849500000000001</v>
      </c>
      <c r="Q13" s="114">
        <v>10.958399999999999</v>
      </c>
      <c r="R13" s="114">
        <v>10.958399999999999</v>
      </c>
      <c r="S13" s="114">
        <v>45.926499999999997</v>
      </c>
      <c r="T13" s="114">
        <v>2.9110299999999998</v>
      </c>
      <c r="U13" s="113">
        <v>14.036</v>
      </c>
      <c r="V13" s="114">
        <v>11.8611</v>
      </c>
      <c r="W13" s="114">
        <v>11.1454</v>
      </c>
      <c r="X13" s="114">
        <v>45.578499999999998</v>
      </c>
      <c r="Y13" s="114">
        <v>2.8814700000000002</v>
      </c>
      <c r="Z13" s="113">
        <v>2.93662</v>
      </c>
      <c r="AA13" s="114">
        <v>10.470800000000001</v>
      </c>
      <c r="AB13" s="114">
        <v>11.063499999999999</v>
      </c>
      <c r="AC13" s="114">
        <v>44.432200000000002</v>
      </c>
      <c r="AD13" s="113">
        <v>2.40984</v>
      </c>
      <c r="AE13" s="114">
        <v>10.430899999999999</v>
      </c>
      <c r="AF13" s="114">
        <v>10.7128</v>
      </c>
      <c r="AG13" s="115">
        <v>48.347099999999998</v>
      </c>
      <c r="AH13" s="113"/>
      <c r="AI13" s="114"/>
      <c r="AJ13" s="114"/>
      <c r="AK13" s="52"/>
      <c r="AM13" s="124"/>
      <c r="AR13" s="124"/>
      <c r="AV13" s="124"/>
      <c r="AY13" s="125"/>
      <c r="AZ13" s="23" t="s">
        <v>20</v>
      </c>
    </row>
    <row r="14" spans="1:52" s="35" customFormat="1" x14ac:dyDescent="0.25">
      <c r="A14" s="32"/>
      <c r="B14" s="40"/>
      <c r="C14" s="33"/>
      <c r="D14" s="33"/>
      <c r="E14" s="34"/>
      <c r="F14" s="147" t="s">
        <v>31</v>
      </c>
      <c r="G14" s="148"/>
      <c r="H14" s="148"/>
      <c r="I14" s="148"/>
      <c r="J14" s="149"/>
      <c r="K14" s="147" t="s">
        <v>31</v>
      </c>
      <c r="L14" s="148"/>
      <c r="M14" s="148"/>
      <c r="N14" s="148"/>
      <c r="O14" s="149"/>
      <c r="P14" s="116"/>
      <c r="Q14" s="117"/>
      <c r="R14" s="117"/>
      <c r="S14" s="117"/>
      <c r="T14" s="117"/>
      <c r="U14" s="116"/>
      <c r="V14" s="117"/>
      <c r="W14" s="117"/>
      <c r="X14" s="117"/>
      <c r="Y14" s="117"/>
      <c r="Z14" s="116"/>
      <c r="AA14" s="117"/>
      <c r="AB14" s="117"/>
      <c r="AC14" s="117"/>
      <c r="AD14" s="116"/>
      <c r="AE14" s="117"/>
      <c r="AF14" s="117"/>
      <c r="AG14" s="118"/>
      <c r="AH14" s="129"/>
      <c r="AI14" s="130"/>
      <c r="AJ14" s="130"/>
      <c r="AK14" s="131"/>
      <c r="AL14" s="133"/>
      <c r="AM14" s="141"/>
      <c r="AN14" s="133"/>
      <c r="AO14" s="133"/>
      <c r="AP14" s="133"/>
      <c r="AQ14" s="133"/>
      <c r="AR14" s="141"/>
      <c r="AS14" s="133"/>
      <c r="AT14" s="133"/>
      <c r="AU14" s="133"/>
      <c r="AV14" s="141"/>
      <c r="AW14" s="133"/>
      <c r="AX14" s="133"/>
      <c r="AY14" s="132"/>
      <c r="AZ14" s="34"/>
    </row>
    <row r="15" spans="1:52" s="26" customFormat="1" ht="15.75" thickBot="1" x14ac:dyDescent="0.3">
      <c r="A15" s="31"/>
      <c r="B15" s="39"/>
      <c r="C15" s="29"/>
      <c r="D15" s="29"/>
      <c r="E15" s="27"/>
      <c r="F15" s="63"/>
      <c r="G15" s="61"/>
      <c r="H15" s="61"/>
      <c r="I15" s="61"/>
      <c r="J15" s="62"/>
      <c r="K15" s="119"/>
      <c r="L15" s="120"/>
      <c r="M15" s="120"/>
      <c r="N15" s="120"/>
      <c r="O15" s="121"/>
      <c r="P15" s="119"/>
      <c r="Q15" s="120"/>
      <c r="R15" s="120"/>
      <c r="S15" s="120"/>
      <c r="T15" s="120"/>
      <c r="U15" s="119"/>
      <c r="V15" s="120"/>
      <c r="W15" s="120"/>
      <c r="X15" s="120"/>
      <c r="Y15" s="120"/>
      <c r="Z15" s="119"/>
      <c r="AA15" s="120"/>
      <c r="AB15" s="120"/>
      <c r="AC15" s="120"/>
      <c r="AD15" s="119"/>
      <c r="AE15" s="120"/>
      <c r="AF15" s="120"/>
      <c r="AG15" s="121"/>
      <c r="AH15" s="134"/>
      <c r="AI15" s="135"/>
      <c r="AJ15" s="135"/>
      <c r="AK15" s="136"/>
      <c r="AL15" s="138"/>
      <c r="AM15" s="142"/>
      <c r="AN15" s="138"/>
      <c r="AO15" s="138"/>
      <c r="AP15" s="138"/>
      <c r="AQ15" s="138"/>
      <c r="AR15" s="142"/>
      <c r="AS15" s="138"/>
      <c r="AT15" s="138"/>
      <c r="AU15" s="138"/>
      <c r="AV15" s="142"/>
      <c r="AW15" s="138"/>
      <c r="AX15" s="138"/>
      <c r="AY15" s="137"/>
      <c r="AZ15" s="27"/>
    </row>
    <row r="16" spans="1:52" s="22" customFormat="1" x14ac:dyDescent="0.25">
      <c r="A16" s="36">
        <v>128</v>
      </c>
      <c r="B16" s="41">
        <v>1.2</v>
      </c>
      <c r="C16" s="37">
        <v>153</v>
      </c>
      <c r="D16" s="37">
        <v>163840000</v>
      </c>
      <c r="E16" s="69"/>
      <c r="F16" s="101">
        <v>610.91999999999996</v>
      </c>
      <c r="G16" s="101">
        <v>711.95</v>
      </c>
      <c r="H16" s="101">
        <v>778.32</v>
      </c>
      <c r="I16" s="101">
        <v>399.74</v>
      </c>
      <c r="J16" s="102">
        <v>842.91</v>
      </c>
      <c r="K16" s="107">
        <v>7418.93</v>
      </c>
      <c r="L16" s="108">
        <v>4065.67</v>
      </c>
      <c r="M16" s="108">
        <v>4102.6499999999996</v>
      </c>
      <c r="N16" s="108">
        <v>1083.49</v>
      </c>
      <c r="O16" s="109">
        <v>5587.35</v>
      </c>
      <c r="P16" s="110"/>
      <c r="Q16" s="111"/>
      <c r="R16" s="111"/>
      <c r="S16" s="111"/>
      <c r="T16" s="111"/>
      <c r="U16" s="110"/>
      <c r="V16" s="111"/>
      <c r="W16" s="111"/>
      <c r="X16" s="111"/>
      <c r="Y16" s="111"/>
      <c r="Z16" s="110"/>
      <c r="AA16" s="111"/>
      <c r="AB16" s="111"/>
      <c r="AC16" s="111"/>
      <c r="AD16" s="110"/>
      <c r="AE16" s="111"/>
      <c r="AF16" s="111"/>
      <c r="AG16" s="112"/>
      <c r="AH16" s="129"/>
      <c r="AI16" s="130"/>
      <c r="AJ16" s="130"/>
      <c r="AK16" s="131"/>
      <c r="AL16" s="133"/>
      <c r="AM16" s="141"/>
      <c r="AN16" s="133"/>
      <c r="AO16" s="133"/>
      <c r="AP16" s="133"/>
      <c r="AQ16" s="133"/>
      <c r="AR16" s="141"/>
      <c r="AS16" s="133"/>
      <c r="AT16" s="133"/>
      <c r="AU16" s="133"/>
      <c r="AV16" s="141"/>
      <c r="AW16" s="133"/>
      <c r="AX16" s="133"/>
      <c r="AY16" s="132"/>
      <c r="AZ16" s="69"/>
    </row>
    <row r="17" spans="1:52" s="9" customFormat="1" ht="15.75" thickBot="1" x14ac:dyDescent="0.3">
      <c r="A17" s="30"/>
      <c r="B17" s="38"/>
      <c r="C17" s="28"/>
      <c r="D17" s="28" t="s">
        <v>22</v>
      </c>
      <c r="E17" s="23" t="s">
        <v>20</v>
      </c>
      <c r="F17" s="52">
        <v>1072.74</v>
      </c>
      <c r="G17" s="52">
        <v>920.51</v>
      </c>
      <c r="H17" s="52">
        <v>842.02</v>
      </c>
      <c r="I17" s="52">
        <v>1639.47</v>
      </c>
      <c r="J17" s="53">
        <v>777.5</v>
      </c>
      <c r="K17" s="113">
        <v>88.34</v>
      </c>
      <c r="L17" s="114">
        <v>161.19</v>
      </c>
      <c r="M17" s="114">
        <v>159.74</v>
      </c>
      <c r="N17" s="114">
        <v>604.86</v>
      </c>
      <c r="O17" s="115">
        <v>117.29</v>
      </c>
      <c r="P17" s="113"/>
      <c r="Q17" s="114"/>
      <c r="R17" s="114"/>
      <c r="S17" s="114"/>
      <c r="T17" s="114"/>
      <c r="U17" s="113"/>
      <c r="V17" s="114"/>
      <c r="W17" s="114"/>
      <c r="X17" s="114"/>
      <c r="Y17" s="114"/>
      <c r="Z17" s="113"/>
      <c r="AA17" s="114"/>
      <c r="AB17" s="114"/>
      <c r="AC17" s="114"/>
      <c r="AD17" s="113"/>
      <c r="AE17" s="114"/>
      <c r="AF17" s="114"/>
      <c r="AG17" s="115"/>
      <c r="AH17" s="134"/>
      <c r="AI17" s="135"/>
      <c r="AJ17" s="135"/>
      <c r="AK17" s="136"/>
      <c r="AL17" s="138"/>
      <c r="AM17" s="142"/>
      <c r="AN17" s="138"/>
      <c r="AO17" s="138"/>
      <c r="AP17" s="138"/>
      <c r="AQ17" s="138"/>
      <c r="AR17" s="142"/>
      <c r="AS17" s="138"/>
      <c r="AT17" s="138"/>
      <c r="AU17" s="138"/>
      <c r="AV17" s="142"/>
      <c r="AW17" s="138"/>
      <c r="AX17" s="138"/>
      <c r="AY17" s="137"/>
      <c r="AZ17" s="23" t="s">
        <v>20</v>
      </c>
    </row>
    <row r="18" spans="1:52" s="22" customFormat="1" x14ac:dyDescent="0.25">
      <c r="A18" s="36">
        <v>512</v>
      </c>
      <c r="B18" s="41">
        <v>1.2</v>
      </c>
      <c r="C18" s="37">
        <v>614</v>
      </c>
      <c r="D18" s="37">
        <v>163840000</v>
      </c>
      <c r="E18" s="69"/>
      <c r="F18" s="66">
        <v>594.1</v>
      </c>
      <c r="G18" s="66">
        <v>693.12</v>
      </c>
      <c r="H18" s="66">
        <v>748.22</v>
      </c>
      <c r="I18" s="66">
        <v>392.96</v>
      </c>
      <c r="J18" s="67">
        <v>653.13</v>
      </c>
      <c r="K18" s="107">
        <v>6993.66</v>
      </c>
      <c r="L18" s="108">
        <v>4149.6400000000003</v>
      </c>
      <c r="M18" s="108">
        <v>4128.25</v>
      </c>
      <c r="N18" s="108">
        <v>1083.3699999999999</v>
      </c>
      <c r="O18" s="109">
        <v>5240.72</v>
      </c>
      <c r="P18" s="110">
        <v>39385.5</v>
      </c>
      <c r="Q18" s="111">
        <v>27637.1</v>
      </c>
      <c r="R18" s="111">
        <v>27637.1</v>
      </c>
      <c r="S18" s="111">
        <v>13404.9</v>
      </c>
      <c r="T18" s="111">
        <v>45702.2</v>
      </c>
      <c r="U18" s="110">
        <v>38676.199999999997</v>
      </c>
      <c r="V18" s="111">
        <v>28531.4</v>
      </c>
      <c r="W18" s="111">
        <v>27864.5</v>
      </c>
      <c r="X18" s="111">
        <v>13021.9</v>
      </c>
      <c r="Y18" s="111">
        <v>28214.6</v>
      </c>
      <c r="Z18" s="110">
        <v>214517</v>
      </c>
      <c r="AA18" s="111">
        <v>47612</v>
      </c>
      <c r="AB18" s="111">
        <v>49579.4</v>
      </c>
      <c r="AC18" s="111">
        <v>10944.1</v>
      </c>
      <c r="AD18" s="110">
        <v>253972</v>
      </c>
      <c r="AE18" s="111">
        <v>50578.6</v>
      </c>
      <c r="AF18" s="111">
        <v>49782</v>
      </c>
      <c r="AG18" s="112">
        <v>10880.1</v>
      </c>
      <c r="AH18" s="129"/>
      <c r="AI18" s="130"/>
      <c r="AJ18" s="130"/>
      <c r="AK18" s="131"/>
      <c r="AL18" s="133"/>
      <c r="AM18" s="141"/>
      <c r="AN18" s="133"/>
      <c r="AO18" s="133"/>
      <c r="AP18" s="133"/>
      <c r="AQ18" s="133"/>
      <c r="AR18" s="141"/>
      <c r="AS18" s="133"/>
      <c r="AT18" s="133"/>
      <c r="AU18" s="133"/>
      <c r="AV18" s="141"/>
      <c r="AW18" s="133"/>
      <c r="AX18" s="133"/>
      <c r="AY18" s="132"/>
      <c r="AZ18" s="69"/>
    </row>
    <row r="19" spans="1:52" s="9" customFormat="1" ht="15.75" thickBot="1" x14ac:dyDescent="0.3">
      <c r="A19" s="30"/>
      <c r="B19" s="38"/>
      <c r="C19" s="28"/>
      <c r="D19" s="28" t="s">
        <v>22</v>
      </c>
      <c r="E19" s="23" t="s">
        <v>20</v>
      </c>
      <c r="F19" s="52">
        <v>1103.1099999999999</v>
      </c>
      <c r="G19" s="52">
        <v>945.52</v>
      </c>
      <c r="H19" s="52">
        <v>875.89</v>
      </c>
      <c r="I19" s="52">
        <v>1667.77</v>
      </c>
      <c r="J19" s="53">
        <v>1003.42</v>
      </c>
      <c r="K19" s="113">
        <v>93.71</v>
      </c>
      <c r="L19" s="114">
        <v>157.93</v>
      </c>
      <c r="M19" s="114">
        <v>158.75</v>
      </c>
      <c r="N19" s="114">
        <v>604.92999999999995</v>
      </c>
      <c r="O19" s="115">
        <v>125.05</v>
      </c>
      <c r="P19" s="113">
        <v>16.639600000000002</v>
      </c>
      <c r="Q19" s="114">
        <v>23.713100000000001</v>
      </c>
      <c r="R19" s="114">
        <v>13.713100000000001</v>
      </c>
      <c r="S19" s="114">
        <v>48.889699999999998</v>
      </c>
      <c r="T19" s="114">
        <v>14.3398</v>
      </c>
      <c r="U19" s="113">
        <v>16.944800000000001</v>
      </c>
      <c r="V19" s="114">
        <v>22.9697</v>
      </c>
      <c r="W19" s="114">
        <v>23.519600000000001</v>
      </c>
      <c r="X19" s="114">
        <v>50.327500000000001</v>
      </c>
      <c r="Y19" s="114">
        <v>23.227699999999999</v>
      </c>
      <c r="Z19" s="113">
        <v>3.05505</v>
      </c>
      <c r="AA19" s="114">
        <v>13.7646</v>
      </c>
      <c r="AB19" s="114">
        <v>13.218400000000001</v>
      </c>
      <c r="AC19" s="114">
        <v>59.8825</v>
      </c>
      <c r="AD19" s="113">
        <v>2.5804399999999998</v>
      </c>
      <c r="AE19" s="114">
        <v>12.9573</v>
      </c>
      <c r="AF19" s="114">
        <v>13.1646</v>
      </c>
      <c r="AG19" s="115">
        <v>60.234900000000003</v>
      </c>
      <c r="AH19" s="134"/>
      <c r="AI19" s="135"/>
      <c r="AJ19" s="135"/>
      <c r="AK19" s="136"/>
      <c r="AL19" s="138"/>
      <c r="AM19" s="142"/>
      <c r="AN19" s="138"/>
      <c r="AO19" s="138"/>
      <c r="AP19" s="138"/>
      <c r="AQ19" s="138"/>
      <c r="AR19" s="142"/>
      <c r="AS19" s="138"/>
      <c r="AT19" s="138"/>
      <c r="AU19" s="138"/>
      <c r="AV19" s="142"/>
      <c r="AW19" s="138"/>
      <c r="AX19" s="138"/>
      <c r="AY19" s="137"/>
      <c r="AZ19" s="23" t="s">
        <v>20</v>
      </c>
    </row>
    <row r="20" spans="1:52" s="22" customFormat="1" x14ac:dyDescent="0.25">
      <c r="A20" s="36">
        <v>8000</v>
      </c>
      <c r="B20" s="41">
        <v>1.2</v>
      </c>
      <c r="C20" s="37">
        <v>9600</v>
      </c>
      <c r="D20" s="37">
        <v>163840000</v>
      </c>
      <c r="E20" s="69"/>
      <c r="F20" s="66">
        <v>627.6</v>
      </c>
      <c r="G20" s="66">
        <v>799.79</v>
      </c>
      <c r="H20" s="66">
        <v>817.49</v>
      </c>
      <c r="I20" s="66">
        <v>433.59</v>
      </c>
      <c r="J20" s="67">
        <v>712.94</v>
      </c>
      <c r="K20" s="107">
        <v>6578.2</v>
      </c>
      <c r="L20" s="108">
        <v>4200.66</v>
      </c>
      <c r="M20" s="108">
        <v>4233.6099999999997</v>
      </c>
      <c r="N20" s="108">
        <v>1213.54</v>
      </c>
      <c r="O20" s="109">
        <v>3536.59</v>
      </c>
      <c r="P20" s="110"/>
      <c r="Q20" s="111"/>
      <c r="R20" s="111"/>
      <c r="S20" s="111"/>
      <c r="T20" s="111"/>
      <c r="U20" s="110"/>
      <c r="V20" s="111"/>
      <c r="W20" s="111"/>
      <c r="X20" s="111"/>
      <c r="Y20" s="111"/>
      <c r="Z20" s="110"/>
      <c r="AA20" s="111"/>
      <c r="AB20" s="111"/>
      <c r="AC20" s="111"/>
      <c r="AD20" s="110"/>
      <c r="AE20" s="111"/>
      <c r="AF20" s="111"/>
      <c r="AG20" s="112"/>
      <c r="AH20" s="129"/>
      <c r="AI20" s="130"/>
      <c r="AJ20" s="130"/>
      <c r="AK20" s="131"/>
      <c r="AL20" s="133"/>
      <c r="AM20" s="141"/>
      <c r="AN20" s="133"/>
      <c r="AO20" s="133"/>
      <c r="AP20" s="133"/>
      <c r="AQ20" s="133"/>
      <c r="AR20" s="141"/>
      <c r="AS20" s="133"/>
      <c r="AT20" s="133"/>
      <c r="AU20" s="133"/>
      <c r="AV20" s="141"/>
      <c r="AW20" s="133"/>
      <c r="AX20" s="133"/>
      <c r="AY20" s="132"/>
      <c r="AZ20" s="69"/>
    </row>
    <row r="21" spans="1:52" s="9" customFormat="1" ht="15.75" thickBot="1" x14ac:dyDescent="0.3">
      <c r="A21" s="30"/>
      <c r="B21" s="38"/>
      <c r="C21" s="28"/>
      <c r="D21" s="28" t="s">
        <v>22</v>
      </c>
      <c r="E21" s="23" t="s">
        <v>20</v>
      </c>
      <c r="F21" s="52">
        <v>1044.23</v>
      </c>
      <c r="G21" s="52">
        <v>819.42</v>
      </c>
      <c r="H21" s="52">
        <v>801.67</v>
      </c>
      <c r="I21" s="52">
        <v>1511.47</v>
      </c>
      <c r="J21" s="53">
        <v>919.24</v>
      </c>
      <c r="K21" s="113">
        <v>99.63</v>
      </c>
      <c r="L21" s="114">
        <v>156.01</v>
      </c>
      <c r="M21" s="114">
        <v>154.80000000000001</v>
      </c>
      <c r="N21" s="114">
        <v>540.04</v>
      </c>
      <c r="O21" s="115">
        <v>185.31</v>
      </c>
      <c r="P21" s="113"/>
      <c r="Q21" s="114"/>
      <c r="R21" s="114"/>
      <c r="S21" s="114"/>
      <c r="T21" s="114"/>
      <c r="U21" s="113"/>
      <c r="V21" s="114"/>
      <c r="W21" s="114"/>
      <c r="X21" s="114"/>
      <c r="Y21" s="114"/>
      <c r="Z21" s="113"/>
      <c r="AA21" s="114"/>
      <c r="AB21" s="114"/>
      <c r="AC21" s="114"/>
      <c r="AD21" s="113"/>
      <c r="AE21" s="114"/>
      <c r="AF21" s="114"/>
      <c r="AG21" s="115"/>
      <c r="AH21" s="134"/>
      <c r="AI21" s="135"/>
      <c r="AJ21" s="135"/>
      <c r="AK21" s="136"/>
      <c r="AL21" s="138"/>
      <c r="AM21" s="142"/>
      <c r="AN21" s="138"/>
      <c r="AO21" s="138"/>
      <c r="AP21" s="138"/>
      <c r="AQ21" s="138"/>
      <c r="AR21" s="142"/>
      <c r="AS21" s="138"/>
      <c r="AT21" s="138"/>
      <c r="AU21" s="138"/>
      <c r="AV21" s="142"/>
      <c r="AW21" s="138"/>
      <c r="AX21" s="138"/>
      <c r="AY21" s="137"/>
      <c r="AZ21" s="23" t="s">
        <v>20</v>
      </c>
    </row>
    <row r="22" spans="1:52" s="22" customFormat="1" x14ac:dyDescent="0.25">
      <c r="A22" s="36">
        <v>64000</v>
      </c>
      <c r="B22" s="41">
        <v>1.2</v>
      </c>
      <c r="C22" s="37">
        <v>76800</v>
      </c>
      <c r="D22" s="37">
        <v>163840000</v>
      </c>
      <c r="E22" s="69"/>
      <c r="F22" s="68">
        <v>731.15</v>
      </c>
      <c r="G22" s="66">
        <v>868.19</v>
      </c>
      <c r="H22" s="66">
        <v>948.64</v>
      </c>
      <c r="I22" s="66">
        <v>478.06</v>
      </c>
      <c r="J22" s="67">
        <v>837.26</v>
      </c>
      <c r="K22" s="107">
        <v>6641.4</v>
      </c>
      <c r="L22" s="108">
        <v>4500.2</v>
      </c>
      <c r="M22" s="108">
        <v>4519.79</v>
      </c>
      <c r="N22" s="108">
        <v>1437.7</v>
      </c>
      <c r="O22" s="109">
        <v>3417.68</v>
      </c>
      <c r="P22" s="110"/>
      <c r="Q22" s="111"/>
      <c r="R22" s="111"/>
      <c r="S22" s="111"/>
      <c r="T22" s="111"/>
      <c r="U22" s="110"/>
      <c r="V22" s="111"/>
      <c r="W22" s="111"/>
      <c r="X22" s="111"/>
      <c r="Y22" s="111"/>
      <c r="Z22" s="110"/>
      <c r="AA22" s="111"/>
      <c r="AB22" s="111"/>
      <c r="AC22" s="111"/>
      <c r="AD22" s="110"/>
      <c r="AE22" s="111"/>
      <c r="AF22" s="111"/>
      <c r="AG22" s="112"/>
      <c r="AH22" s="129"/>
      <c r="AI22" s="130"/>
      <c r="AJ22" s="130"/>
      <c r="AK22" s="131"/>
      <c r="AL22" s="133"/>
      <c r="AM22" s="141"/>
      <c r="AN22" s="133"/>
      <c r="AO22" s="133"/>
      <c r="AP22" s="133"/>
      <c r="AQ22" s="133"/>
      <c r="AR22" s="141"/>
      <c r="AS22" s="133"/>
      <c r="AT22" s="133"/>
      <c r="AU22" s="133"/>
      <c r="AV22" s="141"/>
      <c r="AW22" s="133"/>
      <c r="AX22" s="133"/>
      <c r="AY22" s="132"/>
      <c r="AZ22" s="69"/>
    </row>
    <row r="23" spans="1:52" s="9" customFormat="1" ht="15.75" thickBot="1" x14ac:dyDescent="0.3">
      <c r="A23" s="30"/>
      <c r="B23" s="38"/>
      <c r="C23" s="28"/>
      <c r="D23" s="28" t="s">
        <v>22</v>
      </c>
      <c r="E23" s="23" t="s">
        <v>20</v>
      </c>
      <c r="F23" s="54">
        <v>896.34</v>
      </c>
      <c r="G23" s="52">
        <v>754.86</v>
      </c>
      <c r="H23" s="52">
        <v>690.85</v>
      </c>
      <c r="I23" s="52">
        <v>1370.87</v>
      </c>
      <c r="J23" s="53">
        <v>782.74</v>
      </c>
      <c r="K23" s="113">
        <v>98.68</v>
      </c>
      <c r="L23" s="114">
        <v>145.63</v>
      </c>
      <c r="M23" s="114">
        <v>145</v>
      </c>
      <c r="N23" s="114">
        <v>455.84</v>
      </c>
      <c r="O23" s="115">
        <v>191.76</v>
      </c>
      <c r="P23" s="113"/>
      <c r="Q23" s="114"/>
      <c r="R23" s="114"/>
      <c r="S23" s="114"/>
      <c r="T23" s="114"/>
      <c r="U23" s="113"/>
      <c r="V23" s="114"/>
      <c r="W23" s="114"/>
      <c r="X23" s="114"/>
      <c r="Y23" s="114"/>
      <c r="Z23" s="113"/>
      <c r="AA23" s="114"/>
      <c r="AB23" s="114"/>
      <c r="AC23" s="114"/>
      <c r="AD23" s="113"/>
      <c r="AE23" s="114"/>
      <c r="AF23" s="114"/>
      <c r="AG23" s="115"/>
      <c r="AH23" s="134"/>
      <c r="AI23" s="135"/>
      <c r="AJ23" s="135"/>
      <c r="AK23" s="136"/>
      <c r="AL23" s="138"/>
      <c r="AM23" s="142"/>
      <c r="AN23" s="138"/>
      <c r="AO23" s="138"/>
      <c r="AP23" s="138"/>
      <c r="AQ23" s="138"/>
      <c r="AR23" s="142"/>
      <c r="AS23" s="138"/>
      <c r="AT23" s="138"/>
      <c r="AU23" s="138"/>
      <c r="AV23" s="142"/>
      <c r="AW23" s="138"/>
      <c r="AX23" s="138"/>
      <c r="AY23" s="137"/>
      <c r="AZ23" s="23" t="s">
        <v>20</v>
      </c>
    </row>
    <row r="24" spans="1:52" s="51" customFormat="1" x14ac:dyDescent="0.25">
      <c r="A24" s="36">
        <v>250000</v>
      </c>
      <c r="B24" s="41">
        <v>1.2</v>
      </c>
      <c r="C24" s="37">
        <v>300000</v>
      </c>
      <c r="D24" s="37">
        <v>163840000</v>
      </c>
      <c r="E24" s="69"/>
      <c r="F24" s="55">
        <v>1480.49</v>
      </c>
      <c r="G24" s="55">
        <v>1923.27</v>
      </c>
      <c r="H24" s="55">
        <v>2541.62</v>
      </c>
      <c r="I24" s="55">
        <v>1090.8900000000001</v>
      </c>
      <c r="J24" s="56">
        <v>1341.56</v>
      </c>
      <c r="K24" s="107">
        <v>10299.469999999999</v>
      </c>
      <c r="L24" s="108">
        <v>6466</v>
      </c>
      <c r="M24" s="108">
        <v>6477.72</v>
      </c>
      <c r="N24" s="108">
        <v>2780.87</v>
      </c>
      <c r="O24" s="109">
        <v>3936.47</v>
      </c>
      <c r="P24" s="107">
        <v>41272.1</v>
      </c>
      <c r="Q24" s="108">
        <v>55916.4</v>
      </c>
      <c r="R24" s="108">
        <v>55916.4</v>
      </c>
      <c r="S24" s="108">
        <v>14500.1</v>
      </c>
      <c r="T24" s="108">
        <v>15235.4</v>
      </c>
      <c r="U24" s="107">
        <v>40209.9</v>
      </c>
      <c r="V24" s="108">
        <v>54890.2</v>
      </c>
      <c r="W24" s="108">
        <v>53275.7</v>
      </c>
      <c r="X24" s="108">
        <v>13526.2</v>
      </c>
      <c r="Y24" s="108">
        <v>15134</v>
      </c>
      <c r="Z24" s="107">
        <v>215276</v>
      </c>
      <c r="AA24" s="108">
        <v>65302.7</v>
      </c>
      <c r="AB24" s="108">
        <v>67387.7</v>
      </c>
      <c r="AC24" s="108" t="s">
        <v>38</v>
      </c>
      <c r="AD24" s="107">
        <v>259054</v>
      </c>
      <c r="AE24" s="108">
        <v>69350.7</v>
      </c>
      <c r="AF24" s="108">
        <v>67249.100000000006</v>
      </c>
      <c r="AG24" s="109">
        <v>10685.8</v>
      </c>
      <c r="AH24" s="129"/>
      <c r="AI24" s="130"/>
      <c r="AJ24" s="130"/>
      <c r="AK24" s="131"/>
      <c r="AL24" s="133"/>
      <c r="AM24" s="141"/>
      <c r="AN24" s="133"/>
      <c r="AO24" s="133"/>
      <c r="AP24" s="133"/>
      <c r="AQ24" s="133"/>
      <c r="AR24" s="141"/>
      <c r="AS24" s="133"/>
      <c r="AT24" s="133"/>
      <c r="AU24" s="133"/>
      <c r="AV24" s="141"/>
      <c r="AW24" s="133"/>
      <c r="AX24" s="133"/>
      <c r="AY24" s="132"/>
      <c r="AZ24" s="69"/>
    </row>
    <row r="25" spans="1:52" s="9" customFormat="1" ht="15.75" thickBot="1" x14ac:dyDescent="0.3">
      <c r="A25" s="30"/>
      <c r="B25" s="38"/>
      <c r="C25" s="28"/>
      <c r="D25" s="28" t="s">
        <v>22</v>
      </c>
      <c r="E25" s="23" t="s">
        <v>20</v>
      </c>
      <c r="F25" s="52">
        <v>442.67</v>
      </c>
      <c r="G25" s="52">
        <v>340.75</v>
      </c>
      <c r="H25" s="52">
        <v>257.85000000000002</v>
      </c>
      <c r="I25" s="52">
        <v>600.76</v>
      </c>
      <c r="J25" s="53">
        <v>488.5</v>
      </c>
      <c r="K25" s="113">
        <v>63.63</v>
      </c>
      <c r="L25" s="114">
        <v>101.35</v>
      </c>
      <c r="M25" s="114">
        <v>101.17</v>
      </c>
      <c r="N25" s="114">
        <v>235.67</v>
      </c>
      <c r="O25" s="115">
        <v>166.48</v>
      </c>
      <c r="P25" s="113">
        <v>15.879</v>
      </c>
      <c r="Q25" s="114">
        <v>11.7204</v>
      </c>
      <c r="R25" s="114">
        <v>11.7204</v>
      </c>
      <c r="S25" s="114">
        <v>45.196800000000003</v>
      </c>
      <c r="T25" s="114">
        <v>43.015599999999999</v>
      </c>
      <c r="U25" s="113">
        <v>16.298500000000001</v>
      </c>
      <c r="V25" s="114">
        <v>11.939500000000001</v>
      </c>
      <c r="W25" s="114">
        <v>12.301299999999999</v>
      </c>
      <c r="X25" s="114">
        <v>48.451099999999997</v>
      </c>
      <c r="Y25" s="114">
        <v>43.303899999999999</v>
      </c>
      <c r="Z25" s="113">
        <v>3.0442800000000001</v>
      </c>
      <c r="AA25" s="114">
        <v>10.0357</v>
      </c>
      <c r="AB25" s="114">
        <v>9.7252200000000002</v>
      </c>
      <c r="AC25" s="114">
        <v>60.796399999999998</v>
      </c>
      <c r="AD25" s="113">
        <v>2.52982</v>
      </c>
      <c r="AE25" s="114">
        <v>9.4499499999999994</v>
      </c>
      <c r="AF25" s="114">
        <v>9.74526</v>
      </c>
      <c r="AG25" s="115">
        <v>61.330199999999998</v>
      </c>
      <c r="AH25" s="134"/>
      <c r="AI25" s="135"/>
      <c r="AJ25" s="135"/>
      <c r="AK25" s="136"/>
      <c r="AL25" s="138"/>
      <c r="AM25" s="142"/>
      <c r="AN25" s="138"/>
      <c r="AO25" s="138"/>
      <c r="AP25" s="138"/>
      <c r="AQ25" s="138"/>
      <c r="AR25" s="142"/>
      <c r="AS25" s="138"/>
      <c r="AT25" s="138"/>
      <c r="AU25" s="138"/>
      <c r="AV25" s="142"/>
      <c r="AW25" s="138"/>
      <c r="AX25" s="138"/>
      <c r="AY25" s="137"/>
      <c r="AZ25" s="23" t="s">
        <v>20</v>
      </c>
    </row>
    <row r="26" spans="1:52" s="35" customFormat="1" x14ac:dyDescent="0.25">
      <c r="A26" s="32"/>
      <c r="B26" s="40"/>
      <c r="C26" s="33"/>
      <c r="D26" s="33"/>
      <c r="E26" s="34"/>
      <c r="F26" s="147" t="s">
        <v>31</v>
      </c>
      <c r="G26" s="148"/>
      <c r="H26" s="148"/>
      <c r="I26" s="148"/>
      <c r="J26" s="149"/>
      <c r="K26" s="147" t="s">
        <v>31</v>
      </c>
      <c r="L26" s="148"/>
      <c r="M26" s="148"/>
      <c r="N26" s="148"/>
      <c r="O26" s="149"/>
      <c r="P26" s="116"/>
      <c r="Q26" s="117"/>
      <c r="R26" s="117"/>
      <c r="S26" s="117"/>
      <c r="T26" s="117"/>
      <c r="U26" s="116"/>
      <c r="V26" s="117"/>
      <c r="W26" s="117"/>
      <c r="X26" s="117"/>
      <c r="Y26" s="117"/>
      <c r="Z26" s="116"/>
      <c r="AA26" s="117"/>
      <c r="AB26" s="117"/>
      <c r="AC26" s="117"/>
      <c r="AD26" s="116"/>
      <c r="AE26" s="117"/>
      <c r="AF26" s="117"/>
      <c r="AG26" s="118"/>
      <c r="AH26" s="129"/>
      <c r="AI26" s="130"/>
      <c r="AJ26" s="130"/>
      <c r="AK26" s="131"/>
      <c r="AL26" s="133"/>
      <c r="AM26" s="141"/>
      <c r="AN26" s="133"/>
      <c r="AO26" s="133"/>
      <c r="AP26" s="133"/>
      <c r="AQ26" s="133"/>
      <c r="AR26" s="141"/>
      <c r="AS26" s="133"/>
      <c r="AT26" s="133"/>
      <c r="AU26" s="133"/>
      <c r="AV26" s="141"/>
      <c r="AW26" s="133"/>
      <c r="AX26" s="133"/>
      <c r="AY26" s="132"/>
      <c r="AZ26" s="34"/>
    </row>
    <row r="27" spans="1:52" s="26" customFormat="1" ht="15.75" thickBot="1" x14ac:dyDescent="0.3">
      <c r="A27" s="31"/>
      <c r="B27" s="39"/>
      <c r="C27" s="29"/>
      <c r="D27" s="29"/>
      <c r="E27" s="27"/>
      <c r="F27" s="63"/>
      <c r="G27" s="61"/>
      <c r="H27" s="61"/>
      <c r="I27" s="61"/>
      <c r="J27" s="62"/>
      <c r="K27" s="119"/>
      <c r="L27" s="120"/>
      <c r="M27" s="120"/>
      <c r="N27" s="120"/>
      <c r="O27" s="121"/>
      <c r="P27" s="119"/>
      <c r="Q27" s="120"/>
      <c r="R27" s="120"/>
      <c r="S27" s="120"/>
      <c r="T27" s="120"/>
      <c r="U27" s="119"/>
      <c r="V27" s="120"/>
      <c r="W27" s="120"/>
      <c r="X27" s="120"/>
      <c r="Y27" s="120"/>
      <c r="Z27" s="119"/>
      <c r="AA27" s="120"/>
      <c r="AB27" s="120"/>
      <c r="AC27" s="120"/>
      <c r="AD27" s="119"/>
      <c r="AE27" s="120"/>
      <c r="AF27" s="120"/>
      <c r="AG27" s="121"/>
      <c r="AH27" s="134"/>
      <c r="AI27" s="135"/>
      <c r="AJ27" s="135"/>
      <c r="AK27" s="136"/>
      <c r="AL27" s="138"/>
      <c r="AM27" s="142"/>
      <c r="AN27" s="138"/>
      <c r="AO27" s="138"/>
      <c r="AP27" s="138"/>
      <c r="AQ27" s="138"/>
      <c r="AR27" s="142"/>
      <c r="AS27" s="138"/>
      <c r="AT27" s="138"/>
      <c r="AU27" s="138"/>
      <c r="AV27" s="142"/>
      <c r="AW27" s="138"/>
      <c r="AX27" s="138"/>
      <c r="AY27" s="137"/>
      <c r="AZ27" s="27"/>
    </row>
    <row r="28" spans="1:52" s="22" customFormat="1" x14ac:dyDescent="0.25">
      <c r="A28" s="36">
        <v>128</v>
      </c>
      <c r="B28" s="41">
        <v>1.4</v>
      </c>
      <c r="C28" s="37">
        <v>179</v>
      </c>
      <c r="D28" s="37">
        <v>163840000</v>
      </c>
      <c r="E28" s="69"/>
      <c r="F28" s="101">
        <v>595.63</v>
      </c>
      <c r="G28" s="101">
        <v>693.12</v>
      </c>
      <c r="H28" s="101">
        <v>745.26</v>
      </c>
      <c r="I28" s="101">
        <v>379.94</v>
      </c>
      <c r="J28" s="102">
        <v>702.15</v>
      </c>
      <c r="K28" s="107">
        <v>7172.78</v>
      </c>
      <c r="L28" s="108">
        <v>4028.45</v>
      </c>
      <c r="M28" s="108">
        <v>4085.64</v>
      </c>
      <c r="N28" s="108">
        <v>1202.98</v>
      </c>
      <c r="O28" s="109">
        <v>4442.43</v>
      </c>
      <c r="P28" s="110"/>
      <c r="Q28" s="111"/>
      <c r="R28" s="111"/>
      <c r="S28" s="111"/>
      <c r="T28" s="111"/>
      <c r="U28" s="110"/>
      <c r="V28" s="111"/>
      <c r="W28" s="111"/>
      <c r="X28" s="111"/>
      <c r="Y28" s="111"/>
      <c r="Z28" s="110"/>
      <c r="AA28" s="111"/>
      <c r="AB28" s="111"/>
      <c r="AC28" s="111"/>
      <c r="AD28" s="110"/>
      <c r="AE28" s="111"/>
      <c r="AF28" s="111"/>
      <c r="AG28" s="112"/>
      <c r="AH28" s="129"/>
      <c r="AI28" s="130"/>
      <c r="AJ28" s="130"/>
      <c r="AK28" s="131"/>
      <c r="AL28" s="133"/>
      <c r="AM28" s="141"/>
      <c r="AN28" s="133"/>
      <c r="AO28" s="133"/>
      <c r="AP28" s="133"/>
      <c r="AQ28" s="133"/>
      <c r="AR28" s="141"/>
      <c r="AS28" s="133"/>
      <c r="AT28" s="133"/>
      <c r="AU28" s="133"/>
      <c r="AV28" s="141"/>
      <c r="AW28" s="133"/>
      <c r="AX28" s="133"/>
      <c r="AY28" s="132"/>
      <c r="AZ28" s="69"/>
    </row>
    <row r="29" spans="1:52" s="9" customFormat="1" ht="15.75" thickBot="1" x14ac:dyDescent="0.3">
      <c r="A29" s="30"/>
      <c r="B29" s="38"/>
      <c r="C29" s="28"/>
      <c r="D29" s="28" t="s">
        <v>22</v>
      </c>
      <c r="E29" s="23" t="s">
        <v>20</v>
      </c>
      <c r="F29" s="52">
        <v>1100.28</v>
      </c>
      <c r="G29" s="52">
        <v>945.52</v>
      </c>
      <c r="H29" s="52">
        <v>879.37</v>
      </c>
      <c r="I29" s="52">
        <v>1724.92</v>
      </c>
      <c r="J29" s="53">
        <v>933.37</v>
      </c>
      <c r="K29" s="113">
        <v>91.37</v>
      </c>
      <c r="L29" s="114">
        <v>162.68</v>
      </c>
      <c r="M29" s="114">
        <v>160.41</v>
      </c>
      <c r="N29" s="114">
        <v>544.78</v>
      </c>
      <c r="O29" s="115">
        <v>147.52000000000001</v>
      </c>
      <c r="P29" s="113"/>
      <c r="Q29" s="114"/>
      <c r="R29" s="114"/>
      <c r="S29" s="114"/>
      <c r="T29" s="114"/>
      <c r="U29" s="113"/>
      <c r="V29" s="114"/>
      <c r="W29" s="114"/>
      <c r="X29" s="114"/>
      <c r="Y29" s="114"/>
      <c r="Z29" s="113"/>
      <c r="AA29" s="114"/>
      <c r="AB29" s="114"/>
      <c r="AC29" s="114"/>
      <c r="AD29" s="113"/>
      <c r="AE29" s="114"/>
      <c r="AF29" s="114"/>
      <c r="AG29" s="115"/>
      <c r="AH29" s="134"/>
      <c r="AI29" s="135"/>
      <c r="AJ29" s="135"/>
      <c r="AK29" s="136"/>
      <c r="AL29" s="138"/>
      <c r="AM29" s="142"/>
      <c r="AN29" s="138"/>
      <c r="AO29" s="138"/>
      <c r="AP29" s="138"/>
      <c r="AQ29" s="138"/>
      <c r="AR29" s="142"/>
      <c r="AS29" s="138"/>
      <c r="AT29" s="138"/>
      <c r="AU29" s="138"/>
      <c r="AV29" s="142"/>
      <c r="AW29" s="138"/>
      <c r="AX29" s="138"/>
      <c r="AY29" s="137"/>
      <c r="AZ29" s="23" t="s">
        <v>20</v>
      </c>
    </row>
    <row r="30" spans="1:52" s="22" customFormat="1" x14ac:dyDescent="0.25">
      <c r="A30" s="36">
        <v>512</v>
      </c>
      <c r="B30" s="41">
        <v>1.4</v>
      </c>
      <c r="C30" s="37">
        <v>716</v>
      </c>
      <c r="D30" s="37">
        <v>163840000</v>
      </c>
      <c r="E30" s="69"/>
      <c r="F30" s="66">
        <v>567.53</v>
      </c>
      <c r="G30" s="66">
        <v>707.51</v>
      </c>
      <c r="H30" s="66">
        <v>765.63</v>
      </c>
      <c r="I30" s="66">
        <v>394.13</v>
      </c>
      <c r="J30" s="67">
        <v>653.46</v>
      </c>
      <c r="K30" s="107">
        <v>6815.27</v>
      </c>
      <c r="L30" s="108">
        <v>4155.22</v>
      </c>
      <c r="M30" s="108">
        <v>4245.1499999999996</v>
      </c>
      <c r="N30" s="108">
        <v>1026.48</v>
      </c>
      <c r="O30" s="109">
        <v>5095.0200000000004</v>
      </c>
      <c r="P30" s="110">
        <v>38896</v>
      </c>
      <c r="Q30" s="111">
        <v>27021.3</v>
      </c>
      <c r="R30" s="111">
        <v>27021.3</v>
      </c>
      <c r="S30" s="111">
        <v>12764</v>
      </c>
      <c r="T30" s="66">
        <v>46072.7</v>
      </c>
      <c r="U30" s="110">
        <v>40117.699999999997</v>
      </c>
      <c r="V30" s="111">
        <v>27230.9</v>
      </c>
      <c r="W30" s="111">
        <v>27697.200000000001</v>
      </c>
      <c r="X30" s="111">
        <v>12414.4</v>
      </c>
      <c r="Y30" s="111">
        <v>28783.599999999999</v>
      </c>
      <c r="Z30" s="110">
        <v>214465</v>
      </c>
      <c r="AA30" s="111">
        <v>55650.5</v>
      </c>
      <c r="AB30" s="111">
        <v>50506.3</v>
      </c>
      <c r="AC30" s="111">
        <v>11413.2</v>
      </c>
      <c r="AD30" s="110">
        <v>249707</v>
      </c>
      <c r="AE30" s="111">
        <v>51496.7</v>
      </c>
      <c r="AF30" s="111">
        <v>49101.5</v>
      </c>
      <c r="AG30" s="112">
        <v>11046.6</v>
      </c>
      <c r="AH30" s="129"/>
      <c r="AI30" s="130"/>
      <c r="AJ30" s="130"/>
      <c r="AK30" s="131"/>
      <c r="AL30" s="133"/>
      <c r="AM30" s="141"/>
      <c r="AN30" s="133"/>
      <c r="AO30" s="133"/>
      <c r="AP30" s="133"/>
      <c r="AQ30" s="133"/>
      <c r="AR30" s="141"/>
      <c r="AS30" s="133"/>
      <c r="AT30" s="133"/>
      <c r="AU30" s="133"/>
      <c r="AV30" s="141"/>
      <c r="AW30" s="133"/>
      <c r="AX30" s="133"/>
      <c r="AY30" s="132"/>
      <c r="AZ30" s="69"/>
    </row>
    <row r="31" spans="1:52" s="9" customFormat="1" ht="15.75" thickBot="1" x14ac:dyDescent="0.3">
      <c r="A31" s="30"/>
      <c r="B31" s="38"/>
      <c r="C31" s="28"/>
      <c r="D31" s="28" t="s">
        <v>22</v>
      </c>
      <c r="E31" s="23" t="s">
        <v>20</v>
      </c>
      <c r="F31" s="52">
        <v>1154.76</v>
      </c>
      <c r="G31" s="52">
        <v>926.29</v>
      </c>
      <c r="H31" s="52">
        <v>855.97</v>
      </c>
      <c r="I31" s="52">
        <v>1662.79</v>
      </c>
      <c r="J31" s="53">
        <v>1002.91</v>
      </c>
      <c r="K31" s="113">
        <v>96.16</v>
      </c>
      <c r="L31" s="114">
        <v>157.72</v>
      </c>
      <c r="M31" s="114">
        <v>154.38</v>
      </c>
      <c r="N31" s="114">
        <v>638.46</v>
      </c>
      <c r="O31" s="115">
        <v>128.63</v>
      </c>
      <c r="P31" s="113">
        <v>16.849</v>
      </c>
      <c r="Q31" s="114">
        <v>24.253399999999999</v>
      </c>
      <c r="R31" s="114">
        <v>24.253499999999999</v>
      </c>
      <c r="S31" s="114">
        <v>51.344200000000001</v>
      </c>
      <c r="T31" s="52">
        <v>14.224500000000001</v>
      </c>
      <c r="U31" s="113">
        <v>16.335899999999999</v>
      </c>
      <c r="V31" s="114">
        <v>24.066800000000001</v>
      </c>
      <c r="W31" s="114">
        <v>23.6616</v>
      </c>
      <c r="X31" s="114">
        <v>52.790500000000002</v>
      </c>
      <c r="Y31" s="114">
        <v>22.7685</v>
      </c>
      <c r="Z31" s="113">
        <v>3.0557799999999999</v>
      </c>
      <c r="AA31" s="114">
        <v>11.776400000000001</v>
      </c>
      <c r="AB31" s="114">
        <v>12.9758</v>
      </c>
      <c r="AC31" s="114">
        <v>57.421100000000003</v>
      </c>
      <c r="AD31" s="113">
        <v>2.62452</v>
      </c>
      <c r="AE31" s="114">
        <v>12.7263</v>
      </c>
      <c r="AF31" s="114">
        <v>13.347099999999999</v>
      </c>
      <c r="AG31" s="115">
        <v>59.326700000000002</v>
      </c>
      <c r="AH31" s="134"/>
      <c r="AI31" s="135"/>
      <c r="AJ31" s="135"/>
      <c r="AK31" s="136"/>
      <c r="AL31" s="138"/>
      <c r="AM31" s="142"/>
      <c r="AN31" s="138"/>
      <c r="AO31" s="138"/>
      <c r="AP31" s="138"/>
      <c r="AQ31" s="138"/>
      <c r="AR31" s="142"/>
      <c r="AS31" s="138"/>
      <c r="AT31" s="138"/>
      <c r="AU31" s="138"/>
      <c r="AV31" s="142"/>
      <c r="AW31" s="138"/>
      <c r="AX31" s="138"/>
      <c r="AY31" s="137"/>
      <c r="AZ31" s="23" t="s">
        <v>20</v>
      </c>
    </row>
    <row r="32" spans="1:52" s="22" customFormat="1" x14ac:dyDescent="0.25">
      <c r="A32" s="36">
        <v>8000</v>
      </c>
      <c r="B32" s="41">
        <v>1.4</v>
      </c>
      <c r="C32" s="37">
        <v>11200</v>
      </c>
      <c r="D32" s="37">
        <v>163840000</v>
      </c>
      <c r="E32" s="69"/>
      <c r="F32" s="66">
        <v>633.59</v>
      </c>
      <c r="G32" s="66">
        <v>788.59</v>
      </c>
      <c r="H32" s="66">
        <v>814.9</v>
      </c>
      <c r="I32" s="66">
        <v>444.2</v>
      </c>
      <c r="J32" s="67">
        <v>645.71</v>
      </c>
      <c r="K32" s="107">
        <v>6159.52</v>
      </c>
      <c r="L32" s="108">
        <v>4263.5</v>
      </c>
      <c r="M32" s="108">
        <v>4201.38</v>
      </c>
      <c r="N32" s="108">
        <v>1231.06</v>
      </c>
      <c r="O32" s="109">
        <v>2551.41</v>
      </c>
      <c r="P32" s="110"/>
      <c r="Q32" s="111"/>
      <c r="R32" s="111"/>
      <c r="S32" s="111"/>
      <c r="T32" s="111"/>
      <c r="U32" s="110"/>
      <c r="V32" s="111"/>
      <c r="W32" s="111"/>
      <c r="X32" s="111"/>
      <c r="Y32" s="111"/>
      <c r="Z32" s="110"/>
      <c r="AA32" s="111"/>
      <c r="AB32" s="111"/>
      <c r="AC32" s="111"/>
      <c r="AD32" s="110"/>
      <c r="AE32" s="111"/>
      <c r="AF32" s="111"/>
      <c r="AG32" s="112"/>
      <c r="AH32" s="129"/>
      <c r="AI32" s="130"/>
      <c r="AJ32" s="130"/>
      <c r="AK32" s="131"/>
      <c r="AL32" s="133"/>
      <c r="AM32" s="141"/>
      <c r="AN32" s="133"/>
      <c r="AO32" s="133"/>
      <c r="AP32" s="133"/>
      <c r="AQ32" s="133"/>
      <c r="AR32" s="141"/>
      <c r="AS32" s="133"/>
      <c r="AT32" s="133"/>
      <c r="AU32" s="133"/>
      <c r="AV32" s="141"/>
      <c r="AW32" s="133"/>
      <c r="AX32" s="133"/>
      <c r="AY32" s="132"/>
      <c r="AZ32" s="69"/>
    </row>
    <row r="33" spans="1:52" s="9" customFormat="1" ht="15.75" thickBot="1" x14ac:dyDescent="0.3">
      <c r="A33" s="30"/>
      <c r="B33" s="38"/>
      <c r="C33" s="28"/>
      <c r="D33" s="28" t="s">
        <v>22</v>
      </c>
      <c r="E33" s="23" t="s">
        <v>20</v>
      </c>
      <c r="F33" s="52">
        <v>1040.25</v>
      </c>
      <c r="G33" s="52">
        <v>829.57</v>
      </c>
      <c r="H33" s="52">
        <v>799.22</v>
      </c>
      <c r="I33" s="52">
        <v>1489.45</v>
      </c>
      <c r="J33" s="53">
        <v>1008.25</v>
      </c>
      <c r="K33" s="113">
        <v>106.4</v>
      </c>
      <c r="L33" s="114">
        <v>153.71</v>
      </c>
      <c r="M33" s="114">
        <v>155.99</v>
      </c>
      <c r="N33" s="114">
        <v>532.36</v>
      </c>
      <c r="O33" s="115">
        <v>256.86</v>
      </c>
      <c r="P33" s="113"/>
      <c r="Q33" s="114"/>
      <c r="R33" s="114"/>
      <c r="S33" s="114"/>
      <c r="T33" s="114"/>
      <c r="U33" s="113"/>
      <c r="V33" s="114"/>
      <c r="W33" s="114"/>
      <c r="X33" s="114"/>
      <c r="Y33" s="114"/>
      <c r="Z33" s="113"/>
      <c r="AA33" s="114"/>
      <c r="AB33" s="114"/>
      <c r="AC33" s="114"/>
      <c r="AD33" s="113"/>
      <c r="AE33" s="114"/>
      <c r="AF33" s="114"/>
      <c r="AG33" s="115"/>
      <c r="AH33" s="134"/>
      <c r="AI33" s="135"/>
      <c r="AJ33" s="135"/>
      <c r="AK33" s="136"/>
      <c r="AL33" s="138"/>
      <c r="AM33" s="142"/>
      <c r="AN33" s="138"/>
      <c r="AO33" s="138"/>
      <c r="AP33" s="138"/>
      <c r="AQ33" s="138"/>
      <c r="AR33" s="142"/>
      <c r="AS33" s="138"/>
      <c r="AT33" s="138"/>
      <c r="AU33" s="138"/>
      <c r="AV33" s="142"/>
      <c r="AW33" s="138"/>
      <c r="AX33" s="138"/>
      <c r="AY33" s="137"/>
      <c r="AZ33" s="23" t="s">
        <v>20</v>
      </c>
    </row>
    <row r="34" spans="1:52" s="22" customFormat="1" x14ac:dyDescent="0.25">
      <c r="A34" s="36">
        <v>64000</v>
      </c>
      <c r="B34" s="41">
        <v>1.4</v>
      </c>
      <c r="C34" s="37">
        <v>89600</v>
      </c>
      <c r="D34" s="37">
        <v>163840000</v>
      </c>
      <c r="E34" s="69"/>
      <c r="F34" s="68">
        <v>746.14</v>
      </c>
      <c r="G34" s="66">
        <v>873.69</v>
      </c>
      <c r="H34" s="66">
        <v>983.32</v>
      </c>
      <c r="I34" s="66">
        <v>480.09</v>
      </c>
      <c r="J34" s="67">
        <v>792.24</v>
      </c>
      <c r="K34" s="107">
        <v>6710.62</v>
      </c>
      <c r="L34" s="108">
        <v>4512.21</v>
      </c>
      <c r="M34" s="108">
        <v>4533.1099999999997</v>
      </c>
      <c r="N34" s="108">
        <v>1476.31</v>
      </c>
      <c r="O34" s="109">
        <v>3005.04</v>
      </c>
      <c r="P34" s="110"/>
      <c r="Q34" s="111"/>
      <c r="R34" s="111"/>
      <c r="S34" s="111"/>
      <c r="T34" s="111"/>
      <c r="U34" s="110"/>
      <c r="V34" s="111"/>
      <c r="W34" s="111"/>
      <c r="X34" s="111"/>
      <c r="Y34" s="111"/>
      <c r="Z34" s="110"/>
      <c r="AA34" s="111"/>
      <c r="AB34" s="111"/>
      <c r="AC34" s="111"/>
      <c r="AD34" s="110"/>
      <c r="AE34" s="111"/>
      <c r="AF34" s="111"/>
      <c r="AG34" s="112"/>
      <c r="AH34" s="129"/>
      <c r="AI34" s="130"/>
      <c r="AJ34" s="130"/>
      <c r="AK34" s="131"/>
      <c r="AL34" s="133"/>
      <c r="AM34" s="141"/>
      <c r="AN34" s="133"/>
      <c r="AO34" s="133"/>
      <c r="AP34" s="133"/>
      <c r="AQ34" s="133"/>
      <c r="AR34" s="141"/>
      <c r="AS34" s="133"/>
      <c r="AT34" s="133"/>
      <c r="AU34" s="133"/>
      <c r="AV34" s="141"/>
      <c r="AW34" s="133"/>
      <c r="AX34" s="133"/>
      <c r="AY34" s="132"/>
      <c r="AZ34" s="69"/>
    </row>
    <row r="35" spans="1:52" s="9" customFormat="1" ht="15.75" thickBot="1" x14ac:dyDescent="0.3">
      <c r="A35" s="30"/>
      <c r="B35" s="38"/>
      <c r="C35" s="28"/>
      <c r="D35" s="28" t="s">
        <v>22</v>
      </c>
      <c r="E35" s="23" t="s">
        <v>20</v>
      </c>
      <c r="F35" s="54">
        <v>878.33</v>
      </c>
      <c r="G35" s="52">
        <v>750.1</v>
      </c>
      <c r="H35" s="52">
        <v>666.48</v>
      </c>
      <c r="I35" s="52">
        <v>1365.07</v>
      </c>
      <c r="J35" s="53">
        <v>827.22</v>
      </c>
      <c r="K35" s="113">
        <v>97.66</v>
      </c>
      <c r="L35" s="114">
        <v>145.24</v>
      </c>
      <c r="M35" s="114">
        <v>144.57</v>
      </c>
      <c r="N35" s="114">
        <v>443.92</v>
      </c>
      <c r="O35" s="115">
        <v>218.09</v>
      </c>
      <c r="P35" s="113"/>
      <c r="Q35" s="114"/>
      <c r="R35" s="114"/>
      <c r="S35" s="114"/>
      <c r="T35" s="114"/>
      <c r="U35" s="113"/>
      <c r="V35" s="114"/>
      <c r="W35" s="114"/>
      <c r="X35" s="114"/>
      <c r="Y35" s="114"/>
      <c r="Z35" s="113"/>
      <c r="AA35" s="114"/>
      <c r="AB35" s="114"/>
      <c r="AC35" s="114"/>
      <c r="AD35" s="113"/>
      <c r="AE35" s="114"/>
      <c r="AF35" s="114"/>
      <c r="AG35" s="115"/>
      <c r="AH35" s="134"/>
      <c r="AI35" s="135"/>
      <c r="AJ35" s="135"/>
      <c r="AK35" s="136"/>
      <c r="AL35" s="138"/>
      <c r="AM35" s="142"/>
      <c r="AN35" s="138"/>
      <c r="AO35" s="138"/>
      <c r="AP35" s="138"/>
      <c r="AQ35" s="138"/>
      <c r="AR35" s="142"/>
      <c r="AS35" s="138"/>
      <c r="AT35" s="138"/>
      <c r="AU35" s="138"/>
      <c r="AV35" s="142"/>
      <c r="AW35" s="138"/>
      <c r="AX35" s="138"/>
      <c r="AY35" s="137"/>
      <c r="AZ35" s="23" t="s">
        <v>20</v>
      </c>
    </row>
    <row r="36" spans="1:52" s="51" customFormat="1" x14ac:dyDescent="0.25">
      <c r="A36" s="36">
        <v>250000</v>
      </c>
      <c r="B36" s="41">
        <v>1.4</v>
      </c>
      <c r="C36" s="37">
        <v>350000</v>
      </c>
      <c r="D36" s="37">
        <v>163840000</v>
      </c>
      <c r="E36" s="69"/>
      <c r="F36" s="55">
        <v>1534.83</v>
      </c>
      <c r="G36" s="55">
        <v>1936.1</v>
      </c>
      <c r="H36" s="55">
        <v>2367.86</v>
      </c>
      <c r="I36" s="55">
        <v>954.62</v>
      </c>
      <c r="J36" s="56">
        <v>1308.24</v>
      </c>
      <c r="K36" s="107">
        <v>10669.17</v>
      </c>
      <c r="L36" s="108">
        <v>6681.09</v>
      </c>
      <c r="M36" s="108">
        <v>6684.65</v>
      </c>
      <c r="N36" s="108">
        <v>2815.42</v>
      </c>
      <c r="O36" s="109">
        <v>3384.4</v>
      </c>
      <c r="P36" s="107">
        <v>42203.8</v>
      </c>
      <c r="Q36" s="108">
        <v>54449.2</v>
      </c>
      <c r="R36" s="108">
        <v>54449.2</v>
      </c>
      <c r="S36" s="108">
        <v>14526.8</v>
      </c>
      <c r="T36" s="108" t="s">
        <v>36</v>
      </c>
      <c r="U36" s="107">
        <v>40756.5</v>
      </c>
      <c r="V36" s="108">
        <v>54551.6</v>
      </c>
      <c r="W36" s="108">
        <v>55664.9</v>
      </c>
      <c r="X36" s="108">
        <v>14415.1</v>
      </c>
      <c r="Y36" s="108">
        <v>13529</v>
      </c>
      <c r="Z36" s="107">
        <v>218222</v>
      </c>
      <c r="AA36" s="108">
        <v>68904.800000000003</v>
      </c>
      <c r="AB36" s="108">
        <v>68904.600000000006</v>
      </c>
      <c r="AC36" s="108">
        <v>11975.5</v>
      </c>
      <c r="AD36" s="107">
        <v>272134</v>
      </c>
      <c r="AE36" s="108">
        <v>72414.5</v>
      </c>
      <c r="AF36" s="108">
        <v>70873.7</v>
      </c>
      <c r="AG36" s="109">
        <v>12789.3</v>
      </c>
      <c r="AH36" s="129"/>
      <c r="AI36" s="130"/>
      <c r="AJ36" s="130"/>
      <c r="AK36" s="131"/>
      <c r="AL36" s="133"/>
      <c r="AM36" s="141"/>
      <c r="AN36" s="133"/>
      <c r="AO36" s="133"/>
      <c r="AP36" s="133"/>
      <c r="AQ36" s="133"/>
      <c r="AR36" s="141"/>
      <c r="AS36" s="133"/>
      <c r="AT36" s="133"/>
      <c r="AU36" s="133"/>
      <c r="AV36" s="141"/>
      <c r="AW36" s="133"/>
      <c r="AX36" s="133"/>
      <c r="AY36" s="132"/>
      <c r="AZ36" s="69"/>
    </row>
    <row r="37" spans="1:52" s="9" customFormat="1" ht="15.75" thickBot="1" x14ac:dyDescent="0.3">
      <c r="A37" s="30"/>
      <c r="B37" s="38"/>
      <c r="C37" s="28"/>
      <c r="D37" s="28" t="s">
        <v>22</v>
      </c>
      <c r="E37" s="23" t="s">
        <v>20</v>
      </c>
      <c r="F37" s="52">
        <v>426.99</v>
      </c>
      <c r="G37" s="52">
        <v>338.5</v>
      </c>
      <c r="H37" s="52">
        <v>276.77</v>
      </c>
      <c r="I37" s="52">
        <v>686.51</v>
      </c>
      <c r="J37" s="53">
        <v>500.95</v>
      </c>
      <c r="K37" s="113">
        <v>61.43</v>
      </c>
      <c r="L37" s="114">
        <v>98.09</v>
      </c>
      <c r="M37" s="114">
        <v>98.04</v>
      </c>
      <c r="N37" s="114">
        <v>232.77</v>
      </c>
      <c r="O37" s="115">
        <v>193.64</v>
      </c>
      <c r="P37" s="113">
        <v>15.528499999999999</v>
      </c>
      <c r="Q37" s="114">
        <v>12.036199999999999</v>
      </c>
      <c r="R37" s="114">
        <v>12.036199999999999</v>
      </c>
      <c r="S37" s="114">
        <v>45.113799999999998</v>
      </c>
      <c r="T37" s="114">
        <v>47.105400000000003</v>
      </c>
      <c r="U37" s="113">
        <v>16.079899999999999</v>
      </c>
      <c r="V37" s="114">
        <v>12.0136</v>
      </c>
      <c r="W37" s="114">
        <v>11.773300000000001</v>
      </c>
      <c r="X37" s="114">
        <v>45.463500000000003</v>
      </c>
      <c r="Y37" s="114">
        <v>48.441000000000003</v>
      </c>
      <c r="Z37" s="113">
        <v>3.0031699999999999</v>
      </c>
      <c r="AA37" s="114">
        <v>9.5111000000000008</v>
      </c>
      <c r="AB37" s="114">
        <v>9.51112</v>
      </c>
      <c r="AC37" s="114">
        <v>54.725200000000001</v>
      </c>
      <c r="AD37" s="113">
        <v>2.40822</v>
      </c>
      <c r="AE37" s="114">
        <v>9.0501299999999993</v>
      </c>
      <c r="AF37" s="114">
        <v>9.2468699999999995</v>
      </c>
      <c r="AG37" s="115">
        <v>51.242699999999999</v>
      </c>
      <c r="AH37" s="134"/>
      <c r="AI37" s="135"/>
      <c r="AJ37" s="135"/>
      <c r="AK37" s="136"/>
      <c r="AL37" s="138"/>
      <c r="AM37" s="142"/>
      <c r="AN37" s="138"/>
      <c r="AO37" s="138"/>
      <c r="AP37" s="138"/>
      <c r="AQ37" s="138"/>
      <c r="AR37" s="142"/>
      <c r="AS37" s="138"/>
      <c r="AT37" s="138"/>
      <c r="AU37" s="138"/>
      <c r="AV37" s="142"/>
      <c r="AW37" s="138"/>
      <c r="AX37" s="138"/>
      <c r="AY37" s="137"/>
      <c r="AZ37" s="23" t="s">
        <v>20</v>
      </c>
    </row>
    <row r="38" spans="1:52" s="35" customFormat="1" x14ac:dyDescent="0.25">
      <c r="A38" s="32"/>
      <c r="B38" s="40"/>
      <c r="C38" s="33"/>
      <c r="D38" s="33"/>
      <c r="E38" s="34"/>
      <c r="F38" s="147" t="s">
        <v>31</v>
      </c>
      <c r="G38" s="148"/>
      <c r="H38" s="148"/>
      <c r="I38" s="148"/>
      <c r="J38" s="149"/>
      <c r="K38" s="147" t="s">
        <v>31</v>
      </c>
      <c r="L38" s="148"/>
      <c r="M38" s="148"/>
      <c r="N38" s="148"/>
      <c r="O38" s="149"/>
      <c r="P38" s="116"/>
      <c r="Q38" s="117"/>
      <c r="R38" s="117"/>
      <c r="S38" s="117"/>
      <c r="T38" s="117"/>
      <c r="U38" s="116"/>
      <c r="V38" s="117"/>
      <c r="W38" s="117"/>
      <c r="X38" s="117"/>
      <c r="Y38" s="117"/>
      <c r="Z38" s="116"/>
      <c r="AA38" s="117"/>
      <c r="AB38" s="117"/>
      <c r="AC38" s="117"/>
      <c r="AD38" s="116"/>
      <c r="AE38" s="117"/>
      <c r="AF38" s="117"/>
      <c r="AG38" s="118"/>
      <c r="AH38" s="129"/>
      <c r="AI38" s="130"/>
      <c r="AJ38" s="130"/>
      <c r="AK38" s="131"/>
      <c r="AL38" s="133"/>
      <c r="AM38" s="141"/>
      <c r="AN38" s="133"/>
      <c r="AO38" s="133"/>
      <c r="AP38" s="133"/>
      <c r="AQ38" s="133"/>
      <c r="AR38" s="141"/>
      <c r="AS38" s="133"/>
      <c r="AT38" s="133"/>
      <c r="AU38" s="133"/>
      <c r="AV38" s="141"/>
      <c r="AW38" s="133"/>
      <c r="AX38" s="133"/>
      <c r="AY38" s="132"/>
      <c r="AZ38" s="34"/>
    </row>
    <row r="39" spans="1:52" s="26" customFormat="1" ht="15.75" thickBot="1" x14ac:dyDescent="0.3">
      <c r="A39" s="31"/>
      <c r="B39" s="39"/>
      <c r="C39" s="29"/>
      <c r="D39" s="29"/>
      <c r="E39" s="27"/>
      <c r="F39" s="63"/>
      <c r="G39" s="61"/>
      <c r="H39" s="61"/>
      <c r="I39" s="61"/>
      <c r="J39" s="62"/>
      <c r="K39" s="119"/>
      <c r="L39" s="120"/>
      <c r="M39" s="120"/>
      <c r="N39" s="120"/>
      <c r="O39" s="121"/>
      <c r="P39" s="119"/>
      <c r="Q39" s="120"/>
      <c r="R39" s="120"/>
      <c r="S39" s="120"/>
      <c r="T39" s="120"/>
      <c r="U39" s="119"/>
      <c r="V39" s="120"/>
      <c r="W39" s="120"/>
      <c r="X39" s="120"/>
      <c r="Y39" s="120"/>
      <c r="Z39" s="119"/>
      <c r="AA39" s="120"/>
      <c r="AB39" s="120"/>
      <c r="AC39" s="120"/>
      <c r="AD39" s="119"/>
      <c r="AE39" s="120"/>
      <c r="AF39" s="120"/>
      <c r="AG39" s="121"/>
      <c r="AH39" s="134"/>
      <c r="AI39" s="135"/>
      <c r="AJ39" s="135"/>
      <c r="AK39" s="136"/>
      <c r="AL39" s="138"/>
      <c r="AM39" s="142"/>
      <c r="AN39" s="138"/>
      <c r="AO39" s="138"/>
      <c r="AP39" s="138"/>
      <c r="AQ39" s="138"/>
      <c r="AR39" s="142"/>
      <c r="AS39" s="138"/>
      <c r="AT39" s="138"/>
      <c r="AU39" s="138"/>
      <c r="AV39" s="142"/>
      <c r="AW39" s="138"/>
      <c r="AX39" s="138"/>
      <c r="AY39" s="137"/>
      <c r="AZ39" s="27"/>
    </row>
    <row r="40" spans="1:52" s="22" customFormat="1" x14ac:dyDescent="0.25">
      <c r="A40" s="36">
        <v>128</v>
      </c>
      <c r="B40" s="41">
        <v>1.6</v>
      </c>
      <c r="C40" s="37">
        <v>204</v>
      </c>
      <c r="D40" s="37">
        <v>163840000</v>
      </c>
      <c r="E40" s="69"/>
      <c r="F40" s="68">
        <v>581.20000000000005</v>
      </c>
      <c r="G40" s="66">
        <v>655.69</v>
      </c>
      <c r="H40" s="66">
        <v>698.21</v>
      </c>
      <c r="I40" s="66">
        <v>382.04</v>
      </c>
      <c r="J40" s="67">
        <v>705.99</v>
      </c>
      <c r="K40" s="107">
        <v>6977.71</v>
      </c>
      <c r="L40" s="108">
        <v>4018.08</v>
      </c>
      <c r="M40" s="108">
        <v>4075.16</v>
      </c>
      <c r="N40" s="108">
        <v>1012.81</v>
      </c>
      <c r="O40" s="109">
        <v>4033.49</v>
      </c>
      <c r="P40" s="21"/>
      <c r="U40" s="21"/>
      <c r="Z40" s="21"/>
      <c r="AD40" s="21"/>
      <c r="AG40" s="123"/>
      <c r="AH40" s="129"/>
      <c r="AI40" s="130"/>
      <c r="AJ40" s="130"/>
      <c r="AK40" s="131"/>
      <c r="AL40" s="133"/>
      <c r="AM40" s="141"/>
      <c r="AN40" s="133"/>
      <c r="AO40" s="133"/>
      <c r="AP40" s="133"/>
      <c r="AQ40" s="133"/>
      <c r="AR40" s="141"/>
      <c r="AS40" s="133"/>
      <c r="AT40" s="133"/>
      <c r="AU40" s="133"/>
      <c r="AV40" s="141"/>
      <c r="AW40" s="133"/>
      <c r="AX40" s="133"/>
      <c r="AY40" s="132"/>
      <c r="AZ40" s="69"/>
    </row>
    <row r="41" spans="1:52" s="9" customFormat="1" ht="15.75" thickBot="1" x14ac:dyDescent="0.3">
      <c r="A41" s="30"/>
      <c r="B41" s="38"/>
      <c r="C41" s="28"/>
      <c r="D41" s="28" t="s">
        <v>22</v>
      </c>
      <c r="E41" s="23" t="s">
        <v>20</v>
      </c>
      <c r="F41" s="54">
        <v>1127.5999999999999</v>
      </c>
      <c r="G41" s="52">
        <v>999.5</v>
      </c>
      <c r="H41" s="52">
        <v>938.62</v>
      </c>
      <c r="I41" s="52">
        <v>1715.42</v>
      </c>
      <c r="J41" s="53">
        <v>928.28</v>
      </c>
      <c r="K41" s="113">
        <v>93.92</v>
      </c>
      <c r="L41" s="114">
        <v>163.1</v>
      </c>
      <c r="M41" s="114">
        <v>160.82</v>
      </c>
      <c r="N41" s="114">
        <v>647.07000000000005</v>
      </c>
      <c r="O41" s="115">
        <v>162.47999999999999</v>
      </c>
      <c r="P41" s="124"/>
      <c r="U41" s="124"/>
      <c r="Z41" s="124"/>
      <c r="AD41" s="124"/>
      <c r="AG41" s="125"/>
      <c r="AH41" s="134"/>
      <c r="AI41" s="135"/>
      <c r="AJ41" s="135"/>
      <c r="AK41" s="136"/>
      <c r="AL41" s="138"/>
      <c r="AM41" s="142"/>
      <c r="AN41" s="138"/>
      <c r="AO41" s="138"/>
      <c r="AP41" s="138"/>
      <c r="AQ41" s="138"/>
      <c r="AR41" s="142"/>
      <c r="AS41" s="138"/>
      <c r="AT41" s="138"/>
      <c r="AU41" s="138"/>
      <c r="AV41" s="142"/>
      <c r="AW41" s="138"/>
      <c r="AX41" s="138"/>
      <c r="AY41" s="137"/>
      <c r="AZ41" s="23" t="s">
        <v>20</v>
      </c>
    </row>
    <row r="42" spans="1:52" s="22" customFormat="1" x14ac:dyDescent="0.25">
      <c r="A42" s="36">
        <v>512</v>
      </c>
      <c r="B42" s="41">
        <v>1.6</v>
      </c>
      <c r="C42" s="37">
        <v>819</v>
      </c>
      <c r="D42" s="37">
        <v>163840000</v>
      </c>
      <c r="E42" s="69"/>
      <c r="F42" s="68">
        <v>544.05999999999995</v>
      </c>
      <c r="G42" s="66">
        <v>702.35</v>
      </c>
      <c r="H42" s="66">
        <v>762.2</v>
      </c>
      <c r="I42" s="66">
        <v>399.26</v>
      </c>
      <c r="J42" s="67">
        <v>664.16</v>
      </c>
      <c r="K42" s="107">
        <v>6642.75</v>
      </c>
      <c r="L42" s="108">
        <v>4220.45</v>
      </c>
      <c r="M42" s="108">
        <v>4316.24</v>
      </c>
      <c r="N42" s="108">
        <v>1055.8699999999999</v>
      </c>
      <c r="O42" s="109">
        <v>4839.6000000000004</v>
      </c>
      <c r="P42" s="107">
        <v>38895.9</v>
      </c>
      <c r="Q42" s="108">
        <v>28209</v>
      </c>
      <c r="R42" s="108">
        <v>28208.9</v>
      </c>
      <c r="S42" s="108">
        <v>12369.1</v>
      </c>
      <c r="T42" s="108">
        <v>55807</v>
      </c>
      <c r="U42" s="110">
        <v>39616.199999999997</v>
      </c>
      <c r="V42" s="111">
        <v>29323.200000000001</v>
      </c>
      <c r="W42" s="111">
        <v>29489.9</v>
      </c>
      <c r="X42" s="111">
        <v>12041.4</v>
      </c>
      <c r="Y42" s="111">
        <v>31578</v>
      </c>
      <c r="Z42" s="110">
        <v>229739</v>
      </c>
      <c r="AA42" s="111">
        <v>47324.6</v>
      </c>
      <c r="AB42" s="111">
        <v>47324.5</v>
      </c>
      <c r="AC42" s="111">
        <v>11134.8</v>
      </c>
      <c r="AD42" s="110">
        <v>256064</v>
      </c>
      <c r="AE42" s="111">
        <v>49874.400000000001</v>
      </c>
      <c r="AF42" s="111">
        <v>51081.1</v>
      </c>
      <c r="AG42" s="112">
        <v>10971.5</v>
      </c>
      <c r="AH42" s="129"/>
      <c r="AI42" s="130"/>
      <c r="AJ42" s="130"/>
      <c r="AK42" s="131"/>
      <c r="AL42" s="133"/>
      <c r="AM42" s="141"/>
      <c r="AN42" s="133"/>
      <c r="AO42" s="133"/>
      <c r="AP42" s="133"/>
      <c r="AQ42" s="133"/>
      <c r="AR42" s="141"/>
      <c r="AS42" s="133"/>
      <c r="AT42" s="133"/>
      <c r="AU42" s="133"/>
      <c r="AV42" s="141"/>
      <c r="AW42" s="133"/>
      <c r="AX42" s="133"/>
      <c r="AY42" s="132"/>
      <c r="AZ42" s="69"/>
    </row>
    <row r="43" spans="1:52" s="9" customFormat="1" ht="15.75" thickBot="1" x14ac:dyDescent="0.3">
      <c r="A43" s="30"/>
      <c r="B43" s="38"/>
      <c r="C43" s="28"/>
      <c r="D43" s="28" t="s">
        <v>22</v>
      </c>
      <c r="E43" s="23" t="s">
        <v>20</v>
      </c>
      <c r="F43" s="54">
        <v>1204.56</v>
      </c>
      <c r="G43" s="52">
        <v>933.1</v>
      </c>
      <c r="H43" s="52">
        <v>859.82</v>
      </c>
      <c r="I43" s="52">
        <v>1641.44</v>
      </c>
      <c r="J43" s="53">
        <v>986.74</v>
      </c>
      <c r="K43" s="113">
        <v>98.66</v>
      </c>
      <c r="L43" s="114">
        <v>155.28</v>
      </c>
      <c r="M43" s="114">
        <v>151.84</v>
      </c>
      <c r="N43" s="114">
        <v>620.67999999999995</v>
      </c>
      <c r="O43" s="115">
        <v>135.41999999999999</v>
      </c>
      <c r="P43" s="113">
        <v>16.8491</v>
      </c>
      <c r="Q43" s="114">
        <v>23.232299999999999</v>
      </c>
      <c r="R43" s="114">
        <v>23.232299999999999</v>
      </c>
      <c r="S43" s="114">
        <v>52.983800000000002</v>
      </c>
      <c r="T43" s="114">
        <v>11.7433</v>
      </c>
      <c r="U43" s="113">
        <v>16.5427</v>
      </c>
      <c r="V43" s="114">
        <v>22.349499999999999</v>
      </c>
      <c r="W43" s="114">
        <v>22.223199999999999</v>
      </c>
      <c r="X43" s="114">
        <v>54.4255</v>
      </c>
      <c r="Y43" s="114">
        <v>20.753699999999998</v>
      </c>
      <c r="Z43" s="113">
        <v>2.85263</v>
      </c>
      <c r="AA43" s="114">
        <v>13.8482</v>
      </c>
      <c r="AB43" s="114">
        <v>13.8482</v>
      </c>
      <c r="AC43" s="114">
        <v>58.856699999999996</v>
      </c>
      <c r="AD43" s="113">
        <v>2.5593599999999999</v>
      </c>
      <c r="AE43" s="114">
        <v>13.1402</v>
      </c>
      <c r="AF43" s="114">
        <v>12.829800000000001</v>
      </c>
      <c r="AG43" s="115">
        <v>59.732799999999997</v>
      </c>
      <c r="AH43" s="134"/>
      <c r="AI43" s="135"/>
      <c r="AJ43" s="135"/>
      <c r="AK43" s="136"/>
      <c r="AL43" s="138"/>
      <c r="AM43" s="142"/>
      <c r="AN43" s="138"/>
      <c r="AO43" s="138"/>
      <c r="AP43" s="138"/>
      <c r="AQ43" s="138"/>
      <c r="AR43" s="142"/>
      <c r="AS43" s="138"/>
      <c r="AT43" s="138"/>
      <c r="AU43" s="138"/>
      <c r="AV43" s="142"/>
      <c r="AW43" s="138"/>
      <c r="AX43" s="138"/>
      <c r="AY43" s="137"/>
      <c r="AZ43" s="23" t="s">
        <v>20</v>
      </c>
    </row>
    <row r="44" spans="1:52" s="22" customFormat="1" x14ac:dyDescent="0.25">
      <c r="A44" s="36">
        <v>8000</v>
      </c>
      <c r="B44" s="41">
        <v>1.6</v>
      </c>
      <c r="C44" s="37">
        <v>12800</v>
      </c>
      <c r="D44" s="37">
        <v>163840000</v>
      </c>
      <c r="E44" s="69"/>
      <c r="F44" s="68">
        <v>638.16999999999996</v>
      </c>
      <c r="G44" s="66">
        <v>782.4</v>
      </c>
      <c r="H44" s="66">
        <v>809.88</v>
      </c>
      <c r="I44" s="66">
        <v>420.8</v>
      </c>
      <c r="J44" s="67">
        <v>587.24</v>
      </c>
      <c r="K44" s="107">
        <v>6132.19</v>
      </c>
      <c r="L44" s="108">
        <v>4347.37</v>
      </c>
      <c r="M44" s="108">
        <v>4197.59</v>
      </c>
      <c r="N44" s="108">
        <v>1269.3800000000001</v>
      </c>
      <c r="O44" s="109">
        <v>2057.67</v>
      </c>
      <c r="P44" s="110"/>
      <c r="Q44" s="111"/>
      <c r="R44" s="111"/>
      <c r="S44" s="111"/>
      <c r="T44" s="111"/>
      <c r="U44" s="110"/>
      <c r="V44" s="111"/>
      <c r="W44" s="111"/>
      <c r="X44" s="111"/>
      <c r="Y44" s="111"/>
      <c r="Z44" s="110"/>
      <c r="AA44" s="111"/>
      <c r="AB44" s="111"/>
      <c r="AC44" s="111"/>
      <c r="AD44" s="110"/>
      <c r="AE44" s="111"/>
      <c r="AF44" s="111"/>
      <c r="AG44" s="112"/>
      <c r="AH44" s="129"/>
      <c r="AI44" s="130"/>
      <c r="AJ44" s="130"/>
      <c r="AK44" s="131"/>
      <c r="AL44" s="133"/>
      <c r="AM44" s="141"/>
      <c r="AN44" s="133"/>
      <c r="AO44" s="133"/>
      <c r="AP44" s="133"/>
      <c r="AQ44" s="133"/>
      <c r="AR44" s="141"/>
      <c r="AS44" s="133"/>
      <c r="AT44" s="133"/>
      <c r="AU44" s="133"/>
      <c r="AV44" s="141"/>
      <c r="AW44" s="133"/>
      <c r="AX44" s="133"/>
      <c r="AY44" s="132"/>
      <c r="AZ44" s="69"/>
    </row>
    <row r="45" spans="1:52" s="9" customFormat="1" ht="15.75" thickBot="1" x14ac:dyDescent="0.3">
      <c r="A45" s="30"/>
      <c r="B45" s="38"/>
      <c r="C45" s="28"/>
      <c r="D45" s="28" t="s">
        <v>22</v>
      </c>
      <c r="E45" s="23" t="s">
        <v>20</v>
      </c>
      <c r="F45" s="54">
        <v>1026.94</v>
      </c>
      <c r="G45" s="52">
        <v>837.63</v>
      </c>
      <c r="H45" s="52">
        <v>809.21</v>
      </c>
      <c r="I45" s="52">
        <v>1557.43</v>
      </c>
      <c r="J45" s="53">
        <v>1116</v>
      </c>
      <c r="K45" s="113">
        <v>106.87</v>
      </c>
      <c r="L45" s="114">
        <v>150.75</v>
      </c>
      <c r="M45" s="114">
        <v>156.13</v>
      </c>
      <c r="N45" s="114">
        <v>516.28</v>
      </c>
      <c r="O45" s="115">
        <v>318.5</v>
      </c>
      <c r="P45" s="113"/>
      <c r="Q45" s="114"/>
      <c r="R45" s="114"/>
      <c r="S45" s="114"/>
      <c r="T45" s="114"/>
      <c r="U45" s="113"/>
      <c r="V45" s="114"/>
      <c r="W45" s="114"/>
      <c r="X45" s="114"/>
      <c r="Y45" s="114"/>
      <c r="Z45" s="113"/>
      <c r="AA45" s="114"/>
      <c r="AB45" s="114"/>
      <c r="AC45" s="114"/>
      <c r="AD45" s="113"/>
      <c r="AE45" s="114"/>
      <c r="AF45" s="114"/>
      <c r="AG45" s="115"/>
      <c r="AH45" s="134"/>
      <c r="AI45" s="135"/>
      <c r="AJ45" s="135"/>
      <c r="AK45" s="136"/>
      <c r="AL45" s="138"/>
      <c r="AM45" s="142"/>
      <c r="AN45" s="138"/>
      <c r="AO45" s="138"/>
      <c r="AP45" s="138"/>
      <c r="AQ45" s="138"/>
      <c r="AR45" s="142"/>
      <c r="AS45" s="138"/>
      <c r="AT45" s="138"/>
      <c r="AU45" s="138"/>
      <c r="AV45" s="142"/>
      <c r="AW45" s="138"/>
      <c r="AX45" s="138"/>
      <c r="AY45" s="137"/>
      <c r="AZ45" s="23" t="s">
        <v>20</v>
      </c>
    </row>
    <row r="46" spans="1:52" s="22" customFormat="1" x14ac:dyDescent="0.25">
      <c r="A46" s="36">
        <v>64000</v>
      </c>
      <c r="B46" s="41">
        <v>1.6</v>
      </c>
      <c r="C46" s="37">
        <v>102400</v>
      </c>
      <c r="D46" s="37">
        <v>163840000</v>
      </c>
      <c r="E46" s="69"/>
      <c r="F46" s="68">
        <v>745.22</v>
      </c>
      <c r="G46" s="66">
        <v>870.64</v>
      </c>
      <c r="H46" s="66">
        <v>952.67</v>
      </c>
      <c r="I46" s="66">
        <v>569.96</v>
      </c>
      <c r="J46" s="67">
        <v>753.73</v>
      </c>
      <c r="K46" s="107">
        <v>6124.37</v>
      </c>
      <c r="L46" s="108">
        <v>4333.45</v>
      </c>
      <c r="M46" s="108">
        <v>4195.1899999999996</v>
      </c>
      <c r="N46" s="108">
        <v>1214.1199999999999</v>
      </c>
      <c r="O46" s="109">
        <v>2057.71</v>
      </c>
      <c r="P46" s="110"/>
      <c r="Q46" s="111"/>
      <c r="R46" s="111"/>
      <c r="S46" s="111"/>
      <c r="T46" s="111"/>
      <c r="U46" s="110"/>
      <c r="V46" s="111"/>
      <c r="W46" s="111"/>
      <c r="X46" s="111"/>
      <c r="Y46" s="111"/>
      <c r="Z46" s="110"/>
      <c r="AA46" s="111"/>
      <c r="AB46" s="111"/>
      <c r="AC46" s="111"/>
      <c r="AD46" s="110"/>
      <c r="AE46" s="111"/>
      <c r="AF46" s="111"/>
      <c r="AG46" s="112"/>
      <c r="AH46" s="129"/>
      <c r="AI46" s="130"/>
      <c r="AJ46" s="130"/>
      <c r="AK46" s="131"/>
      <c r="AL46" s="133"/>
      <c r="AM46" s="141"/>
      <c r="AN46" s="133"/>
      <c r="AO46" s="133"/>
      <c r="AP46" s="133"/>
      <c r="AQ46" s="133"/>
      <c r="AR46" s="141"/>
      <c r="AS46" s="133"/>
      <c r="AT46" s="133"/>
      <c r="AU46" s="133"/>
      <c r="AV46" s="141"/>
      <c r="AW46" s="133"/>
      <c r="AX46" s="133"/>
      <c r="AY46" s="132"/>
      <c r="AZ46" s="69"/>
    </row>
    <row r="47" spans="1:52" s="9" customFormat="1" ht="15.75" thickBot="1" x14ac:dyDescent="0.3">
      <c r="A47" s="30"/>
      <c r="B47" s="38"/>
      <c r="C47" s="28"/>
      <c r="D47" s="28" t="s">
        <v>22</v>
      </c>
      <c r="E47" s="23" t="s">
        <v>20</v>
      </c>
      <c r="F47" s="54">
        <v>879.42</v>
      </c>
      <c r="G47" s="52">
        <v>752.73</v>
      </c>
      <c r="H47" s="52">
        <v>687.92</v>
      </c>
      <c r="I47" s="52">
        <v>1149.83</v>
      </c>
      <c r="J47" s="53">
        <v>869.49</v>
      </c>
      <c r="K47" s="113">
        <v>107.01</v>
      </c>
      <c r="L47" s="114">
        <v>147.82</v>
      </c>
      <c r="M47" s="114">
        <v>156.22</v>
      </c>
      <c r="N47" s="114">
        <v>539.78</v>
      </c>
      <c r="O47" s="115">
        <v>318.49</v>
      </c>
      <c r="P47" s="113"/>
      <c r="Q47" s="114"/>
      <c r="R47" s="114"/>
      <c r="S47" s="114"/>
      <c r="T47" s="114"/>
      <c r="U47" s="113"/>
      <c r="V47" s="114"/>
      <c r="W47" s="114"/>
      <c r="X47" s="114"/>
      <c r="Y47" s="114"/>
      <c r="Z47" s="113"/>
      <c r="AA47" s="114"/>
      <c r="AB47" s="114"/>
      <c r="AC47" s="114"/>
      <c r="AD47" s="113"/>
      <c r="AE47" s="114"/>
      <c r="AF47" s="114"/>
      <c r="AG47" s="115"/>
      <c r="AH47" s="134"/>
      <c r="AI47" s="135"/>
      <c r="AJ47" s="135"/>
      <c r="AK47" s="136"/>
      <c r="AL47" s="138"/>
      <c r="AM47" s="142"/>
      <c r="AN47" s="138"/>
      <c r="AO47" s="138"/>
      <c r="AP47" s="138"/>
      <c r="AQ47" s="138"/>
      <c r="AR47" s="142"/>
      <c r="AS47" s="138"/>
      <c r="AT47" s="138"/>
      <c r="AU47" s="138"/>
      <c r="AV47" s="142"/>
      <c r="AW47" s="138"/>
      <c r="AX47" s="138"/>
      <c r="AY47" s="137"/>
      <c r="AZ47" s="23" t="s">
        <v>20</v>
      </c>
    </row>
    <row r="48" spans="1:52" s="51" customFormat="1" x14ac:dyDescent="0.25">
      <c r="A48" s="36">
        <v>250000</v>
      </c>
      <c r="B48" s="41">
        <v>1.6</v>
      </c>
      <c r="C48" s="37">
        <v>400000</v>
      </c>
      <c r="D48" s="37">
        <v>163840000</v>
      </c>
      <c r="E48" s="69"/>
      <c r="F48" s="57">
        <v>1588.58</v>
      </c>
      <c r="G48" s="55">
        <v>1989.83</v>
      </c>
      <c r="H48" s="55">
        <v>2460.9299999999998</v>
      </c>
      <c r="I48" s="55">
        <v>1102.81</v>
      </c>
      <c r="J48" s="56">
        <v>1282.07</v>
      </c>
      <c r="K48" s="107">
        <v>10732.13</v>
      </c>
      <c r="L48" s="108">
        <v>6820.98</v>
      </c>
      <c r="M48" s="108">
        <v>6824.42</v>
      </c>
      <c r="N48" s="108">
        <v>2913.49</v>
      </c>
      <c r="O48" s="109">
        <v>2958.02</v>
      </c>
      <c r="P48" s="107" t="s">
        <v>32</v>
      </c>
      <c r="Q48" s="108">
        <v>52887.7</v>
      </c>
      <c r="R48" s="108">
        <v>52887.7</v>
      </c>
      <c r="S48" s="108">
        <v>14271.8</v>
      </c>
      <c r="T48" s="108">
        <v>13148.3</v>
      </c>
      <c r="U48" s="107">
        <v>41440.6</v>
      </c>
      <c r="V48" s="108" t="s">
        <v>34</v>
      </c>
      <c r="W48" s="108">
        <v>51969.1</v>
      </c>
      <c r="X48" s="108">
        <v>13836.1</v>
      </c>
      <c r="Y48" s="108">
        <v>12067.6</v>
      </c>
      <c r="Z48" s="107">
        <v>209050</v>
      </c>
      <c r="AA48" s="108">
        <v>66598.7</v>
      </c>
      <c r="AB48" s="108">
        <v>62642.2</v>
      </c>
      <c r="AC48" s="108" t="s">
        <v>35</v>
      </c>
      <c r="AD48" s="107">
        <v>254833</v>
      </c>
      <c r="AE48" s="108">
        <v>70740.399999999994</v>
      </c>
      <c r="AF48" s="108">
        <v>73072.399999999994</v>
      </c>
      <c r="AG48" s="109">
        <v>13110.1</v>
      </c>
      <c r="AH48" s="129"/>
      <c r="AI48" s="130"/>
      <c r="AJ48" s="130"/>
      <c r="AK48" s="131"/>
      <c r="AL48" s="133"/>
      <c r="AM48" s="141"/>
      <c r="AN48" s="133"/>
      <c r="AO48" s="133"/>
      <c r="AP48" s="133"/>
      <c r="AQ48" s="133"/>
      <c r="AR48" s="141"/>
      <c r="AS48" s="133"/>
      <c r="AT48" s="133"/>
      <c r="AU48" s="133"/>
      <c r="AV48" s="141"/>
      <c r="AW48" s="133"/>
      <c r="AX48" s="133"/>
      <c r="AY48" s="132"/>
      <c r="AZ48" s="69"/>
    </row>
    <row r="49" spans="1:52" s="9" customFormat="1" ht="15.75" thickBot="1" x14ac:dyDescent="0.3">
      <c r="A49" s="30"/>
      <c r="B49" s="38"/>
      <c r="C49" s="28"/>
      <c r="D49" s="28" t="s">
        <v>22</v>
      </c>
      <c r="E49" s="23" t="s">
        <v>20</v>
      </c>
      <c r="F49" s="54">
        <v>412.54</v>
      </c>
      <c r="G49" s="52">
        <v>329.35</v>
      </c>
      <c r="H49" s="52">
        <v>266.31</v>
      </c>
      <c r="I49" s="52">
        <v>594.26</v>
      </c>
      <c r="J49" s="53">
        <v>511.17</v>
      </c>
      <c r="K49" s="113">
        <v>61.07</v>
      </c>
      <c r="L49" s="114">
        <v>96.08</v>
      </c>
      <c r="M49" s="114">
        <v>96.03</v>
      </c>
      <c r="N49" s="114">
        <v>224.94</v>
      </c>
      <c r="O49" s="115">
        <v>221.55</v>
      </c>
      <c r="P49" s="113">
        <v>15.8743</v>
      </c>
      <c r="Q49" s="114">
        <v>12.39</v>
      </c>
      <c r="R49" s="114">
        <v>12.391500000000001</v>
      </c>
      <c r="S49" s="114">
        <v>45.919800000000002</v>
      </c>
      <c r="T49" s="114">
        <v>49.843600000000002</v>
      </c>
      <c r="U49" s="113">
        <v>15.814399999999999</v>
      </c>
      <c r="V49" s="114">
        <v>12.7318</v>
      </c>
      <c r="W49" s="114">
        <v>12.6106</v>
      </c>
      <c r="X49" s="114">
        <v>47.366100000000003</v>
      </c>
      <c r="Y49" s="114">
        <v>54.307400000000001</v>
      </c>
      <c r="Z49" s="113">
        <v>3.1349499999999999</v>
      </c>
      <c r="AA49" s="114">
        <v>9.8404299999999996</v>
      </c>
      <c r="AB49" s="114">
        <v>10.462</v>
      </c>
      <c r="AC49" s="114">
        <v>56.914200000000001</v>
      </c>
      <c r="AD49" s="113">
        <v>2.57172</v>
      </c>
      <c r="AE49" s="114">
        <v>9.2642900000000008</v>
      </c>
      <c r="AF49" s="114">
        <v>8.9863999999999997</v>
      </c>
      <c r="AG49" s="115">
        <v>49.988999999999997</v>
      </c>
      <c r="AH49" s="134"/>
      <c r="AI49" s="135"/>
      <c r="AJ49" s="135"/>
      <c r="AK49" s="136"/>
      <c r="AL49" s="138"/>
      <c r="AM49" s="142"/>
      <c r="AN49" s="138"/>
      <c r="AO49" s="138"/>
      <c r="AP49" s="138"/>
      <c r="AQ49" s="138"/>
      <c r="AR49" s="142"/>
      <c r="AS49" s="138"/>
      <c r="AT49" s="138"/>
      <c r="AU49" s="138"/>
      <c r="AV49" s="142"/>
      <c r="AW49" s="138"/>
      <c r="AX49" s="138"/>
      <c r="AY49" s="137"/>
      <c r="AZ49" s="23" t="s">
        <v>20</v>
      </c>
    </row>
    <row r="50" spans="1:52" s="35" customFormat="1" x14ac:dyDescent="0.25">
      <c r="A50" s="32"/>
      <c r="B50" s="40"/>
      <c r="C50" s="33"/>
      <c r="D50" s="33"/>
      <c r="E50" s="34"/>
      <c r="F50" s="147" t="s">
        <v>31</v>
      </c>
      <c r="G50" s="148"/>
      <c r="H50" s="148"/>
      <c r="I50" s="148"/>
      <c r="J50" s="149"/>
      <c r="K50" s="147" t="s">
        <v>31</v>
      </c>
      <c r="L50" s="148"/>
      <c r="M50" s="148"/>
      <c r="N50" s="148"/>
      <c r="O50" s="149"/>
      <c r="P50" s="60"/>
      <c r="Q50" s="58"/>
      <c r="R50" s="58"/>
      <c r="S50" s="58"/>
      <c r="T50" s="58"/>
      <c r="U50" s="60"/>
      <c r="V50" s="58"/>
      <c r="W50" s="58"/>
      <c r="X50" s="58"/>
      <c r="Y50" s="58"/>
      <c r="Z50" s="60"/>
      <c r="AA50" s="58"/>
      <c r="AB50" s="58"/>
      <c r="AC50" s="58"/>
      <c r="AD50" s="60"/>
      <c r="AE50" s="58"/>
      <c r="AF50" s="58"/>
      <c r="AG50" s="59"/>
      <c r="AH50" s="139"/>
      <c r="AI50" s="131"/>
      <c r="AJ50" s="131"/>
      <c r="AK50" s="131"/>
      <c r="AL50" s="133"/>
      <c r="AM50" s="141"/>
      <c r="AN50" s="133"/>
      <c r="AO50" s="133"/>
      <c r="AP50" s="133"/>
      <c r="AQ50" s="133"/>
      <c r="AR50" s="141"/>
      <c r="AS50" s="133"/>
      <c r="AT50" s="133"/>
      <c r="AU50" s="133"/>
      <c r="AV50" s="141"/>
      <c r="AW50" s="133"/>
      <c r="AX50" s="133"/>
      <c r="AY50" s="132"/>
      <c r="AZ50" s="34"/>
    </row>
    <row r="51" spans="1:52" s="26" customFormat="1" ht="15.75" thickBot="1" x14ac:dyDescent="0.3">
      <c r="A51" s="31"/>
      <c r="B51" s="39"/>
      <c r="C51" s="29"/>
      <c r="D51" s="29"/>
      <c r="E51" s="27"/>
      <c r="F51" s="63"/>
      <c r="G51" s="61"/>
      <c r="H51" s="61"/>
      <c r="I51" s="61"/>
      <c r="J51" s="62"/>
      <c r="K51" s="63"/>
      <c r="L51" s="61"/>
      <c r="M51" s="61"/>
      <c r="N51" s="61"/>
      <c r="O51" s="62"/>
      <c r="P51" s="63"/>
      <c r="Q51" s="61"/>
      <c r="R51" s="61"/>
      <c r="S51" s="61"/>
      <c r="T51" s="61"/>
      <c r="U51" s="63"/>
      <c r="V51" s="61"/>
      <c r="W51" s="61"/>
      <c r="X51" s="61"/>
      <c r="Y51" s="61"/>
      <c r="Z51" s="63"/>
      <c r="AA51" s="61"/>
      <c r="AB51" s="61"/>
      <c r="AC51" s="61"/>
      <c r="AD51" s="63"/>
      <c r="AE51" s="61"/>
      <c r="AF51" s="61"/>
      <c r="AG51" s="62"/>
      <c r="AH51" s="63"/>
      <c r="AI51" s="61"/>
      <c r="AJ51" s="61"/>
      <c r="AK51" s="61"/>
      <c r="AM51" s="143"/>
      <c r="AR51" s="143"/>
      <c r="AV51" s="143"/>
      <c r="AY51" s="127"/>
      <c r="AZ51" s="27"/>
    </row>
    <row r="52" spans="1:52" s="4" customFormat="1" x14ac:dyDescent="0.25">
      <c r="A52" s="88"/>
      <c r="B52" s="89"/>
      <c r="C52" s="88"/>
      <c r="D52" s="88"/>
      <c r="E52" s="94"/>
      <c r="F52" s="65"/>
      <c r="G52" s="87"/>
      <c r="H52" s="87"/>
      <c r="I52" s="87"/>
      <c r="J52" s="64"/>
      <c r="K52" s="65"/>
      <c r="L52" s="87"/>
      <c r="M52" s="87"/>
      <c r="N52" s="87"/>
      <c r="O52" s="64"/>
      <c r="P52" s="65"/>
      <c r="Q52" s="87"/>
      <c r="R52" s="87"/>
      <c r="S52" s="87"/>
      <c r="T52" s="87"/>
      <c r="U52" s="65"/>
      <c r="V52" s="87"/>
      <c r="W52" s="87"/>
      <c r="X52" s="87"/>
      <c r="Y52" s="87"/>
      <c r="Z52" s="65"/>
      <c r="AA52" s="87"/>
      <c r="AB52" s="87"/>
      <c r="AD52" s="93"/>
      <c r="AG52" s="92"/>
      <c r="AH52" s="93"/>
      <c r="AM52" s="93"/>
      <c r="AR52" s="93"/>
      <c r="AV52" s="93"/>
      <c r="AY52" s="92"/>
      <c r="AZ52" s="94"/>
    </row>
    <row r="53" spans="1:52" s="4" customFormat="1" ht="15.75" thickBot="1" x14ac:dyDescent="0.3">
      <c r="A53" s="88"/>
      <c r="B53" s="89"/>
      <c r="C53" s="88"/>
      <c r="D53" s="88"/>
      <c r="E53" s="94"/>
      <c r="F53" s="65"/>
      <c r="G53" s="87"/>
      <c r="H53" s="87"/>
      <c r="I53" s="87"/>
      <c r="J53" s="64"/>
      <c r="K53" s="65"/>
      <c r="L53" s="87"/>
      <c r="M53" s="87"/>
      <c r="N53" s="87"/>
      <c r="O53" s="64"/>
      <c r="P53" s="65"/>
      <c r="Q53" s="87"/>
      <c r="R53" s="87"/>
      <c r="S53" s="87"/>
      <c r="T53" s="87"/>
      <c r="U53" s="65"/>
      <c r="V53" s="87"/>
      <c r="W53" s="87"/>
      <c r="X53" s="87"/>
      <c r="Y53" s="87"/>
      <c r="Z53" s="65"/>
      <c r="AA53" s="87"/>
      <c r="AB53" s="87"/>
      <c r="AD53" s="93"/>
      <c r="AG53" s="92"/>
      <c r="AH53" s="93"/>
      <c r="AM53" s="93"/>
      <c r="AR53" s="93"/>
      <c r="AV53" s="93"/>
      <c r="AY53" s="92"/>
      <c r="AZ53" s="94"/>
    </row>
    <row r="54" spans="1:52" s="51" customFormat="1" x14ac:dyDescent="0.25">
      <c r="A54" s="88"/>
      <c r="B54" s="89"/>
      <c r="C54" s="88"/>
      <c r="D54" s="88"/>
      <c r="E54" s="94"/>
      <c r="F54" s="65"/>
      <c r="G54" s="87"/>
      <c r="H54" s="87"/>
      <c r="I54" s="87"/>
      <c r="J54" s="64"/>
      <c r="K54" s="65"/>
      <c r="L54" s="87"/>
      <c r="M54" s="87"/>
      <c r="N54" s="87"/>
      <c r="O54" s="64"/>
      <c r="P54" s="65"/>
      <c r="Q54" s="87"/>
      <c r="R54" s="87"/>
      <c r="S54" s="87"/>
      <c r="T54" s="87"/>
      <c r="U54" s="65"/>
      <c r="V54" s="87"/>
      <c r="W54" s="87"/>
      <c r="X54" s="87"/>
      <c r="Y54" s="87"/>
      <c r="Z54" s="65"/>
      <c r="AA54" s="87"/>
      <c r="AB54" s="87"/>
      <c r="AC54" s="4"/>
      <c r="AD54" s="93"/>
      <c r="AE54" s="4"/>
      <c r="AF54" s="4"/>
      <c r="AG54" s="92"/>
      <c r="AH54" s="93"/>
      <c r="AI54" s="4"/>
      <c r="AJ54" s="4"/>
      <c r="AK54" s="4"/>
      <c r="AM54" s="140"/>
      <c r="AR54" s="140"/>
      <c r="AV54" s="140"/>
      <c r="AY54" s="126"/>
      <c r="AZ54" s="94"/>
    </row>
    <row r="55" spans="1:52" s="95" customFormat="1" ht="15.75" thickBot="1" x14ac:dyDescent="0.3">
      <c r="A55" s="88"/>
      <c r="B55" s="89"/>
      <c r="C55" s="88"/>
      <c r="D55" s="88"/>
      <c r="E55" s="94"/>
      <c r="F55" s="65"/>
      <c r="G55" s="87"/>
      <c r="H55" s="87"/>
      <c r="I55" s="87"/>
      <c r="J55" s="64"/>
      <c r="K55" s="65"/>
      <c r="L55" s="87"/>
      <c r="M55" s="87"/>
      <c r="N55" s="87"/>
      <c r="O55" s="64"/>
      <c r="P55" s="65"/>
      <c r="Q55" s="87"/>
      <c r="R55" s="87"/>
      <c r="S55" s="87"/>
      <c r="T55" s="87"/>
      <c r="U55" s="65"/>
      <c r="V55" s="87"/>
      <c r="W55" s="87"/>
      <c r="X55" s="87"/>
      <c r="Y55" s="87"/>
      <c r="Z55" s="65"/>
      <c r="AA55" s="87"/>
      <c r="AB55" s="87"/>
      <c r="AC55" s="4"/>
      <c r="AD55" s="93"/>
      <c r="AE55" s="4"/>
      <c r="AF55" s="4"/>
      <c r="AG55" s="92"/>
      <c r="AH55" s="93"/>
      <c r="AI55" s="4"/>
      <c r="AJ55" s="4"/>
      <c r="AK55" s="4"/>
      <c r="AM55" s="144"/>
      <c r="AR55" s="144"/>
      <c r="AV55" s="144"/>
      <c r="AY55" s="128"/>
      <c r="AZ55" s="94"/>
    </row>
    <row r="56" spans="1:52" s="51" customFormat="1" x14ac:dyDescent="0.25">
      <c r="A56" s="88"/>
      <c r="B56" s="89"/>
      <c r="C56" s="88"/>
      <c r="D56" s="88"/>
      <c r="E56" s="94"/>
      <c r="F56" s="65"/>
      <c r="G56" s="87"/>
      <c r="H56" s="87"/>
      <c r="I56" s="87"/>
      <c r="J56" s="64"/>
      <c r="K56" s="65"/>
      <c r="L56" s="87"/>
      <c r="M56" s="87"/>
      <c r="N56" s="87"/>
      <c r="O56" s="64"/>
      <c r="P56" s="65"/>
      <c r="Q56" s="87"/>
      <c r="R56" s="87"/>
      <c r="S56" s="87"/>
      <c r="T56" s="87"/>
      <c r="U56" s="65"/>
      <c r="V56" s="87"/>
      <c r="W56" s="87"/>
      <c r="X56" s="87"/>
      <c r="Y56" s="87"/>
      <c r="Z56" s="65"/>
      <c r="AA56" s="87"/>
      <c r="AB56" s="87"/>
      <c r="AC56" s="4"/>
      <c r="AD56" s="93"/>
      <c r="AE56" s="4"/>
      <c r="AF56" s="4"/>
      <c r="AG56" s="92"/>
      <c r="AH56" s="93"/>
      <c r="AI56" s="4"/>
      <c r="AJ56" s="4"/>
      <c r="AK56" s="4"/>
      <c r="AM56" s="140"/>
      <c r="AR56" s="140"/>
      <c r="AV56" s="140"/>
      <c r="AY56" s="126"/>
      <c r="AZ56" s="94"/>
    </row>
    <row r="57" spans="1:52" s="95" customFormat="1" ht="15.75" thickBot="1" x14ac:dyDescent="0.3">
      <c r="A57" s="88"/>
      <c r="B57" s="89"/>
      <c r="C57" s="88"/>
      <c r="D57" s="88"/>
      <c r="E57" s="94"/>
      <c r="F57" s="65"/>
      <c r="G57" s="87"/>
      <c r="H57" s="87"/>
      <c r="I57" s="87"/>
      <c r="J57" s="64"/>
      <c r="K57" s="65"/>
      <c r="L57" s="87"/>
      <c r="M57" s="87"/>
      <c r="N57" s="87"/>
      <c r="O57" s="64"/>
      <c r="P57" s="65"/>
      <c r="Q57" s="87"/>
      <c r="R57" s="87"/>
      <c r="S57" s="87"/>
      <c r="T57" s="87"/>
      <c r="U57" s="65"/>
      <c r="V57" s="87"/>
      <c r="W57" s="87"/>
      <c r="X57" s="87"/>
      <c r="Y57" s="87"/>
      <c r="Z57" s="65"/>
      <c r="AA57" s="87"/>
      <c r="AB57" s="87"/>
      <c r="AC57" s="4"/>
      <c r="AD57" s="93"/>
      <c r="AE57" s="4"/>
      <c r="AF57" s="4"/>
      <c r="AG57" s="92"/>
      <c r="AH57" s="93"/>
      <c r="AI57" s="4"/>
      <c r="AJ57" s="4"/>
      <c r="AK57" s="4"/>
      <c r="AM57" s="144"/>
      <c r="AR57" s="144"/>
      <c r="AV57" s="144"/>
      <c r="AY57" s="128"/>
      <c r="AZ57" s="94"/>
    </row>
    <row r="58" spans="1:52" s="4" customFormat="1" x14ac:dyDescent="0.25">
      <c r="A58" s="88"/>
      <c r="B58" s="89"/>
      <c r="C58" s="88"/>
      <c r="D58" s="88"/>
      <c r="E58" s="94"/>
      <c r="F58" s="65"/>
      <c r="G58" s="87"/>
      <c r="H58" s="87"/>
      <c r="I58" s="87"/>
      <c r="J58" s="64"/>
      <c r="K58" s="65"/>
      <c r="L58" s="87"/>
      <c r="M58" s="87"/>
      <c r="N58" s="87"/>
      <c r="O58" s="64"/>
      <c r="P58" s="65"/>
      <c r="Q58" s="87"/>
      <c r="R58" s="87"/>
      <c r="S58" s="87"/>
      <c r="T58" s="87"/>
      <c r="U58" s="65"/>
      <c r="V58" s="87"/>
      <c r="W58" s="87"/>
      <c r="X58" s="87"/>
      <c r="Y58" s="87"/>
      <c r="Z58" s="65"/>
      <c r="AA58" s="87"/>
      <c r="AB58" s="87"/>
      <c r="AD58" s="93"/>
      <c r="AG58" s="92"/>
      <c r="AH58" s="93"/>
      <c r="AM58" s="93"/>
      <c r="AR58" s="93"/>
      <c r="AV58" s="93"/>
      <c r="AY58" s="92"/>
      <c r="AZ58" s="94"/>
    </row>
    <row r="59" spans="1:52" s="95" customFormat="1" ht="15.75" thickBot="1" x14ac:dyDescent="0.3">
      <c r="A59" s="88"/>
      <c r="B59" s="89"/>
      <c r="C59" s="88"/>
      <c r="D59" s="88"/>
      <c r="E59" s="94"/>
      <c r="F59" s="65"/>
      <c r="G59" s="87"/>
      <c r="H59" s="87"/>
      <c r="I59" s="87"/>
      <c r="J59" s="64"/>
      <c r="K59" s="65"/>
      <c r="L59" s="87"/>
      <c r="M59" s="87"/>
      <c r="N59" s="87"/>
      <c r="O59" s="64"/>
      <c r="P59" s="65"/>
      <c r="Q59" s="87"/>
      <c r="R59" s="87"/>
      <c r="S59" s="87"/>
      <c r="T59" s="87"/>
      <c r="U59" s="65"/>
      <c r="V59" s="87"/>
      <c r="W59" s="87"/>
      <c r="X59" s="87"/>
      <c r="Y59" s="87"/>
      <c r="Z59" s="65"/>
      <c r="AA59" s="87"/>
      <c r="AB59" s="87"/>
      <c r="AC59" s="4"/>
      <c r="AD59" s="93"/>
      <c r="AE59" s="4"/>
      <c r="AF59" s="4"/>
      <c r="AG59" s="92"/>
      <c r="AH59" s="93"/>
      <c r="AI59" s="4"/>
      <c r="AJ59" s="4"/>
      <c r="AK59" s="4"/>
      <c r="AM59" s="144"/>
      <c r="AR59" s="144"/>
      <c r="AV59" s="144"/>
      <c r="AY59" s="128"/>
      <c r="AZ59" s="94"/>
    </row>
    <row r="60" spans="1:52" s="4" customFormat="1" x14ac:dyDescent="0.25">
      <c r="A60" s="88"/>
      <c r="B60" s="89"/>
      <c r="C60" s="88"/>
      <c r="D60" s="88"/>
      <c r="E60" s="94"/>
      <c r="F60" s="65"/>
      <c r="G60" s="87"/>
      <c r="H60" s="87"/>
      <c r="I60" s="87"/>
      <c r="J60" s="64"/>
      <c r="K60" s="65"/>
      <c r="L60" s="87"/>
      <c r="M60" s="87"/>
      <c r="N60" s="87"/>
      <c r="O60" s="64"/>
      <c r="P60" s="65"/>
      <c r="Q60" s="87"/>
      <c r="R60" s="87"/>
      <c r="S60" s="87"/>
      <c r="T60" s="87"/>
      <c r="U60" s="65"/>
      <c r="V60" s="87"/>
      <c r="W60" s="87"/>
      <c r="X60" s="87"/>
      <c r="Y60" s="87"/>
      <c r="Z60" s="65"/>
      <c r="AA60" s="87"/>
      <c r="AB60" s="87"/>
      <c r="AD60" s="93"/>
      <c r="AG60" s="92"/>
      <c r="AH60" s="93"/>
      <c r="AM60" s="93"/>
      <c r="AR60" s="93"/>
      <c r="AV60" s="93"/>
      <c r="AY60" s="92"/>
      <c r="AZ60" s="94"/>
    </row>
    <row r="61" spans="1:52" s="4" customFormat="1" ht="15.75" thickBot="1" x14ac:dyDescent="0.3">
      <c r="A61" s="88"/>
      <c r="B61" s="89"/>
      <c r="C61" s="88"/>
      <c r="D61" s="88"/>
      <c r="E61" s="94"/>
      <c r="F61" s="65"/>
      <c r="G61" s="87"/>
      <c r="H61" s="87"/>
      <c r="I61" s="87"/>
      <c r="J61" s="64"/>
      <c r="K61" s="65"/>
      <c r="L61" s="87"/>
      <c r="M61" s="87"/>
      <c r="N61" s="87"/>
      <c r="O61" s="64"/>
      <c r="P61" s="65"/>
      <c r="Q61" s="87"/>
      <c r="R61" s="87"/>
      <c r="S61" s="87"/>
      <c r="T61" s="87"/>
      <c r="U61" s="65"/>
      <c r="V61" s="87"/>
      <c r="W61" s="87"/>
      <c r="X61" s="87"/>
      <c r="Y61" s="87"/>
      <c r="Z61" s="65"/>
      <c r="AA61" s="87"/>
      <c r="AB61" s="87"/>
      <c r="AD61" s="93"/>
      <c r="AG61" s="92"/>
      <c r="AH61" s="93"/>
      <c r="AM61" s="93"/>
      <c r="AR61" s="93"/>
      <c r="AV61" s="93"/>
      <c r="AY61" s="92"/>
      <c r="AZ61" s="94"/>
    </row>
    <row r="62" spans="1:52" s="51" customFormat="1" x14ac:dyDescent="0.25">
      <c r="A62" s="88"/>
      <c r="B62" s="89"/>
      <c r="C62" s="88"/>
      <c r="D62" s="88"/>
      <c r="E62" s="94"/>
      <c r="F62" s="65"/>
      <c r="G62" s="87"/>
      <c r="H62" s="87"/>
      <c r="I62" s="87"/>
      <c r="J62" s="64"/>
      <c r="K62" s="65"/>
      <c r="L62" s="87"/>
      <c r="M62" s="87"/>
      <c r="N62" s="87"/>
      <c r="O62" s="64"/>
      <c r="P62" s="65"/>
      <c r="Q62" s="87"/>
      <c r="R62" s="87"/>
      <c r="S62" s="87"/>
      <c r="T62" s="87"/>
      <c r="U62" s="65"/>
      <c r="V62" s="87"/>
      <c r="W62" s="87"/>
      <c r="X62" s="87"/>
      <c r="Y62" s="87"/>
      <c r="Z62" s="65"/>
      <c r="AA62" s="87"/>
      <c r="AB62" s="87"/>
      <c r="AC62" s="4"/>
      <c r="AD62" s="93"/>
      <c r="AE62" s="4"/>
      <c r="AF62" s="4"/>
      <c r="AG62" s="92"/>
      <c r="AH62" s="93"/>
      <c r="AI62" s="4"/>
      <c r="AJ62" s="4"/>
      <c r="AK62" s="4"/>
      <c r="AM62" s="140"/>
      <c r="AR62" s="140"/>
      <c r="AV62" s="140"/>
      <c r="AY62" s="126"/>
      <c r="AZ62" s="94"/>
    </row>
    <row r="63" spans="1:52" s="95" customFormat="1" ht="15.75" thickBot="1" x14ac:dyDescent="0.3">
      <c r="A63" s="88"/>
      <c r="B63" s="89"/>
      <c r="C63" s="88"/>
      <c r="D63" s="88"/>
      <c r="E63" s="94"/>
      <c r="F63" s="65"/>
      <c r="G63" s="87"/>
      <c r="H63" s="87"/>
      <c r="I63" s="87"/>
      <c r="J63" s="64"/>
      <c r="K63" s="65"/>
      <c r="L63" s="87"/>
      <c r="M63" s="87"/>
      <c r="N63" s="87"/>
      <c r="O63" s="64"/>
      <c r="P63" s="65"/>
      <c r="Q63" s="87"/>
      <c r="R63" s="87"/>
      <c r="S63" s="87"/>
      <c r="T63" s="87"/>
      <c r="U63" s="65"/>
      <c r="V63" s="87"/>
      <c r="W63" s="87"/>
      <c r="X63" s="87"/>
      <c r="Y63" s="87"/>
      <c r="Z63" s="65"/>
      <c r="AA63" s="87"/>
      <c r="AB63" s="87"/>
      <c r="AC63" s="4"/>
      <c r="AD63" s="93"/>
      <c r="AE63" s="4"/>
      <c r="AF63" s="4"/>
      <c r="AG63" s="92"/>
      <c r="AH63" s="93"/>
      <c r="AI63" s="4"/>
      <c r="AJ63" s="4"/>
      <c r="AK63" s="4"/>
      <c r="AM63" s="144"/>
      <c r="AR63" s="144"/>
      <c r="AV63" s="144"/>
      <c r="AY63" s="128"/>
      <c r="AZ63" s="94"/>
    </row>
    <row r="64" spans="1:52" s="4" customFormat="1" x14ac:dyDescent="0.25">
      <c r="A64" s="88"/>
      <c r="B64" s="89"/>
      <c r="C64" s="88"/>
      <c r="D64" s="88"/>
      <c r="E64" s="94"/>
      <c r="F64" s="65"/>
      <c r="G64" s="87"/>
      <c r="H64" s="87"/>
      <c r="I64" s="87"/>
      <c r="J64" s="64"/>
      <c r="K64" s="65"/>
      <c r="L64" s="87"/>
      <c r="M64" s="87"/>
      <c r="N64" s="87"/>
      <c r="O64" s="64"/>
      <c r="P64" s="65"/>
      <c r="Q64" s="87"/>
      <c r="R64" s="87"/>
      <c r="S64" s="87"/>
      <c r="T64" s="87"/>
      <c r="U64" s="65"/>
      <c r="V64" s="87"/>
      <c r="W64" s="87"/>
      <c r="X64" s="87"/>
      <c r="Y64" s="87"/>
      <c r="Z64" s="65"/>
      <c r="AA64" s="87"/>
      <c r="AB64" s="87"/>
      <c r="AD64" s="93"/>
      <c r="AG64" s="92"/>
      <c r="AH64" s="93"/>
      <c r="AM64" s="93"/>
      <c r="AR64" s="93"/>
      <c r="AV64" s="93"/>
      <c r="AY64" s="92"/>
      <c r="AZ64" s="94"/>
    </row>
    <row r="65" spans="1:52" s="95" customFormat="1" ht="15.75" thickBot="1" x14ac:dyDescent="0.3">
      <c r="A65" s="88"/>
      <c r="B65" s="89"/>
      <c r="C65" s="88"/>
      <c r="D65" s="88"/>
      <c r="E65" s="94"/>
      <c r="F65" s="65"/>
      <c r="G65" s="87"/>
      <c r="H65" s="87"/>
      <c r="I65" s="87"/>
      <c r="J65" s="64"/>
      <c r="K65" s="65"/>
      <c r="L65" s="87"/>
      <c r="M65" s="87"/>
      <c r="N65" s="87"/>
      <c r="O65" s="64"/>
      <c r="P65" s="65"/>
      <c r="Q65" s="87"/>
      <c r="R65" s="87"/>
      <c r="S65" s="87"/>
      <c r="T65" s="87"/>
      <c r="U65" s="65"/>
      <c r="V65" s="87"/>
      <c r="W65" s="87"/>
      <c r="X65" s="87"/>
      <c r="Y65" s="87"/>
      <c r="Z65" s="65"/>
      <c r="AA65" s="87"/>
      <c r="AB65" s="87"/>
      <c r="AC65" s="4"/>
      <c r="AD65" s="93"/>
      <c r="AE65" s="4"/>
      <c r="AF65" s="4"/>
      <c r="AG65" s="92"/>
      <c r="AH65" s="93"/>
      <c r="AI65" s="4"/>
      <c r="AJ65" s="4"/>
      <c r="AK65" s="4"/>
      <c r="AM65" s="144"/>
      <c r="AR65" s="144"/>
      <c r="AV65" s="144"/>
      <c r="AY65" s="128"/>
      <c r="AZ65" s="94"/>
    </row>
    <row r="66" spans="1:52" s="51" customFormat="1" x14ac:dyDescent="0.25">
      <c r="A66" s="88"/>
      <c r="B66" s="89"/>
      <c r="C66" s="88"/>
      <c r="D66" s="88"/>
      <c r="E66" s="94"/>
      <c r="F66" s="65"/>
      <c r="G66" s="87"/>
      <c r="H66" s="87"/>
      <c r="I66" s="87"/>
      <c r="J66" s="64"/>
      <c r="K66" s="65"/>
      <c r="L66" s="87"/>
      <c r="M66" s="87"/>
      <c r="N66" s="87"/>
      <c r="O66" s="64"/>
      <c r="P66" s="65"/>
      <c r="Q66" s="87"/>
      <c r="R66" s="87"/>
      <c r="S66" s="87"/>
      <c r="T66" s="87"/>
      <c r="U66" s="65"/>
      <c r="V66" s="87"/>
      <c r="W66" s="87"/>
      <c r="X66" s="87"/>
      <c r="Y66" s="87"/>
      <c r="Z66" s="65"/>
      <c r="AA66" s="87"/>
      <c r="AB66" s="87"/>
      <c r="AC66" s="4"/>
      <c r="AD66" s="93"/>
      <c r="AE66" s="4"/>
      <c r="AF66" s="4"/>
      <c r="AG66" s="92"/>
      <c r="AH66" s="93"/>
      <c r="AI66" s="4"/>
      <c r="AJ66" s="4"/>
      <c r="AK66" s="4"/>
      <c r="AM66" s="140"/>
      <c r="AR66" s="140"/>
      <c r="AV66" s="140"/>
      <c r="AY66" s="126"/>
      <c r="AZ66" s="94"/>
    </row>
    <row r="67" spans="1:52" s="95" customFormat="1" ht="15.75" thickBot="1" x14ac:dyDescent="0.3">
      <c r="A67" s="88"/>
      <c r="B67" s="89"/>
      <c r="C67" s="88"/>
      <c r="D67" s="88"/>
      <c r="E67" s="94"/>
      <c r="F67" s="65"/>
      <c r="G67" s="87"/>
      <c r="H67" s="87"/>
      <c r="I67" s="87"/>
      <c r="J67" s="64"/>
      <c r="K67" s="65"/>
      <c r="L67" s="87"/>
      <c r="M67" s="87"/>
      <c r="N67" s="87"/>
      <c r="O67" s="64"/>
      <c r="P67" s="65"/>
      <c r="Q67" s="87"/>
      <c r="R67" s="87"/>
      <c r="S67" s="87"/>
      <c r="T67" s="87"/>
      <c r="U67" s="65"/>
      <c r="V67" s="87"/>
      <c r="W67" s="87"/>
      <c r="X67" s="87"/>
      <c r="Y67" s="87"/>
      <c r="Z67" s="65"/>
      <c r="AA67" s="87"/>
      <c r="AB67" s="87"/>
      <c r="AC67" s="4"/>
      <c r="AD67" s="93"/>
      <c r="AE67" s="4"/>
      <c r="AF67" s="4"/>
      <c r="AG67" s="92"/>
      <c r="AH67" s="93"/>
      <c r="AI67" s="4"/>
      <c r="AJ67" s="4"/>
      <c r="AK67" s="4"/>
      <c r="AM67" s="144"/>
      <c r="AR67" s="144"/>
      <c r="AV67" s="144"/>
      <c r="AY67" s="128"/>
      <c r="AZ67" s="94"/>
    </row>
    <row r="68" spans="1:52" s="51" customFormat="1" x14ac:dyDescent="0.25">
      <c r="A68" s="88"/>
      <c r="B68" s="89"/>
      <c r="C68" s="88"/>
      <c r="D68" s="88"/>
      <c r="E68" s="94"/>
      <c r="F68" s="65"/>
      <c r="G68" s="87"/>
      <c r="H68" s="87"/>
      <c r="I68" s="87"/>
      <c r="J68" s="64"/>
      <c r="K68" s="65"/>
      <c r="L68" s="87"/>
      <c r="M68" s="87"/>
      <c r="N68" s="87"/>
      <c r="O68" s="64"/>
      <c r="P68" s="65"/>
      <c r="Q68" s="87"/>
      <c r="R68" s="87"/>
      <c r="S68" s="87"/>
      <c r="T68" s="87"/>
      <c r="U68" s="65"/>
      <c r="V68" s="87"/>
      <c r="W68" s="87"/>
      <c r="X68" s="87"/>
      <c r="Y68" s="87"/>
      <c r="Z68" s="65"/>
      <c r="AA68" s="87"/>
      <c r="AB68" s="87"/>
      <c r="AC68" s="4"/>
      <c r="AD68" s="93"/>
      <c r="AE68" s="4"/>
      <c r="AF68" s="4"/>
      <c r="AG68" s="92"/>
      <c r="AH68" s="93"/>
      <c r="AI68" s="4"/>
      <c r="AJ68" s="4"/>
      <c r="AK68" s="4"/>
      <c r="AM68" s="140"/>
      <c r="AR68" s="140"/>
      <c r="AV68" s="140"/>
      <c r="AY68" s="126"/>
      <c r="AZ68" s="94"/>
    </row>
    <row r="69" spans="1:52" s="95" customFormat="1" ht="15.75" thickBot="1" x14ac:dyDescent="0.3">
      <c r="A69" s="88"/>
      <c r="B69" s="89"/>
      <c r="C69" s="88"/>
      <c r="D69" s="88"/>
      <c r="E69" s="94"/>
      <c r="F69" s="65"/>
      <c r="G69" s="87"/>
      <c r="H69" s="87"/>
      <c r="I69" s="87"/>
      <c r="J69" s="64"/>
      <c r="K69" s="65"/>
      <c r="L69" s="87"/>
      <c r="M69" s="87"/>
      <c r="N69" s="87"/>
      <c r="O69" s="64"/>
      <c r="P69" s="65"/>
      <c r="Q69" s="87"/>
      <c r="R69" s="87"/>
      <c r="S69" s="87"/>
      <c r="T69" s="87"/>
      <c r="U69" s="65"/>
      <c r="V69" s="87"/>
      <c r="W69" s="87"/>
      <c r="X69" s="87"/>
      <c r="Y69" s="87"/>
      <c r="Z69" s="65"/>
      <c r="AA69" s="87"/>
      <c r="AB69" s="87"/>
      <c r="AC69" s="4"/>
      <c r="AD69" s="93"/>
      <c r="AE69" s="4"/>
      <c r="AF69" s="4"/>
      <c r="AG69" s="92"/>
      <c r="AH69" s="93"/>
      <c r="AI69" s="4"/>
      <c r="AJ69" s="4"/>
      <c r="AK69" s="4"/>
      <c r="AM69" s="144"/>
      <c r="AR69" s="144"/>
      <c r="AV69" s="144"/>
      <c r="AY69" s="128"/>
      <c r="AZ69" s="94"/>
    </row>
    <row r="70" spans="1:52" s="51" customFormat="1" x14ac:dyDescent="0.25">
      <c r="A70" s="88"/>
      <c r="B70" s="89"/>
      <c r="C70" s="88"/>
      <c r="D70" s="88"/>
      <c r="E70" s="94"/>
      <c r="F70" s="65"/>
      <c r="G70" s="87"/>
      <c r="H70" s="87"/>
      <c r="I70" s="87"/>
      <c r="J70" s="64"/>
      <c r="K70" s="65"/>
      <c r="L70" s="87"/>
      <c r="M70" s="87"/>
      <c r="N70" s="87"/>
      <c r="O70" s="64"/>
      <c r="P70" s="65"/>
      <c r="Q70" s="87"/>
      <c r="R70" s="87"/>
      <c r="S70" s="87"/>
      <c r="T70" s="87"/>
      <c r="U70" s="65"/>
      <c r="V70" s="87"/>
      <c r="W70" s="87"/>
      <c r="X70" s="87"/>
      <c r="Y70" s="87"/>
      <c r="Z70" s="65"/>
      <c r="AA70" s="87"/>
      <c r="AB70" s="87"/>
      <c r="AC70" s="4"/>
      <c r="AD70" s="93"/>
      <c r="AE70" s="4"/>
      <c r="AF70" s="4"/>
      <c r="AG70" s="92"/>
      <c r="AH70" s="93"/>
      <c r="AI70" s="4"/>
      <c r="AJ70" s="4"/>
      <c r="AK70" s="4"/>
      <c r="AM70" s="140"/>
      <c r="AR70" s="140"/>
      <c r="AV70" s="140"/>
      <c r="AY70" s="126"/>
      <c r="AZ70" s="94"/>
    </row>
    <row r="71" spans="1:52" s="95" customFormat="1" ht="15.75" thickBot="1" x14ac:dyDescent="0.3">
      <c r="A71" s="88"/>
      <c r="B71" s="89"/>
      <c r="C71" s="88"/>
      <c r="D71" s="88"/>
      <c r="E71" s="94"/>
      <c r="F71" s="65"/>
      <c r="G71" s="87"/>
      <c r="H71" s="87"/>
      <c r="I71" s="87"/>
      <c r="J71" s="64"/>
      <c r="K71" s="65"/>
      <c r="L71" s="87"/>
      <c r="M71" s="87"/>
      <c r="N71" s="87"/>
      <c r="O71" s="64"/>
      <c r="P71" s="65"/>
      <c r="Q71" s="87"/>
      <c r="R71" s="87"/>
      <c r="S71" s="87"/>
      <c r="T71" s="87"/>
      <c r="U71" s="65"/>
      <c r="V71" s="87"/>
      <c r="W71" s="87"/>
      <c r="X71" s="87"/>
      <c r="Y71" s="87"/>
      <c r="Z71" s="65"/>
      <c r="AA71" s="87"/>
      <c r="AB71" s="87"/>
      <c r="AC71" s="4"/>
      <c r="AD71" s="93"/>
      <c r="AE71" s="4"/>
      <c r="AF71" s="4"/>
      <c r="AG71" s="92"/>
      <c r="AH71" s="93"/>
      <c r="AI71" s="4"/>
      <c r="AJ71" s="4"/>
      <c r="AK71" s="4"/>
      <c r="AM71" s="144"/>
      <c r="AR71" s="144"/>
      <c r="AV71" s="144"/>
      <c r="AY71" s="128"/>
      <c r="AZ71" s="94"/>
    </row>
    <row r="72" spans="1:52" s="51" customFormat="1" x14ac:dyDescent="0.25">
      <c r="A72" s="88"/>
      <c r="B72" s="89"/>
      <c r="C72" s="88"/>
      <c r="D72" s="88"/>
      <c r="E72" s="94"/>
      <c r="F72" s="65"/>
      <c r="G72" s="87"/>
      <c r="H72" s="87"/>
      <c r="I72" s="87"/>
      <c r="J72" s="64"/>
      <c r="K72" s="65"/>
      <c r="L72" s="87"/>
      <c r="M72" s="87"/>
      <c r="N72" s="87"/>
      <c r="O72" s="64"/>
      <c r="P72" s="65"/>
      <c r="Q72" s="87"/>
      <c r="R72" s="87"/>
      <c r="S72" s="87"/>
      <c r="T72" s="87"/>
      <c r="U72" s="96"/>
      <c r="V72" s="87"/>
      <c r="W72" s="87"/>
      <c r="X72" s="87"/>
      <c r="Y72" s="87"/>
      <c r="Z72" s="65"/>
      <c r="AA72" s="87"/>
      <c r="AB72" s="87"/>
      <c r="AC72" s="4"/>
      <c r="AD72" s="93"/>
      <c r="AE72" s="4"/>
      <c r="AF72" s="4"/>
      <c r="AG72" s="92"/>
      <c r="AH72" s="93"/>
      <c r="AI72" s="4"/>
      <c r="AJ72" s="4"/>
      <c r="AK72" s="4"/>
      <c r="AM72" s="140"/>
      <c r="AR72" s="140"/>
      <c r="AV72" s="140"/>
      <c r="AY72" s="126"/>
      <c r="AZ72" s="94"/>
    </row>
    <row r="73" spans="1:52" s="95" customFormat="1" ht="15.75" thickBot="1" x14ac:dyDescent="0.3">
      <c r="A73" s="88"/>
      <c r="B73" s="89"/>
      <c r="C73" s="88"/>
      <c r="D73" s="88"/>
      <c r="E73" s="94"/>
      <c r="F73" s="65"/>
      <c r="G73" s="87"/>
      <c r="H73" s="87"/>
      <c r="I73" s="87"/>
      <c r="J73" s="64"/>
      <c r="K73" s="65"/>
      <c r="L73" s="87"/>
      <c r="M73" s="87"/>
      <c r="N73" s="87"/>
      <c r="O73" s="64"/>
      <c r="P73" s="65"/>
      <c r="Q73" s="87"/>
      <c r="R73" s="87"/>
      <c r="S73" s="87"/>
      <c r="T73" s="87"/>
      <c r="U73" s="96"/>
      <c r="V73" s="87"/>
      <c r="W73" s="87"/>
      <c r="X73" s="87"/>
      <c r="Y73" s="87"/>
      <c r="Z73" s="65"/>
      <c r="AA73" s="87"/>
      <c r="AB73" s="87"/>
      <c r="AC73" s="4"/>
      <c r="AD73" s="93"/>
      <c r="AE73" s="4"/>
      <c r="AF73" s="4"/>
      <c r="AG73" s="92"/>
      <c r="AH73" s="93"/>
      <c r="AI73" s="4"/>
      <c r="AJ73" s="4"/>
      <c r="AK73" s="4"/>
      <c r="AM73" s="144"/>
      <c r="AR73" s="144"/>
      <c r="AV73" s="144"/>
      <c r="AY73" s="128"/>
      <c r="AZ73" s="94"/>
    </row>
    <row r="74" spans="1:52" s="4" customFormat="1" x14ac:dyDescent="0.25">
      <c r="A74" s="88"/>
      <c r="B74" s="89"/>
      <c r="C74" s="88"/>
      <c r="D74" s="88"/>
      <c r="E74" s="94"/>
      <c r="F74" s="65"/>
      <c r="G74" s="87"/>
      <c r="H74" s="87"/>
      <c r="I74" s="87"/>
      <c r="J74" s="64"/>
      <c r="K74" s="65"/>
      <c r="L74" s="87"/>
      <c r="M74" s="87"/>
      <c r="N74" s="87"/>
      <c r="O74" s="64"/>
      <c r="P74" s="65"/>
      <c r="Q74" s="87"/>
      <c r="R74" s="87"/>
      <c r="S74" s="87"/>
      <c r="T74" s="87"/>
      <c r="U74" s="65"/>
      <c r="V74" s="87"/>
      <c r="W74" s="87"/>
      <c r="X74" s="87"/>
      <c r="Y74" s="87"/>
      <c r="Z74" s="65"/>
      <c r="AA74" s="87"/>
      <c r="AB74" s="87"/>
      <c r="AD74" s="93"/>
      <c r="AG74" s="92"/>
      <c r="AH74" s="93"/>
      <c r="AM74" s="93"/>
      <c r="AR74" s="93"/>
      <c r="AV74" s="93"/>
      <c r="AY74" s="92"/>
      <c r="AZ74" s="94"/>
    </row>
    <row r="75" spans="1:52" s="4" customFormat="1" ht="15.75" thickBot="1" x14ac:dyDescent="0.3">
      <c r="A75" s="88"/>
      <c r="B75" s="89"/>
      <c r="C75" s="88"/>
      <c r="D75" s="88"/>
      <c r="E75" s="94"/>
      <c r="F75" s="65"/>
      <c r="G75" s="87"/>
      <c r="H75" s="87"/>
      <c r="I75" s="87"/>
      <c r="J75" s="64"/>
      <c r="K75" s="65"/>
      <c r="L75" s="87"/>
      <c r="M75" s="87"/>
      <c r="N75" s="87"/>
      <c r="O75" s="64"/>
      <c r="P75" s="65"/>
      <c r="Q75" s="87"/>
      <c r="R75" s="87"/>
      <c r="S75" s="87"/>
      <c r="T75" s="87"/>
      <c r="U75" s="65"/>
      <c r="V75" s="87"/>
      <c r="W75" s="87"/>
      <c r="X75" s="87"/>
      <c r="Y75" s="87"/>
      <c r="Z75" s="65"/>
      <c r="AA75" s="87"/>
      <c r="AB75" s="87"/>
      <c r="AD75" s="93"/>
      <c r="AG75" s="92"/>
      <c r="AH75" s="93"/>
      <c r="AM75" s="93"/>
      <c r="AR75" s="93"/>
      <c r="AV75" s="93"/>
      <c r="AY75" s="92"/>
      <c r="AZ75" s="94"/>
    </row>
    <row r="76" spans="1:52" s="51" customFormat="1" x14ac:dyDescent="0.25">
      <c r="A76" s="88"/>
      <c r="B76" s="89"/>
      <c r="C76" s="88"/>
      <c r="D76" s="88"/>
      <c r="E76" s="94"/>
      <c r="F76" s="65"/>
      <c r="G76" s="87"/>
      <c r="H76" s="87"/>
      <c r="I76" s="87"/>
      <c r="J76" s="64"/>
      <c r="K76" s="65"/>
      <c r="L76" s="87"/>
      <c r="M76" s="87"/>
      <c r="N76" s="87"/>
      <c r="O76" s="64"/>
      <c r="P76" s="65"/>
      <c r="Q76" s="87"/>
      <c r="R76" s="87"/>
      <c r="S76" s="87"/>
      <c r="T76" s="87"/>
      <c r="U76" s="65"/>
      <c r="V76" s="87"/>
      <c r="W76" s="87"/>
      <c r="X76" s="87"/>
      <c r="Y76" s="87"/>
      <c r="Z76" s="65"/>
      <c r="AA76" s="87"/>
      <c r="AB76" s="87"/>
      <c r="AC76" s="4"/>
      <c r="AD76" s="93"/>
      <c r="AE76" s="4"/>
      <c r="AF76" s="4"/>
      <c r="AG76" s="92"/>
      <c r="AH76" s="93"/>
      <c r="AI76" s="4"/>
      <c r="AJ76" s="4"/>
      <c r="AK76" s="4"/>
      <c r="AM76" s="140"/>
      <c r="AR76" s="140"/>
      <c r="AV76" s="140"/>
      <c r="AY76" s="126"/>
      <c r="AZ76" s="94"/>
    </row>
    <row r="77" spans="1:52" s="95" customFormat="1" ht="15.75" thickBot="1" x14ac:dyDescent="0.3">
      <c r="A77" s="88"/>
      <c r="B77" s="89"/>
      <c r="C77" s="88"/>
      <c r="D77" s="88"/>
      <c r="E77" s="94"/>
      <c r="F77" s="65"/>
      <c r="G77" s="87"/>
      <c r="H77" s="87"/>
      <c r="I77" s="87"/>
      <c r="J77" s="64"/>
      <c r="K77" s="65"/>
      <c r="L77" s="87"/>
      <c r="M77" s="87"/>
      <c r="N77" s="87"/>
      <c r="O77" s="64"/>
      <c r="P77" s="65"/>
      <c r="Q77" s="87"/>
      <c r="R77" s="87"/>
      <c r="S77" s="87"/>
      <c r="T77" s="87"/>
      <c r="U77" s="65"/>
      <c r="V77" s="87"/>
      <c r="W77" s="87"/>
      <c r="X77" s="87"/>
      <c r="Y77" s="87"/>
      <c r="Z77" s="65"/>
      <c r="AA77" s="87"/>
      <c r="AB77" s="87"/>
      <c r="AC77" s="4"/>
      <c r="AD77" s="93"/>
      <c r="AE77" s="4"/>
      <c r="AF77" s="4"/>
      <c r="AG77" s="92"/>
      <c r="AH77" s="93"/>
      <c r="AI77" s="4"/>
      <c r="AJ77" s="4"/>
      <c r="AK77" s="4"/>
      <c r="AM77" s="144"/>
      <c r="AR77" s="144"/>
      <c r="AV77" s="144"/>
      <c r="AY77" s="128"/>
      <c r="AZ77" s="94"/>
    </row>
    <row r="78" spans="1:52" s="51" customFormat="1" x14ac:dyDescent="0.25">
      <c r="A78" s="88"/>
      <c r="B78" s="89"/>
      <c r="C78" s="88"/>
      <c r="D78" s="88"/>
      <c r="E78" s="94"/>
      <c r="F78" s="65"/>
      <c r="G78" s="87"/>
      <c r="H78" s="87"/>
      <c r="I78" s="87"/>
      <c r="J78" s="64"/>
      <c r="K78" s="65"/>
      <c r="L78" s="87"/>
      <c r="M78" s="87"/>
      <c r="N78" s="87"/>
      <c r="O78" s="64"/>
      <c r="P78" s="65"/>
      <c r="Q78" s="87"/>
      <c r="R78" s="87"/>
      <c r="S78" s="87"/>
      <c r="T78" s="87"/>
      <c r="U78" s="65"/>
      <c r="V78" s="87"/>
      <c r="W78" s="87"/>
      <c r="X78" s="87"/>
      <c r="Y78" s="87"/>
      <c r="Z78" s="65"/>
      <c r="AA78" s="87"/>
      <c r="AB78" s="87"/>
      <c r="AC78" s="4"/>
      <c r="AD78" s="93"/>
      <c r="AE78" s="4"/>
      <c r="AF78" s="4"/>
      <c r="AG78" s="92"/>
      <c r="AH78" s="93"/>
      <c r="AI78" s="4"/>
      <c r="AJ78" s="4"/>
      <c r="AK78" s="4"/>
      <c r="AM78" s="140"/>
      <c r="AR78" s="140"/>
      <c r="AV78" s="140"/>
      <c r="AY78" s="126"/>
      <c r="AZ78" s="94"/>
    </row>
    <row r="79" spans="1:52" s="95" customFormat="1" ht="15.75" thickBot="1" x14ac:dyDescent="0.3">
      <c r="A79" s="88"/>
      <c r="B79" s="89"/>
      <c r="C79" s="88"/>
      <c r="D79" s="88"/>
      <c r="E79" s="94"/>
      <c r="F79" s="65"/>
      <c r="G79" s="87"/>
      <c r="H79" s="87"/>
      <c r="I79" s="87"/>
      <c r="J79" s="64"/>
      <c r="K79" s="65"/>
      <c r="L79" s="87"/>
      <c r="M79" s="87"/>
      <c r="N79" s="87"/>
      <c r="O79" s="64"/>
      <c r="P79" s="65"/>
      <c r="Q79" s="87"/>
      <c r="R79" s="87"/>
      <c r="S79" s="87"/>
      <c r="T79" s="87"/>
      <c r="U79" s="65"/>
      <c r="V79" s="87"/>
      <c r="W79" s="87"/>
      <c r="X79" s="87"/>
      <c r="Y79" s="87"/>
      <c r="Z79" s="65"/>
      <c r="AA79" s="87"/>
      <c r="AB79" s="87"/>
      <c r="AC79" s="4"/>
      <c r="AD79" s="93"/>
      <c r="AE79" s="4"/>
      <c r="AF79" s="4"/>
      <c r="AG79" s="92"/>
      <c r="AH79" s="93"/>
      <c r="AI79" s="4"/>
      <c r="AJ79" s="4"/>
      <c r="AK79" s="4"/>
      <c r="AM79" s="144"/>
      <c r="AR79" s="144"/>
      <c r="AV79" s="144"/>
      <c r="AY79" s="128"/>
      <c r="AZ79" s="94"/>
    </row>
    <row r="80" spans="1:52" s="4" customFormat="1" x14ac:dyDescent="0.25">
      <c r="A80" s="88"/>
      <c r="B80" s="89"/>
      <c r="C80" s="88"/>
      <c r="D80" s="88"/>
      <c r="E80" s="94"/>
      <c r="F80" s="65"/>
      <c r="G80" s="87"/>
      <c r="H80" s="87"/>
      <c r="I80" s="87"/>
      <c r="J80" s="64"/>
      <c r="K80" s="65"/>
      <c r="L80" s="87"/>
      <c r="M80" s="87"/>
      <c r="N80" s="87"/>
      <c r="O80" s="64"/>
      <c r="P80" s="65"/>
      <c r="Q80" s="87"/>
      <c r="R80" s="87"/>
      <c r="S80" s="87"/>
      <c r="T80" s="87"/>
      <c r="U80" s="65"/>
      <c r="V80" s="87"/>
      <c r="W80" s="87"/>
      <c r="X80" s="87"/>
      <c r="Y80" s="87"/>
      <c r="Z80" s="65"/>
      <c r="AA80" s="87"/>
      <c r="AB80" s="87"/>
      <c r="AD80" s="93"/>
      <c r="AG80" s="92"/>
      <c r="AH80" s="93"/>
      <c r="AM80" s="93"/>
      <c r="AR80" s="93"/>
      <c r="AV80" s="93"/>
      <c r="AY80" s="92"/>
      <c r="AZ80" s="94"/>
    </row>
    <row r="81" spans="1:52" s="4" customFormat="1" ht="15.75" thickBot="1" x14ac:dyDescent="0.3">
      <c r="A81" s="88"/>
      <c r="B81" s="89"/>
      <c r="C81" s="88"/>
      <c r="D81" s="88"/>
      <c r="E81" s="94"/>
      <c r="F81" s="65"/>
      <c r="G81" s="87"/>
      <c r="H81" s="87"/>
      <c r="I81" s="87"/>
      <c r="J81" s="64"/>
      <c r="K81" s="65"/>
      <c r="L81" s="87"/>
      <c r="M81" s="87"/>
      <c r="N81" s="87"/>
      <c r="O81" s="64"/>
      <c r="P81" s="65"/>
      <c r="Q81" s="87"/>
      <c r="R81" s="87"/>
      <c r="S81" s="87"/>
      <c r="T81" s="87"/>
      <c r="U81" s="65"/>
      <c r="V81" s="87"/>
      <c r="W81" s="87"/>
      <c r="X81" s="87"/>
      <c r="Y81" s="87"/>
      <c r="Z81" s="65"/>
      <c r="AA81" s="87"/>
      <c r="AB81" s="87"/>
      <c r="AD81" s="93"/>
      <c r="AG81" s="92"/>
      <c r="AH81" s="93"/>
      <c r="AM81" s="93"/>
      <c r="AR81" s="93"/>
      <c r="AV81" s="93"/>
      <c r="AY81" s="92"/>
      <c r="AZ81" s="94"/>
    </row>
    <row r="82" spans="1:52" s="51" customFormat="1" x14ac:dyDescent="0.25">
      <c r="A82" s="97"/>
      <c r="B82" s="89"/>
      <c r="C82" s="97"/>
      <c r="D82" s="97"/>
      <c r="E82" s="94"/>
      <c r="F82" s="154"/>
      <c r="G82" s="155"/>
      <c r="H82" s="155"/>
      <c r="I82" s="155"/>
      <c r="J82" s="156"/>
      <c r="K82" s="65"/>
      <c r="L82" s="87"/>
      <c r="M82" s="87"/>
      <c r="N82" s="87"/>
      <c r="O82" s="64"/>
      <c r="P82" s="154"/>
      <c r="Q82" s="155"/>
      <c r="R82" s="155"/>
      <c r="S82" s="155"/>
      <c r="T82" s="156"/>
      <c r="U82" s="65"/>
      <c r="V82" s="87"/>
      <c r="W82" s="87"/>
      <c r="X82" s="87"/>
      <c r="Y82" s="87"/>
      <c r="Z82" s="65"/>
      <c r="AA82" s="87"/>
      <c r="AB82" s="87"/>
      <c r="AC82" s="4"/>
      <c r="AD82" s="93"/>
      <c r="AE82" s="4"/>
      <c r="AF82" s="4"/>
      <c r="AG82" s="92"/>
      <c r="AH82" s="93"/>
      <c r="AI82" s="4"/>
      <c r="AJ82" s="4"/>
      <c r="AK82" s="4"/>
      <c r="AM82" s="140"/>
      <c r="AR82" s="140"/>
      <c r="AV82" s="140"/>
      <c r="AY82" s="126"/>
      <c r="AZ82" s="94"/>
    </row>
    <row r="83" spans="1:52" s="95" customFormat="1" ht="15.75" thickBot="1" x14ac:dyDescent="0.3">
      <c r="A83" s="97"/>
      <c r="B83" s="89"/>
      <c r="C83" s="97"/>
      <c r="D83" s="97"/>
      <c r="E83" s="94"/>
      <c r="F83" s="65"/>
      <c r="G83" s="87"/>
      <c r="H83" s="87"/>
      <c r="I83" s="87"/>
      <c r="J83" s="64"/>
      <c r="K83" s="65"/>
      <c r="L83" s="87"/>
      <c r="M83" s="87"/>
      <c r="N83" s="87"/>
      <c r="O83" s="64"/>
      <c r="P83" s="65"/>
      <c r="Q83" s="87"/>
      <c r="R83" s="87"/>
      <c r="S83" s="87"/>
      <c r="T83" s="87"/>
      <c r="U83" s="65"/>
      <c r="V83" s="87"/>
      <c r="W83" s="87"/>
      <c r="X83" s="87"/>
      <c r="Y83" s="87"/>
      <c r="Z83" s="65"/>
      <c r="AA83" s="87"/>
      <c r="AB83" s="87"/>
      <c r="AC83" s="4"/>
      <c r="AD83" s="93"/>
      <c r="AE83" s="4"/>
      <c r="AF83" s="4"/>
      <c r="AG83" s="92"/>
      <c r="AH83" s="93"/>
      <c r="AI83" s="4"/>
      <c r="AJ83" s="4"/>
      <c r="AK83" s="4"/>
      <c r="AM83" s="144"/>
      <c r="AR83" s="144"/>
      <c r="AV83" s="144"/>
      <c r="AY83" s="128"/>
      <c r="AZ83" s="94"/>
    </row>
    <row r="84" spans="1:52" s="4" customFormat="1" x14ac:dyDescent="0.25">
      <c r="A84" s="88"/>
      <c r="B84" s="89"/>
      <c r="C84" s="88"/>
      <c r="D84" s="88"/>
      <c r="E84" s="94"/>
      <c r="F84" s="65"/>
      <c r="G84" s="87"/>
      <c r="H84" s="87"/>
      <c r="I84" s="87"/>
      <c r="J84" s="64"/>
      <c r="K84" s="65"/>
      <c r="L84" s="87"/>
      <c r="M84" s="87"/>
      <c r="N84" s="87"/>
      <c r="O84" s="64"/>
      <c r="P84" s="65"/>
      <c r="Q84" s="87"/>
      <c r="R84" s="87"/>
      <c r="S84" s="87"/>
      <c r="T84" s="87"/>
      <c r="U84" s="65"/>
      <c r="V84" s="87"/>
      <c r="W84" s="87"/>
      <c r="X84" s="87"/>
      <c r="Y84" s="87"/>
      <c r="Z84" s="65"/>
      <c r="AA84" s="87"/>
      <c r="AB84" s="87"/>
      <c r="AD84" s="93"/>
      <c r="AG84" s="92"/>
      <c r="AH84" s="93"/>
      <c r="AM84" s="93"/>
      <c r="AR84" s="93"/>
      <c r="AV84" s="93"/>
      <c r="AY84" s="92"/>
      <c r="AZ84" s="94"/>
    </row>
    <row r="85" spans="1:52" s="95" customFormat="1" ht="15.75" thickBot="1" x14ac:dyDescent="0.3">
      <c r="A85" s="88"/>
      <c r="B85" s="89"/>
      <c r="C85" s="88"/>
      <c r="D85" s="88"/>
      <c r="E85" s="94"/>
      <c r="F85" s="65"/>
      <c r="G85" s="87"/>
      <c r="H85" s="87"/>
      <c r="I85" s="87"/>
      <c r="J85" s="64"/>
      <c r="K85" s="65"/>
      <c r="L85" s="87"/>
      <c r="M85" s="87"/>
      <c r="N85" s="87"/>
      <c r="O85" s="64"/>
      <c r="P85" s="65"/>
      <c r="Q85" s="87"/>
      <c r="R85" s="87"/>
      <c r="S85" s="87"/>
      <c r="T85" s="87"/>
      <c r="U85" s="65"/>
      <c r="V85" s="87"/>
      <c r="W85" s="87"/>
      <c r="X85" s="87"/>
      <c r="Y85" s="87"/>
      <c r="Z85" s="65"/>
      <c r="AA85" s="87"/>
      <c r="AB85" s="87"/>
      <c r="AC85" s="4"/>
      <c r="AD85" s="93"/>
      <c r="AE85" s="4"/>
      <c r="AF85" s="4"/>
      <c r="AG85" s="92"/>
      <c r="AH85" s="93"/>
      <c r="AI85" s="4"/>
      <c r="AJ85" s="4"/>
      <c r="AK85" s="4"/>
      <c r="AM85" s="144"/>
      <c r="AR85" s="144"/>
      <c r="AV85" s="144"/>
      <c r="AY85" s="128"/>
      <c r="AZ85" s="94"/>
    </row>
    <row r="86" spans="1:52" s="51" customFormat="1" x14ac:dyDescent="0.25">
      <c r="A86" s="88"/>
      <c r="B86" s="89"/>
      <c r="C86" s="88"/>
      <c r="D86" s="88"/>
      <c r="E86" s="94"/>
      <c r="F86" s="65"/>
      <c r="G86" s="87"/>
      <c r="H86" s="87"/>
      <c r="I86" s="87"/>
      <c r="J86" s="64"/>
      <c r="K86" s="65"/>
      <c r="L86" s="87"/>
      <c r="M86" s="87"/>
      <c r="N86" s="87"/>
      <c r="O86" s="64"/>
      <c r="P86" s="65"/>
      <c r="Q86" s="87"/>
      <c r="R86" s="87"/>
      <c r="S86" s="87"/>
      <c r="T86" s="87"/>
      <c r="U86" s="65"/>
      <c r="V86" s="87"/>
      <c r="W86" s="87"/>
      <c r="X86" s="87"/>
      <c r="Y86" s="87"/>
      <c r="Z86" s="65"/>
      <c r="AA86" s="87"/>
      <c r="AB86" s="87"/>
      <c r="AC86" s="4"/>
      <c r="AD86" s="93"/>
      <c r="AE86" s="4"/>
      <c r="AF86" s="4"/>
      <c r="AG86" s="92"/>
      <c r="AH86" s="93"/>
      <c r="AI86" s="4"/>
      <c r="AJ86" s="4"/>
      <c r="AK86" s="4"/>
      <c r="AM86" s="140"/>
      <c r="AR86" s="140"/>
      <c r="AV86" s="140"/>
      <c r="AY86" s="126"/>
      <c r="AZ86" s="94"/>
    </row>
    <row r="87" spans="1:52" s="95" customFormat="1" ht="15.75" thickBot="1" x14ac:dyDescent="0.3">
      <c r="A87" s="88"/>
      <c r="B87" s="89"/>
      <c r="C87" s="88"/>
      <c r="D87" s="88"/>
      <c r="E87" s="94"/>
      <c r="F87" s="65"/>
      <c r="G87" s="87"/>
      <c r="H87" s="87"/>
      <c r="I87" s="87"/>
      <c r="J87" s="64"/>
      <c r="K87" s="65"/>
      <c r="L87" s="87"/>
      <c r="M87" s="87"/>
      <c r="N87" s="87"/>
      <c r="O87" s="64"/>
      <c r="P87" s="65"/>
      <c r="Q87" s="87"/>
      <c r="R87" s="87"/>
      <c r="S87" s="87"/>
      <c r="T87" s="87"/>
      <c r="U87" s="65"/>
      <c r="V87" s="87"/>
      <c r="W87" s="87"/>
      <c r="X87" s="87"/>
      <c r="Y87" s="87"/>
      <c r="Z87" s="65"/>
      <c r="AA87" s="87"/>
      <c r="AB87" s="87"/>
      <c r="AC87" s="4"/>
      <c r="AD87" s="93"/>
      <c r="AE87" s="4"/>
      <c r="AF87" s="4"/>
      <c r="AG87" s="92"/>
      <c r="AH87" s="93"/>
      <c r="AI87" s="4"/>
      <c r="AJ87" s="4"/>
      <c r="AK87" s="4"/>
      <c r="AM87" s="144"/>
      <c r="AR87" s="144"/>
      <c r="AV87" s="144"/>
      <c r="AY87" s="128"/>
      <c r="AZ87" s="94"/>
    </row>
    <row r="88" spans="1:52" s="51" customFormat="1" x14ac:dyDescent="0.25">
      <c r="A88" s="88"/>
      <c r="B88" s="89"/>
      <c r="C88" s="88"/>
      <c r="D88" s="88"/>
      <c r="E88" s="94"/>
      <c r="F88" s="65"/>
      <c r="G88" s="87"/>
      <c r="H88" s="87"/>
      <c r="I88" s="87"/>
      <c r="J88" s="64"/>
      <c r="K88" s="65"/>
      <c r="L88" s="87"/>
      <c r="M88" s="87"/>
      <c r="N88" s="87"/>
      <c r="O88" s="64"/>
      <c r="P88" s="65"/>
      <c r="Q88" s="87"/>
      <c r="R88" s="87"/>
      <c r="S88" s="87"/>
      <c r="T88" s="87"/>
      <c r="U88" s="65"/>
      <c r="V88" s="87"/>
      <c r="W88" s="87"/>
      <c r="X88" s="87"/>
      <c r="Y88" s="87"/>
      <c r="Z88" s="65"/>
      <c r="AA88" s="87"/>
      <c r="AB88" s="87"/>
      <c r="AC88" s="4"/>
      <c r="AD88" s="93"/>
      <c r="AE88" s="4"/>
      <c r="AF88" s="4"/>
      <c r="AG88" s="92"/>
      <c r="AH88" s="93"/>
      <c r="AI88" s="4"/>
      <c r="AJ88" s="4"/>
      <c r="AK88" s="4"/>
      <c r="AM88" s="140"/>
      <c r="AR88" s="140"/>
      <c r="AV88" s="140"/>
      <c r="AY88" s="126"/>
      <c r="AZ88" s="94"/>
    </row>
    <row r="89" spans="1:52" s="95" customFormat="1" ht="15.75" thickBot="1" x14ac:dyDescent="0.3">
      <c r="A89" s="88"/>
      <c r="B89" s="89"/>
      <c r="C89" s="88"/>
      <c r="D89" s="88"/>
      <c r="E89" s="94"/>
      <c r="F89" s="65"/>
      <c r="G89" s="87"/>
      <c r="H89" s="87"/>
      <c r="I89" s="87"/>
      <c r="J89" s="64"/>
      <c r="K89" s="65"/>
      <c r="L89" s="87"/>
      <c r="M89" s="87"/>
      <c r="N89" s="87"/>
      <c r="O89" s="64"/>
      <c r="P89" s="65"/>
      <c r="Q89" s="87"/>
      <c r="R89" s="87"/>
      <c r="S89" s="87"/>
      <c r="T89" s="87"/>
      <c r="U89" s="65"/>
      <c r="V89" s="87"/>
      <c r="W89" s="87"/>
      <c r="X89" s="87"/>
      <c r="Y89" s="87"/>
      <c r="Z89" s="65"/>
      <c r="AA89" s="87"/>
      <c r="AB89" s="87"/>
      <c r="AC89" s="4"/>
      <c r="AD89" s="93"/>
      <c r="AE89" s="4"/>
      <c r="AF89" s="4"/>
      <c r="AG89" s="92"/>
      <c r="AH89" s="93"/>
      <c r="AI89" s="4"/>
      <c r="AJ89" s="4"/>
      <c r="AK89" s="4"/>
      <c r="AM89" s="144"/>
      <c r="AR89" s="144"/>
      <c r="AV89" s="144"/>
      <c r="AY89" s="128"/>
      <c r="AZ89" s="94"/>
    </row>
    <row r="90" spans="1:52" s="51" customFormat="1" x14ac:dyDescent="0.25">
      <c r="A90" s="88"/>
      <c r="B90" s="89"/>
      <c r="C90" s="88"/>
      <c r="D90" s="88"/>
      <c r="E90" s="94"/>
      <c r="F90" s="65"/>
      <c r="G90" s="87"/>
      <c r="H90" s="87"/>
      <c r="I90" s="87"/>
      <c r="J90" s="64"/>
      <c r="K90" s="65"/>
      <c r="L90" s="87"/>
      <c r="M90" s="87"/>
      <c r="N90" s="87"/>
      <c r="O90" s="64"/>
      <c r="P90" s="65"/>
      <c r="Q90" s="87"/>
      <c r="R90" s="87"/>
      <c r="S90" s="87"/>
      <c r="T90" s="87"/>
      <c r="U90" s="65"/>
      <c r="V90" s="87"/>
      <c r="W90" s="87"/>
      <c r="X90" s="87"/>
      <c r="Y90" s="87"/>
      <c r="Z90" s="65"/>
      <c r="AA90" s="87"/>
      <c r="AB90" s="87"/>
      <c r="AC90" s="4"/>
      <c r="AD90" s="93"/>
      <c r="AE90" s="4"/>
      <c r="AF90" s="4"/>
      <c r="AG90" s="92"/>
      <c r="AH90" s="93"/>
      <c r="AI90" s="4"/>
      <c r="AJ90" s="4"/>
      <c r="AK90" s="4"/>
      <c r="AM90" s="140"/>
      <c r="AR90" s="140"/>
      <c r="AV90" s="140"/>
      <c r="AY90" s="126"/>
      <c r="AZ90" s="94"/>
    </row>
    <row r="91" spans="1:52" s="95" customFormat="1" ht="15.75" thickBot="1" x14ac:dyDescent="0.3">
      <c r="A91" s="88"/>
      <c r="B91" s="89"/>
      <c r="C91" s="88"/>
      <c r="D91" s="88"/>
      <c r="E91" s="94"/>
      <c r="F91" s="65"/>
      <c r="G91" s="87"/>
      <c r="H91" s="87"/>
      <c r="I91" s="87"/>
      <c r="J91" s="64"/>
      <c r="K91" s="65"/>
      <c r="L91" s="87"/>
      <c r="M91" s="87"/>
      <c r="N91" s="87"/>
      <c r="O91" s="64"/>
      <c r="P91" s="65"/>
      <c r="Q91" s="87"/>
      <c r="R91" s="87"/>
      <c r="S91" s="87"/>
      <c r="T91" s="87"/>
      <c r="U91" s="65"/>
      <c r="V91" s="87"/>
      <c r="W91" s="87"/>
      <c r="X91" s="87"/>
      <c r="Y91" s="87"/>
      <c r="Z91" s="65"/>
      <c r="AA91" s="87"/>
      <c r="AB91" s="87"/>
      <c r="AC91" s="4"/>
      <c r="AD91" s="93"/>
      <c r="AE91" s="4"/>
      <c r="AF91" s="4"/>
      <c r="AG91" s="92"/>
      <c r="AH91" s="93"/>
      <c r="AI91" s="4"/>
      <c r="AJ91" s="4"/>
      <c r="AK91" s="4"/>
      <c r="AM91" s="144"/>
      <c r="AR91" s="144"/>
      <c r="AV91" s="144"/>
      <c r="AY91" s="128"/>
      <c r="AZ91" s="94"/>
    </row>
    <row r="92" spans="1:52" s="51" customFormat="1" x14ac:dyDescent="0.25">
      <c r="A92" s="88"/>
      <c r="B92" s="89"/>
      <c r="C92" s="88"/>
      <c r="D92" s="88"/>
      <c r="E92" s="94"/>
      <c r="F92" s="65"/>
      <c r="G92" s="87"/>
      <c r="H92" s="87"/>
      <c r="I92" s="87"/>
      <c r="J92" s="64"/>
      <c r="K92" s="65"/>
      <c r="L92" s="87"/>
      <c r="M92" s="87"/>
      <c r="N92" s="87"/>
      <c r="O92" s="64"/>
      <c r="P92" s="65"/>
      <c r="Q92" s="87"/>
      <c r="R92" s="87"/>
      <c r="S92" s="87"/>
      <c r="T92" s="87"/>
      <c r="U92" s="65"/>
      <c r="V92" s="87"/>
      <c r="W92" s="87"/>
      <c r="X92" s="87"/>
      <c r="Y92" s="87"/>
      <c r="Z92" s="65"/>
      <c r="AA92" s="87"/>
      <c r="AB92" s="87"/>
      <c r="AC92" s="4"/>
      <c r="AD92" s="93"/>
      <c r="AE92" s="4"/>
      <c r="AF92" s="4"/>
      <c r="AG92" s="92"/>
      <c r="AH92" s="93"/>
      <c r="AI92" s="4"/>
      <c r="AJ92" s="4"/>
      <c r="AK92" s="4"/>
      <c r="AM92" s="140"/>
      <c r="AR92" s="140"/>
      <c r="AV92" s="140"/>
      <c r="AY92" s="126"/>
      <c r="AZ92" s="94"/>
    </row>
    <row r="93" spans="1:52" s="95" customFormat="1" ht="15.75" thickBot="1" x14ac:dyDescent="0.3">
      <c r="A93" s="88"/>
      <c r="B93" s="89"/>
      <c r="C93" s="88"/>
      <c r="D93" s="88"/>
      <c r="E93" s="94"/>
      <c r="F93" s="65"/>
      <c r="G93" s="87"/>
      <c r="H93" s="87"/>
      <c r="I93" s="87"/>
      <c r="J93" s="64"/>
      <c r="K93" s="65"/>
      <c r="L93" s="87"/>
      <c r="M93" s="87"/>
      <c r="N93" s="87"/>
      <c r="O93" s="64"/>
      <c r="P93" s="65"/>
      <c r="Q93" s="87"/>
      <c r="R93" s="87"/>
      <c r="S93" s="87"/>
      <c r="T93" s="87"/>
      <c r="U93" s="65"/>
      <c r="V93" s="87"/>
      <c r="W93" s="87"/>
      <c r="X93" s="87"/>
      <c r="Y93" s="87"/>
      <c r="Z93" s="65"/>
      <c r="AA93" s="87"/>
      <c r="AB93" s="87"/>
      <c r="AC93" s="4"/>
      <c r="AD93" s="93"/>
      <c r="AE93" s="4"/>
      <c r="AF93" s="4"/>
      <c r="AG93" s="92"/>
      <c r="AH93" s="93"/>
      <c r="AI93" s="4"/>
      <c r="AJ93" s="4"/>
      <c r="AK93" s="4"/>
      <c r="AM93" s="144"/>
      <c r="AR93" s="144"/>
      <c r="AV93" s="144"/>
      <c r="AY93" s="128"/>
      <c r="AZ93" s="94"/>
    </row>
    <row r="94" spans="1:52" s="4" customFormat="1" x14ac:dyDescent="0.25">
      <c r="A94" s="88"/>
      <c r="B94" s="89"/>
      <c r="C94" s="88"/>
      <c r="D94" s="88"/>
      <c r="E94" s="94"/>
      <c r="F94" s="65"/>
      <c r="G94" s="87"/>
      <c r="H94" s="87"/>
      <c r="I94" s="87"/>
      <c r="J94" s="64"/>
      <c r="K94" s="65"/>
      <c r="L94" s="87"/>
      <c r="M94" s="87"/>
      <c r="N94" s="87"/>
      <c r="O94" s="64"/>
      <c r="P94" s="65"/>
      <c r="Q94" s="87"/>
      <c r="R94" s="87"/>
      <c r="S94" s="87"/>
      <c r="T94" s="87"/>
      <c r="U94" s="65"/>
      <c r="V94" s="87"/>
      <c r="W94" s="87"/>
      <c r="X94" s="87"/>
      <c r="Y94" s="87"/>
      <c r="Z94" s="65"/>
      <c r="AA94" s="87"/>
      <c r="AB94" s="87"/>
      <c r="AD94" s="93"/>
      <c r="AG94" s="92"/>
      <c r="AH94" s="93"/>
      <c r="AM94" s="93"/>
      <c r="AR94" s="93"/>
      <c r="AV94" s="93"/>
      <c r="AY94" s="92"/>
      <c r="AZ94" s="94"/>
    </row>
    <row r="95" spans="1:52" s="4" customFormat="1" ht="15.75" thickBot="1" x14ac:dyDescent="0.3">
      <c r="A95" s="88"/>
      <c r="B95" s="89"/>
      <c r="C95" s="88"/>
      <c r="D95" s="88"/>
      <c r="E95" s="94"/>
      <c r="F95" s="65"/>
      <c r="G95" s="87"/>
      <c r="H95" s="87"/>
      <c r="I95" s="87"/>
      <c r="J95" s="64"/>
      <c r="K95" s="65"/>
      <c r="L95" s="87"/>
      <c r="M95" s="87"/>
      <c r="N95" s="87"/>
      <c r="O95" s="64"/>
      <c r="P95" s="65"/>
      <c r="Q95" s="87"/>
      <c r="R95" s="87"/>
      <c r="S95" s="87"/>
      <c r="T95" s="87"/>
      <c r="U95" s="65"/>
      <c r="V95" s="87"/>
      <c r="W95" s="87"/>
      <c r="X95" s="87"/>
      <c r="Y95" s="87"/>
      <c r="Z95" s="65"/>
      <c r="AA95" s="87"/>
      <c r="AB95" s="87"/>
      <c r="AD95" s="93"/>
      <c r="AG95" s="92"/>
      <c r="AH95" s="93"/>
      <c r="AM95" s="93"/>
      <c r="AR95" s="93"/>
      <c r="AV95" s="93"/>
      <c r="AY95" s="92"/>
      <c r="AZ95" s="94"/>
    </row>
    <row r="96" spans="1:52" s="51" customFormat="1" x14ac:dyDescent="0.25">
      <c r="A96" s="88"/>
      <c r="B96" s="89"/>
      <c r="C96" s="88"/>
      <c r="D96" s="88"/>
      <c r="E96" s="94"/>
      <c r="F96" s="65"/>
      <c r="G96" s="87"/>
      <c r="H96" s="87"/>
      <c r="I96" s="87"/>
      <c r="J96" s="64"/>
      <c r="K96" s="65"/>
      <c r="L96" s="87"/>
      <c r="M96" s="87"/>
      <c r="N96" s="87"/>
      <c r="O96" s="64"/>
      <c r="P96" s="65"/>
      <c r="Q96" s="87"/>
      <c r="R96" s="87"/>
      <c r="S96" s="87"/>
      <c r="T96" s="87"/>
      <c r="U96" s="65"/>
      <c r="V96" s="87"/>
      <c r="W96" s="87"/>
      <c r="X96" s="87"/>
      <c r="Y96" s="87"/>
      <c r="Z96" s="65"/>
      <c r="AA96" s="87"/>
      <c r="AB96" s="87"/>
      <c r="AC96" s="4"/>
      <c r="AD96" s="93"/>
      <c r="AE96" s="4"/>
      <c r="AF96" s="4"/>
      <c r="AG96" s="92"/>
      <c r="AH96" s="93"/>
      <c r="AI96" s="4"/>
      <c r="AJ96" s="4"/>
      <c r="AK96" s="4"/>
      <c r="AM96" s="140"/>
      <c r="AR96" s="140"/>
      <c r="AV96" s="140"/>
      <c r="AY96" s="126"/>
      <c r="AZ96" s="94"/>
    </row>
    <row r="97" spans="1:52" s="95" customFormat="1" ht="15.75" thickBot="1" x14ac:dyDescent="0.3">
      <c r="A97" s="88"/>
      <c r="B97" s="89"/>
      <c r="C97" s="88"/>
      <c r="D97" s="88"/>
      <c r="E97" s="94"/>
      <c r="F97" s="65"/>
      <c r="G97" s="87"/>
      <c r="H97" s="87"/>
      <c r="I97" s="87"/>
      <c r="J97" s="64"/>
      <c r="K97" s="65"/>
      <c r="L97" s="87"/>
      <c r="M97" s="87"/>
      <c r="N97" s="87"/>
      <c r="O97" s="64"/>
      <c r="P97" s="65"/>
      <c r="Q97" s="87"/>
      <c r="R97" s="87"/>
      <c r="S97" s="87"/>
      <c r="T97" s="87"/>
      <c r="U97" s="65"/>
      <c r="V97" s="87"/>
      <c r="W97" s="87"/>
      <c r="X97" s="87"/>
      <c r="Y97" s="87"/>
      <c r="Z97" s="65"/>
      <c r="AA97" s="87"/>
      <c r="AB97" s="87"/>
      <c r="AC97" s="4"/>
      <c r="AD97" s="93"/>
      <c r="AE97" s="4"/>
      <c r="AF97" s="4"/>
      <c r="AG97" s="92"/>
      <c r="AH97" s="93"/>
      <c r="AI97" s="4"/>
      <c r="AJ97" s="4"/>
      <c r="AK97" s="4"/>
      <c r="AM97" s="144"/>
      <c r="AR97" s="144"/>
      <c r="AV97" s="144"/>
      <c r="AY97" s="128"/>
      <c r="AZ97" s="94"/>
    </row>
    <row r="98" spans="1:52" s="51" customFormat="1" x14ac:dyDescent="0.25">
      <c r="A98" s="88"/>
      <c r="B98" s="89"/>
      <c r="C98" s="88"/>
      <c r="D98" s="88"/>
      <c r="E98" s="94"/>
      <c r="F98" s="65"/>
      <c r="G98" s="87"/>
      <c r="H98" s="87"/>
      <c r="I98" s="87"/>
      <c r="J98" s="64"/>
      <c r="K98" s="65"/>
      <c r="L98" s="87"/>
      <c r="M98" s="87"/>
      <c r="N98" s="87"/>
      <c r="O98" s="64"/>
      <c r="P98" s="65"/>
      <c r="Q98" s="87"/>
      <c r="R98" s="87"/>
      <c r="S98" s="87"/>
      <c r="T98" s="87"/>
      <c r="U98" s="65"/>
      <c r="V98" s="87"/>
      <c r="W98" s="87"/>
      <c r="X98" s="87"/>
      <c r="Y98" s="87"/>
      <c r="Z98" s="65"/>
      <c r="AA98" s="87"/>
      <c r="AB98" s="87"/>
      <c r="AC98" s="4"/>
      <c r="AD98" s="93"/>
      <c r="AE98" s="4"/>
      <c r="AF98" s="4"/>
      <c r="AG98" s="92"/>
      <c r="AH98" s="93"/>
      <c r="AI98" s="4"/>
      <c r="AJ98" s="4"/>
      <c r="AK98" s="4"/>
      <c r="AM98" s="140"/>
      <c r="AR98" s="140"/>
      <c r="AV98" s="140"/>
      <c r="AY98" s="126"/>
      <c r="AZ98" s="94"/>
    </row>
    <row r="99" spans="1:52" s="95" customFormat="1" ht="15.75" thickBot="1" x14ac:dyDescent="0.3">
      <c r="A99" s="88"/>
      <c r="B99" s="89"/>
      <c r="C99" s="88"/>
      <c r="D99" s="88"/>
      <c r="E99" s="94"/>
      <c r="F99" s="65"/>
      <c r="G99" s="87"/>
      <c r="H99" s="87"/>
      <c r="I99" s="87"/>
      <c r="J99" s="64"/>
      <c r="K99" s="65"/>
      <c r="L99" s="87"/>
      <c r="M99" s="87"/>
      <c r="N99" s="87"/>
      <c r="O99" s="64"/>
      <c r="P99" s="65"/>
      <c r="Q99" s="87"/>
      <c r="R99" s="87"/>
      <c r="S99" s="87"/>
      <c r="T99" s="87"/>
      <c r="U99" s="65"/>
      <c r="V99" s="87"/>
      <c r="W99" s="87"/>
      <c r="X99" s="87"/>
      <c r="Y99" s="87"/>
      <c r="Z99" s="65"/>
      <c r="AA99" s="87"/>
      <c r="AB99" s="87"/>
      <c r="AC99" s="4"/>
      <c r="AD99" s="93"/>
      <c r="AE99" s="4"/>
      <c r="AF99" s="4"/>
      <c r="AG99" s="92"/>
      <c r="AH99" s="93"/>
      <c r="AI99" s="4"/>
      <c r="AJ99" s="4"/>
      <c r="AK99" s="4"/>
      <c r="AM99" s="144"/>
      <c r="AR99" s="144"/>
      <c r="AV99" s="144"/>
      <c r="AY99" s="128"/>
      <c r="AZ99" s="94"/>
    </row>
    <row r="100" spans="1:52" s="4" customFormat="1" x14ac:dyDescent="0.25">
      <c r="A100" s="88"/>
      <c r="B100" s="89"/>
      <c r="C100" s="88"/>
      <c r="D100" s="88"/>
      <c r="E100" s="94"/>
      <c r="F100" s="65"/>
      <c r="G100" s="87"/>
      <c r="H100" s="87"/>
      <c r="I100" s="87"/>
      <c r="J100" s="64"/>
      <c r="K100" s="65"/>
      <c r="L100" s="87"/>
      <c r="M100" s="87"/>
      <c r="N100" s="87"/>
      <c r="O100" s="64"/>
      <c r="P100" s="65"/>
      <c r="Q100" s="87"/>
      <c r="R100" s="87"/>
      <c r="S100" s="87"/>
      <c r="T100" s="87"/>
      <c r="U100" s="65"/>
      <c r="V100" s="87"/>
      <c r="W100" s="87"/>
      <c r="X100" s="87"/>
      <c r="Y100" s="87"/>
      <c r="Z100" s="65"/>
      <c r="AA100" s="87"/>
      <c r="AB100" s="87"/>
      <c r="AD100" s="93"/>
      <c r="AG100" s="92"/>
      <c r="AH100" s="93"/>
      <c r="AM100" s="93"/>
      <c r="AR100" s="93"/>
      <c r="AV100" s="93"/>
      <c r="AY100" s="92"/>
      <c r="AZ100" s="94"/>
    </row>
    <row r="101" spans="1:52" s="4" customFormat="1" ht="15.75" thickBot="1" x14ac:dyDescent="0.3">
      <c r="A101" s="88"/>
      <c r="B101" s="89"/>
      <c r="C101" s="88"/>
      <c r="D101" s="88"/>
      <c r="E101" s="94"/>
      <c r="F101" s="65"/>
      <c r="G101" s="87"/>
      <c r="H101" s="87"/>
      <c r="I101" s="87"/>
      <c r="J101" s="64"/>
      <c r="K101" s="65"/>
      <c r="L101" s="87"/>
      <c r="M101" s="87"/>
      <c r="N101" s="87"/>
      <c r="O101" s="64"/>
      <c r="P101" s="65"/>
      <c r="Q101" s="87"/>
      <c r="R101" s="87"/>
      <c r="S101" s="87"/>
      <c r="T101" s="87"/>
      <c r="U101" s="65"/>
      <c r="V101" s="87"/>
      <c r="W101" s="87"/>
      <c r="X101" s="87"/>
      <c r="Y101" s="87"/>
      <c r="Z101" s="65"/>
      <c r="AA101" s="87"/>
      <c r="AB101" s="87"/>
      <c r="AD101" s="93"/>
      <c r="AG101" s="92"/>
      <c r="AH101" s="93"/>
      <c r="AM101" s="93"/>
      <c r="AR101" s="93"/>
      <c r="AV101" s="93"/>
      <c r="AY101" s="92"/>
      <c r="AZ101" s="94"/>
    </row>
    <row r="102" spans="1:52" s="51" customFormat="1" x14ac:dyDescent="0.25">
      <c r="A102" s="97"/>
      <c r="B102" s="89"/>
      <c r="C102" s="97"/>
      <c r="D102" s="97"/>
      <c r="E102" s="94"/>
      <c r="F102" s="93"/>
      <c r="G102" s="4"/>
      <c r="H102" s="4"/>
      <c r="I102" s="4"/>
      <c r="J102" s="92"/>
      <c r="K102" s="93"/>
      <c r="L102" s="4"/>
      <c r="M102" s="4"/>
      <c r="N102" s="4"/>
      <c r="O102" s="92"/>
      <c r="P102" s="93"/>
      <c r="Q102" s="4"/>
      <c r="R102" s="4"/>
      <c r="S102" s="4"/>
      <c r="T102" s="4"/>
      <c r="U102" s="93"/>
      <c r="V102" s="4"/>
      <c r="W102" s="4"/>
      <c r="X102" s="4"/>
      <c r="Y102" s="4"/>
      <c r="Z102" s="93"/>
      <c r="AA102" s="4"/>
      <c r="AB102" s="4"/>
      <c r="AC102" s="4"/>
      <c r="AD102" s="93"/>
      <c r="AE102" s="4"/>
      <c r="AF102" s="4"/>
      <c r="AG102" s="92"/>
      <c r="AH102" s="93"/>
      <c r="AI102" s="4"/>
      <c r="AJ102" s="4"/>
      <c r="AK102" s="4"/>
      <c r="AM102" s="140"/>
      <c r="AR102" s="140"/>
      <c r="AV102" s="140"/>
      <c r="AY102" s="126"/>
      <c r="AZ102" s="94"/>
    </row>
    <row r="103" spans="1:52" s="95" customFormat="1" ht="15.75" thickBot="1" x14ac:dyDescent="0.3">
      <c r="A103" s="97"/>
      <c r="B103" s="89"/>
      <c r="C103" s="97"/>
      <c r="D103" s="97"/>
      <c r="E103" s="94"/>
      <c r="F103" s="93"/>
      <c r="G103" s="4"/>
      <c r="H103" s="4"/>
      <c r="I103" s="4"/>
      <c r="J103" s="92"/>
      <c r="K103" s="93"/>
      <c r="L103" s="4"/>
      <c r="M103" s="4"/>
      <c r="N103" s="4"/>
      <c r="O103" s="92"/>
      <c r="P103" s="93"/>
      <c r="Q103" s="4"/>
      <c r="R103" s="4"/>
      <c r="S103" s="4"/>
      <c r="T103" s="4"/>
      <c r="U103" s="93"/>
      <c r="V103" s="4"/>
      <c r="W103" s="4"/>
      <c r="X103" s="4"/>
      <c r="Y103" s="4"/>
      <c r="Z103" s="93"/>
      <c r="AA103" s="4"/>
      <c r="AB103" s="4"/>
      <c r="AC103" s="4"/>
      <c r="AD103" s="93"/>
      <c r="AE103" s="4"/>
      <c r="AF103" s="4"/>
      <c r="AG103" s="92"/>
      <c r="AH103" s="93"/>
      <c r="AI103" s="4"/>
      <c r="AJ103" s="4"/>
      <c r="AK103" s="4"/>
      <c r="AM103" s="144"/>
      <c r="AR103" s="144"/>
      <c r="AV103" s="144"/>
      <c r="AY103" s="128"/>
      <c r="AZ103" s="94"/>
    </row>
    <row r="104" spans="1:52" s="4" customFormat="1" x14ac:dyDescent="0.25">
      <c r="A104" s="97"/>
      <c r="B104" s="89"/>
      <c r="C104" s="97"/>
      <c r="D104" s="97"/>
      <c r="E104" s="94"/>
      <c r="F104" s="93"/>
      <c r="J104" s="92"/>
      <c r="K104" s="93"/>
      <c r="O104" s="92"/>
      <c r="P104" s="93"/>
      <c r="U104" s="93"/>
      <c r="Z104" s="93"/>
      <c r="AD104" s="93"/>
      <c r="AG104" s="92"/>
      <c r="AH104" s="93"/>
      <c r="AM104" s="93"/>
      <c r="AR104" s="93"/>
      <c r="AV104" s="93"/>
      <c r="AY104" s="92"/>
      <c r="AZ104" s="94"/>
    </row>
    <row r="105" spans="1:52" s="4" customFormat="1" x14ac:dyDescent="0.25">
      <c r="A105" s="97"/>
      <c r="B105" s="89"/>
      <c r="C105" s="97"/>
      <c r="D105" s="97"/>
      <c r="E105" s="94"/>
      <c r="F105" s="93"/>
      <c r="J105" s="92"/>
      <c r="K105" s="93"/>
      <c r="O105" s="92"/>
      <c r="P105" s="93"/>
      <c r="U105" s="93"/>
      <c r="Z105" s="93"/>
      <c r="AD105" s="93"/>
      <c r="AG105" s="92"/>
      <c r="AH105" s="93"/>
      <c r="AM105" s="93"/>
      <c r="AR105" s="93"/>
      <c r="AV105" s="93"/>
      <c r="AY105" s="92"/>
      <c r="AZ105" s="94"/>
    </row>
    <row r="106" spans="1:52" s="4" customFormat="1" x14ac:dyDescent="0.25">
      <c r="A106" s="97"/>
      <c r="B106" s="97"/>
      <c r="C106" s="97"/>
      <c r="D106" s="97"/>
      <c r="E106" s="94"/>
      <c r="F106" s="93"/>
      <c r="J106" s="92"/>
      <c r="K106" s="93"/>
      <c r="O106" s="92"/>
      <c r="P106" s="93"/>
      <c r="U106" s="93"/>
      <c r="Z106" s="93"/>
      <c r="AD106" s="93"/>
      <c r="AG106" s="92"/>
      <c r="AH106" s="93"/>
      <c r="AM106" s="93"/>
      <c r="AR106" s="93"/>
      <c r="AV106" s="93"/>
      <c r="AY106" s="92"/>
      <c r="AZ106" s="94"/>
    </row>
    <row r="107" spans="1:52" s="4" customFormat="1" x14ac:dyDescent="0.25">
      <c r="A107" s="97"/>
      <c r="B107" s="97"/>
      <c r="C107" s="97"/>
      <c r="D107" s="97"/>
      <c r="E107" s="94"/>
      <c r="F107" s="93"/>
      <c r="J107" s="92"/>
      <c r="K107" s="93"/>
      <c r="O107" s="92"/>
      <c r="P107" s="93"/>
      <c r="U107" s="93"/>
      <c r="Z107" s="93"/>
      <c r="AD107" s="93"/>
      <c r="AG107" s="92"/>
      <c r="AH107" s="93"/>
      <c r="AM107" s="93"/>
      <c r="AR107" s="93"/>
      <c r="AV107" s="93"/>
      <c r="AY107" s="92"/>
      <c r="AZ107" s="94"/>
    </row>
    <row r="108" spans="1:52" s="4" customFormat="1" x14ac:dyDescent="0.25">
      <c r="A108" s="97"/>
      <c r="B108" s="97"/>
      <c r="C108" s="97"/>
      <c r="D108" s="97"/>
      <c r="E108" s="94"/>
      <c r="F108" s="93"/>
      <c r="J108" s="92"/>
      <c r="K108" s="93"/>
      <c r="O108" s="92"/>
      <c r="P108" s="93"/>
      <c r="U108" s="93"/>
      <c r="Z108" s="93"/>
      <c r="AD108" s="93"/>
      <c r="AG108" s="92"/>
      <c r="AH108" s="93"/>
      <c r="AM108" s="93"/>
      <c r="AR108" s="93"/>
      <c r="AV108" s="93"/>
      <c r="AY108" s="92"/>
      <c r="AZ108" s="94"/>
    </row>
    <row r="109" spans="1:52" s="4" customFormat="1" x14ac:dyDescent="0.25">
      <c r="A109" s="97"/>
      <c r="B109" s="97"/>
      <c r="C109" s="97"/>
      <c r="D109" s="97"/>
      <c r="E109" s="94"/>
      <c r="F109" s="93"/>
      <c r="J109" s="92"/>
      <c r="K109" s="93"/>
      <c r="O109" s="92"/>
      <c r="P109" s="93"/>
      <c r="U109" s="93"/>
      <c r="Z109" s="93"/>
      <c r="AD109" s="93"/>
      <c r="AG109" s="92"/>
      <c r="AH109" s="93"/>
      <c r="AM109" s="93"/>
      <c r="AR109" s="93"/>
      <c r="AV109" s="93"/>
      <c r="AY109" s="92"/>
      <c r="AZ109" s="94"/>
    </row>
    <row r="110" spans="1:52" s="4" customFormat="1" x14ac:dyDescent="0.25">
      <c r="A110" s="97"/>
      <c r="B110" s="97"/>
      <c r="C110" s="97"/>
      <c r="D110" s="97"/>
      <c r="E110" s="94"/>
      <c r="F110" s="93"/>
      <c r="J110" s="92"/>
      <c r="K110" s="93"/>
      <c r="O110" s="92"/>
      <c r="P110" s="93"/>
      <c r="U110" s="93"/>
      <c r="Z110" s="93"/>
      <c r="AD110" s="93"/>
      <c r="AG110" s="92"/>
      <c r="AH110" s="93"/>
      <c r="AM110" s="93"/>
      <c r="AR110" s="93"/>
      <c r="AV110" s="93"/>
      <c r="AY110" s="92"/>
      <c r="AZ110" s="94"/>
    </row>
    <row r="111" spans="1:52" s="4" customFormat="1" x14ac:dyDescent="0.25">
      <c r="A111" s="97"/>
      <c r="B111" s="97"/>
      <c r="C111" s="97"/>
      <c r="D111" s="97"/>
      <c r="E111" s="94"/>
      <c r="F111" s="93"/>
      <c r="J111" s="92"/>
      <c r="K111" s="93"/>
      <c r="O111" s="92"/>
      <c r="P111" s="93"/>
      <c r="U111" s="93"/>
      <c r="Z111" s="93"/>
      <c r="AD111" s="93"/>
      <c r="AG111" s="92"/>
      <c r="AH111" s="93"/>
      <c r="AM111" s="93"/>
      <c r="AR111" s="93"/>
      <c r="AV111" s="93"/>
      <c r="AY111" s="92"/>
      <c r="AZ111" s="94"/>
    </row>
    <row r="112" spans="1:52" s="4" customFormat="1" x14ac:dyDescent="0.25">
      <c r="A112" s="97"/>
      <c r="B112" s="97"/>
      <c r="C112" s="97"/>
      <c r="D112" s="97"/>
      <c r="E112" s="94"/>
      <c r="F112" s="93"/>
      <c r="J112" s="92"/>
      <c r="K112" s="93"/>
      <c r="O112" s="92"/>
      <c r="P112" s="93"/>
      <c r="U112" s="93"/>
      <c r="Z112" s="93"/>
      <c r="AD112" s="93"/>
      <c r="AG112" s="92"/>
      <c r="AH112" s="93"/>
      <c r="AM112" s="93"/>
      <c r="AR112" s="93"/>
      <c r="AV112" s="93"/>
      <c r="AY112" s="92"/>
      <c r="AZ112" s="94"/>
    </row>
    <row r="113" spans="1:52" s="4" customFormat="1" x14ac:dyDescent="0.25">
      <c r="A113" s="97"/>
      <c r="B113" s="97"/>
      <c r="C113" s="97"/>
      <c r="D113" s="97"/>
      <c r="E113" s="94"/>
      <c r="F113" s="93"/>
      <c r="J113" s="92"/>
      <c r="K113" s="93"/>
      <c r="O113" s="92"/>
      <c r="P113" s="93"/>
      <c r="U113" s="93"/>
      <c r="Z113" s="93"/>
      <c r="AD113" s="93"/>
      <c r="AG113" s="92"/>
      <c r="AH113" s="93"/>
      <c r="AM113" s="93"/>
      <c r="AR113" s="93"/>
      <c r="AV113" s="93"/>
      <c r="AY113" s="92"/>
      <c r="AZ113" s="94"/>
    </row>
    <row r="114" spans="1:52" s="4" customFormat="1" x14ac:dyDescent="0.25">
      <c r="A114" s="97"/>
      <c r="B114" s="97"/>
      <c r="C114" s="97"/>
      <c r="D114" s="97"/>
      <c r="E114" s="94"/>
      <c r="F114" s="93"/>
      <c r="J114" s="92"/>
      <c r="K114" s="93"/>
      <c r="O114" s="92"/>
      <c r="P114" s="93"/>
      <c r="U114" s="93"/>
      <c r="Z114" s="93"/>
      <c r="AD114" s="93"/>
      <c r="AG114" s="92"/>
      <c r="AH114" s="93"/>
      <c r="AM114" s="93"/>
      <c r="AR114" s="93"/>
      <c r="AV114" s="93"/>
      <c r="AY114" s="92"/>
      <c r="AZ114" s="94"/>
    </row>
    <row r="115" spans="1:52" s="4" customFormat="1" x14ac:dyDescent="0.25">
      <c r="A115" s="97"/>
      <c r="B115" s="97"/>
      <c r="C115" s="97"/>
      <c r="D115" s="97"/>
      <c r="E115" s="94"/>
      <c r="F115" s="93"/>
      <c r="J115" s="92"/>
      <c r="K115" s="93"/>
      <c r="O115" s="92"/>
      <c r="P115" s="93"/>
      <c r="U115" s="93"/>
      <c r="Z115" s="93"/>
      <c r="AD115" s="93"/>
      <c r="AG115" s="92"/>
      <c r="AH115" s="93"/>
      <c r="AM115" s="93"/>
      <c r="AR115" s="93"/>
      <c r="AV115" s="93"/>
      <c r="AY115" s="92"/>
      <c r="AZ115" s="94"/>
    </row>
    <row r="116" spans="1:52" s="4" customFormat="1" x14ac:dyDescent="0.25">
      <c r="A116" s="97"/>
      <c r="B116" s="97"/>
      <c r="C116" s="97"/>
      <c r="D116" s="97"/>
      <c r="E116" s="94"/>
      <c r="F116" s="93"/>
      <c r="J116" s="92"/>
      <c r="K116" s="93"/>
      <c r="O116" s="92"/>
      <c r="P116" s="93"/>
      <c r="U116" s="93"/>
      <c r="Z116" s="93"/>
      <c r="AD116" s="93"/>
      <c r="AG116" s="92"/>
      <c r="AH116" s="93"/>
      <c r="AM116" s="93"/>
      <c r="AR116" s="93"/>
      <c r="AV116" s="93"/>
      <c r="AY116" s="92"/>
      <c r="AZ116" s="94"/>
    </row>
    <row r="117" spans="1:52" s="4" customFormat="1" x14ac:dyDescent="0.25">
      <c r="A117" s="97"/>
      <c r="B117" s="97"/>
      <c r="C117" s="97"/>
      <c r="D117" s="97"/>
      <c r="E117" s="94"/>
      <c r="F117" s="93"/>
      <c r="J117" s="92"/>
      <c r="K117" s="93"/>
      <c r="O117" s="92"/>
      <c r="P117" s="93"/>
      <c r="U117" s="93"/>
      <c r="Z117" s="93"/>
      <c r="AD117" s="93"/>
      <c r="AG117" s="92"/>
      <c r="AH117" s="93"/>
      <c r="AM117" s="93"/>
      <c r="AR117" s="93"/>
      <c r="AV117" s="93"/>
      <c r="AY117" s="92"/>
      <c r="AZ117" s="94"/>
    </row>
    <row r="118" spans="1:52" s="4" customFormat="1" x14ac:dyDescent="0.25">
      <c r="A118" s="97"/>
      <c r="B118" s="97"/>
      <c r="C118" s="97"/>
      <c r="D118" s="97"/>
      <c r="E118" s="94"/>
      <c r="F118" s="93"/>
      <c r="J118" s="92"/>
      <c r="K118" s="93"/>
      <c r="O118" s="92"/>
      <c r="P118" s="93"/>
      <c r="U118" s="93"/>
      <c r="Z118" s="93"/>
      <c r="AD118" s="93"/>
      <c r="AG118" s="92"/>
      <c r="AH118" s="93"/>
      <c r="AM118" s="93"/>
      <c r="AR118" s="93"/>
      <c r="AV118" s="93"/>
      <c r="AY118" s="92"/>
      <c r="AZ118" s="94"/>
    </row>
    <row r="119" spans="1:52" s="4" customFormat="1" x14ac:dyDescent="0.25">
      <c r="A119" s="97"/>
      <c r="B119" s="97"/>
      <c r="C119" s="97"/>
      <c r="D119" s="97"/>
      <c r="E119" s="94"/>
      <c r="F119" s="93"/>
      <c r="J119" s="92"/>
      <c r="K119" s="93"/>
      <c r="O119" s="92"/>
      <c r="P119" s="93"/>
      <c r="U119" s="93"/>
      <c r="Z119" s="93"/>
      <c r="AD119" s="93"/>
      <c r="AG119" s="92"/>
      <c r="AH119" s="93"/>
      <c r="AM119" s="93"/>
      <c r="AR119" s="93"/>
      <c r="AV119" s="93"/>
      <c r="AY119" s="92"/>
      <c r="AZ119" s="94"/>
    </row>
    <row r="120" spans="1:52" s="4" customFormat="1" x14ac:dyDescent="0.25">
      <c r="A120" s="97"/>
      <c r="B120" s="97"/>
      <c r="C120" s="97"/>
      <c r="D120" s="97"/>
      <c r="E120" s="94"/>
      <c r="F120" s="93"/>
      <c r="J120" s="92"/>
      <c r="K120" s="93"/>
      <c r="O120" s="92"/>
      <c r="P120" s="93"/>
      <c r="U120" s="93"/>
      <c r="Z120" s="93"/>
      <c r="AD120" s="93"/>
      <c r="AG120" s="92"/>
      <c r="AH120" s="93"/>
      <c r="AM120" s="93"/>
      <c r="AR120" s="93"/>
      <c r="AV120" s="93"/>
      <c r="AY120" s="92"/>
      <c r="AZ120" s="94"/>
    </row>
    <row r="121" spans="1:52" s="4" customFormat="1" x14ac:dyDescent="0.25">
      <c r="A121" s="97"/>
      <c r="B121" s="97"/>
      <c r="C121" s="97"/>
      <c r="D121" s="97"/>
      <c r="E121" s="94"/>
      <c r="F121" s="93"/>
      <c r="J121" s="92"/>
      <c r="K121" s="93"/>
      <c r="O121" s="92"/>
      <c r="P121" s="93"/>
      <c r="U121" s="93"/>
      <c r="Z121" s="93"/>
      <c r="AD121" s="93"/>
      <c r="AG121" s="92"/>
      <c r="AH121" s="93"/>
      <c r="AM121" s="93"/>
      <c r="AR121" s="93"/>
      <c r="AV121" s="93"/>
      <c r="AY121" s="92"/>
      <c r="AZ121" s="94"/>
    </row>
    <row r="122" spans="1:52" s="4" customFormat="1" x14ac:dyDescent="0.25">
      <c r="A122" s="97"/>
      <c r="B122" s="97"/>
      <c r="C122" s="97"/>
      <c r="D122" s="97"/>
      <c r="E122" s="94"/>
      <c r="F122" s="93"/>
      <c r="J122" s="92"/>
      <c r="K122" s="93"/>
      <c r="O122" s="92"/>
      <c r="P122" s="93"/>
      <c r="U122" s="93"/>
      <c r="Z122" s="93"/>
      <c r="AD122" s="93"/>
      <c r="AG122" s="92"/>
      <c r="AH122" s="93"/>
      <c r="AM122" s="93"/>
      <c r="AR122" s="93"/>
      <c r="AV122" s="93"/>
      <c r="AY122" s="92"/>
      <c r="AZ122" s="94"/>
    </row>
    <row r="123" spans="1:52" s="4" customFormat="1" x14ac:dyDescent="0.25">
      <c r="A123" s="97"/>
      <c r="B123" s="97"/>
      <c r="C123" s="97"/>
      <c r="D123" s="97"/>
      <c r="E123" s="94"/>
      <c r="F123" s="93"/>
      <c r="J123" s="92"/>
      <c r="K123" s="93"/>
      <c r="O123" s="92"/>
      <c r="P123" s="93"/>
      <c r="U123" s="93"/>
      <c r="Z123" s="93"/>
      <c r="AD123" s="93"/>
      <c r="AG123" s="92"/>
      <c r="AH123" s="93"/>
      <c r="AM123" s="93"/>
      <c r="AR123" s="93"/>
      <c r="AV123" s="93"/>
      <c r="AY123" s="92"/>
      <c r="AZ123" s="94"/>
    </row>
    <row r="124" spans="1:52" s="4" customFormat="1" x14ac:dyDescent="0.25">
      <c r="A124" s="97"/>
      <c r="B124" s="97"/>
      <c r="C124" s="97"/>
      <c r="D124" s="97"/>
      <c r="E124" s="94"/>
      <c r="F124" s="93"/>
      <c r="J124" s="92"/>
      <c r="K124" s="93"/>
      <c r="O124" s="92"/>
      <c r="P124" s="93"/>
      <c r="U124" s="93"/>
      <c r="Z124" s="93"/>
      <c r="AD124" s="93"/>
      <c r="AG124" s="92"/>
      <c r="AH124" s="93"/>
      <c r="AM124" s="93"/>
      <c r="AR124" s="93"/>
      <c r="AV124" s="93"/>
      <c r="AY124" s="92"/>
      <c r="AZ124" s="94"/>
    </row>
    <row r="125" spans="1:52" s="4" customFormat="1" x14ac:dyDescent="0.25">
      <c r="A125" s="97"/>
      <c r="B125" s="97"/>
      <c r="C125" s="97"/>
      <c r="D125" s="97"/>
      <c r="E125" s="94"/>
      <c r="F125" s="93"/>
      <c r="J125" s="92"/>
      <c r="K125" s="93"/>
      <c r="O125" s="92"/>
      <c r="P125" s="93"/>
      <c r="U125" s="93"/>
      <c r="Z125" s="93"/>
      <c r="AD125" s="93"/>
      <c r="AG125" s="92"/>
      <c r="AH125" s="93"/>
      <c r="AM125" s="93"/>
      <c r="AR125" s="93"/>
      <c r="AV125" s="93"/>
      <c r="AY125" s="92"/>
      <c r="AZ125" s="94"/>
    </row>
    <row r="126" spans="1:52" s="4" customFormat="1" x14ac:dyDescent="0.25">
      <c r="A126" s="97"/>
      <c r="B126" s="97"/>
      <c r="C126" s="97"/>
      <c r="D126" s="97"/>
      <c r="E126" s="94"/>
      <c r="F126" s="93"/>
      <c r="J126" s="92"/>
      <c r="K126" s="93"/>
      <c r="O126" s="92"/>
      <c r="P126" s="93"/>
      <c r="U126" s="93"/>
      <c r="Z126" s="93"/>
      <c r="AD126" s="93"/>
      <c r="AG126" s="92"/>
      <c r="AH126" s="93"/>
      <c r="AM126" s="93"/>
      <c r="AR126" s="93"/>
      <c r="AV126" s="93"/>
      <c r="AY126" s="92"/>
      <c r="AZ126" s="94"/>
    </row>
    <row r="127" spans="1:52" s="4" customFormat="1" x14ac:dyDescent="0.25">
      <c r="A127" s="97"/>
      <c r="B127" s="97"/>
      <c r="C127" s="97"/>
      <c r="D127" s="97"/>
      <c r="E127" s="94"/>
      <c r="F127" s="93"/>
      <c r="J127" s="92"/>
      <c r="K127" s="93"/>
      <c r="O127" s="92"/>
      <c r="P127" s="93"/>
      <c r="U127" s="93"/>
      <c r="Z127" s="93"/>
      <c r="AD127" s="93"/>
      <c r="AG127" s="92"/>
      <c r="AH127" s="93"/>
      <c r="AM127" s="93"/>
      <c r="AR127" s="93"/>
      <c r="AV127" s="93"/>
      <c r="AY127" s="92"/>
      <c r="AZ127" s="94"/>
    </row>
    <row r="128" spans="1:52" s="4" customFormat="1" x14ac:dyDescent="0.25">
      <c r="A128" s="97"/>
      <c r="B128" s="97"/>
      <c r="C128" s="97"/>
      <c r="D128" s="97"/>
      <c r="E128" s="94"/>
      <c r="F128" s="93"/>
      <c r="J128" s="92"/>
      <c r="K128" s="93"/>
      <c r="O128" s="92"/>
      <c r="P128" s="93"/>
      <c r="U128" s="93"/>
      <c r="Z128" s="93"/>
      <c r="AD128" s="93"/>
      <c r="AG128" s="92"/>
      <c r="AH128" s="93"/>
      <c r="AM128" s="93"/>
      <c r="AR128" s="93"/>
      <c r="AV128" s="93"/>
      <c r="AY128" s="92"/>
      <c r="AZ128" s="94"/>
    </row>
    <row r="129" spans="1:52" s="4" customFormat="1" x14ac:dyDescent="0.25">
      <c r="A129" s="97"/>
      <c r="B129" s="97"/>
      <c r="C129" s="97"/>
      <c r="D129" s="97"/>
      <c r="E129" s="94"/>
      <c r="F129" s="93"/>
      <c r="J129" s="92"/>
      <c r="K129" s="93"/>
      <c r="O129" s="92"/>
      <c r="P129" s="93"/>
      <c r="U129" s="93"/>
      <c r="Z129" s="93"/>
      <c r="AD129" s="93"/>
      <c r="AG129" s="92"/>
      <c r="AH129" s="93"/>
      <c r="AM129" s="93"/>
      <c r="AR129" s="93"/>
      <c r="AV129" s="93"/>
      <c r="AY129" s="92"/>
      <c r="AZ129" s="94"/>
    </row>
    <row r="130" spans="1:52" s="4" customFormat="1" x14ac:dyDescent="0.25">
      <c r="A130" s="97"/>
      <c r="B130" s="97"/>
      <c r="C130" s="97"/>
      <c r="D130" s="97"/>
      <c r="E130" s="94"/>
      <c r="F130" s="93"/>
      <c r="J130" s="92"/>
      <c r="K130" s="93"/>
      <c r="O130" s="92"/>
      <c r="P130" s="93"/>
      <c r="U130" s="93"/>
      <c r="Z130" s="93"/>
      <c r="AD130" s="93"/>
      <c r="AG130" s="92"/>
      <c r="AH130" s="93"/>
      <c r="AM130" s="93"/>
      <c r="AR130" s="93"/>
      <c r="AV130" s="93"/>
      <c r="AY130" s="92"/>
      <c r="AZ130" s="94"/>
    </row>
    <row r="131" spans="1:52" s="4" customFormat="1" x14ac:dyDescent="0.25">
      <c r="A131" s="97"/>
      <c r="B131" s="97"/>
      <c r="C131" s="97"/>
      <c r="D131" s="97"/>
      <c r="E131" s="94"/>
      <c r="F131" s="93"/>
      <c r="J131" s="92"/>
      <c r="K131" s="93"/>
      <c r="O131" s="92"/>
      <c r="P131" s="93"/>
      <c r="U131" s="93"/>
      <c r="Z131" s="93"/>
      <c r="AD131" s="93"/>
      <c r="AG131" s="92"/>
      <c r="AH131" s="93"/>
      <c r="AM131" s="93"/>
      <c r="AR131" s="93"/>
      <c r="AV131" s="93"/>
      <c r="AY131" s="92"/>
      <c r="AZ131" s="94"/>
    </row>
    <row r="132" spans="1:52" s="4" customFormat="1" x14ac:dyDescent="0.25">
      <c r="A132" s="97"/>
      <c r="B132" s="97"/>
      <c r="C132" s="97"/>
      <c r="D132" s="97"/>
      <c r="E132" s="94"/>
      <c r="F132" s="93"/>
      <c r="J132" s="92"/>
      <c r="K132" s="93"/>
      <c r="O132" s="92"/>
      <c r="P132" s="93"/>
      <c r="U132" s="93"/>
      <c r="Z132" s="93"/>
      <c r="AD132" s="93"/>
      <c r="AG132" s="92"/>
      <c r="AH132" s="93"/>
      <c r="AM132" s="93"/>
      <c r="AR132" s="93"/>
      <c r="AV132" s="93"/>
      <c r="AY132" s="92"/>
      <c r="AZ132" s="94"/>
    </row>
    <row r="133" spans="1:52" s="4" customFormat="1" x14ac:dyDescent="0.25">
      <c r="A133" s="97"/>
      <c r="B133" s="97"/>
      <c r="C133" s="97"/>
      <c r="D133" s="97"/>
      <c r="E133" s="94"/>
      <c r="F133" s="93"/>
      <c r="J133" s="92"/>
      <c r="K133" s="93"/>
      <c r="O133" s="92"/>
      <c r="P133" s="93"/>
      <c r="U133" s="93"/>
      <c r="Z133" s="93"/>
      <c r="AD133" s="93"/>
      <c r="AG133" s="92"/>
      <c r="AH133" s="93"/>
      <c r="AM133" s="93"/>
      <c r="AR133" s="93"/>
      <c r="AV133" s="93"/>
      <c r="AY133" s="92"/>
      <c r="AZ133" s="94"/>
    </row>
    <row r="134" spans="1:52" s="4" customFormat="1" x14ac:dyDescent="0.25">
      <c r="A134" s="97"/>
      <c r="B134" s="97"/>
      <c r="C134" s="97"/>
      <c r="D134" s="97"/>
      <c r="E134" s="94"/>
      <c r="F134" s="93"/>
      <c r="J134" s="92"/>
      <c r="K134" s="93"/>
      <c r="O134" s="92"/>
      <c r="P134" s="93"/>
      <c r="U134" s="93"/>
      <c r="Z134" s="93"/>
      <c r="AD134" s="93"/>
      <c r="AG134" s="92"/>
      <c r="AH134" s="93"/>
      <c r="AM134" s="93"/>
      <c r="AR134" s="93"/>
      <c r="AV134" s="93"/>
      <c r="AY134" s="92"/>
      <c r="AZ134" s="94"/>
    </row>
    <row r="135" spans="1:52" s="4" customFormat="1" x14ac:dyDescent="0.25">
      <c r="A135" s="97"/>
      <c r="B135" s="97"/>
      <c r="C135" s="97"/>
      <c r="D135" s="97"/>
      <c r="E135" s="94"/>
      <c r="F135" s="93"/>
      <c r="J135" s="92"/>
      <c r="K135" s="93"/>
      <c r="O135" s="92"/>
      <c r="P135" s="93"/>
      <c r="U135" s="93"/>
      <c r="Z135" s="93"/>
      <c r="AD135" s="93"/>
      <c r="AG135" s="92"/>
      <c r="AH135" s="93"/>
      <c r="AM135" s="93"/>
      <c r="AR135" s="93"/>
      <c r="AV135" s="93"/>
      <c r="AY135" s="92"/>
      <c r="AZ135" s="94"/>
    </row>
    <row r="136" spans="1:52" s="4" customFormat="1" x14ac:dyDescent="0.25">
      <c r="A136" s="97"/>
      <c r="B136" s="97"/>
      <c r="C136" s="97"/>
      <c r="D136" s="97"/>
      <c r="E136" s="94"/>
      <c r="F136" s="93"/>
      <c r="J136" s="92"/>
      <c r="K136" s="93"/>
      <c r="O136" s="92"/>
      <c r="P136" s="93"/>
      <c r="U136" s="93"/>
      <c r="Z136" s="93"/>
      <c r="AD136" s="93"/>
      <c r="AG136" s="92"/>
      <c r="AH136" s="93"/>
      <c r="AM136" s="93"/>
      <c r="AR136" s="93"/>
      <c r="AV136" s="93"/>
      <c r="AY136" s="92"/>
      <c r="AZ136" s="94"/>
    </row>
    <row r="137" spans="1:52" s="4" customFormat="1" x14ac:dyDescent="0.25">
      <c r="A137" s="97"/>
      <c r="B137" s="97"/>
      <c r="C137" s="97"/>
      <c r="D137" s="97"/>
      <c r="E137" s="94"/>
      <c r="F137" s="93"/>
      <c r="J137" s="92"/>
      <c r="K137" s="93"/>
      <c r="O137" s="92"/>
      <c r="P137" s="93"/>
      <c r="U137" s="93"/>
      <c r="Z137" s="93"/>
      <c r="AD137" s="93"/>
      <c r="AG137" s="92"/>
      <c r="AH137" s="93"/>
      <c r="AM137" s="93"/>
      <c r="AR137" s="93"/>
      <c r="AV137" s="93"/>
      <c r="AY137" s="92"/>
      <c r="AZ137" s="94"/>
    </row>
    <row r="138" spans="1:52" s="4" customFormat="1" x14ac:dyDescent="0.25">
      <c r="A138" s="97"/>
      <c r="B138" s="97"/>
      <c r="C138" s="97"/>
      <c r="D138" s="97"/>
      <c r="E138" s="94"/>
      <c r="F138" s="93"/>
      <c r="J138" s="92"/>
      <c r="K138" s="93"/>
      <c r="O138" s="92"/>
      <c r="P138" s="93"/>
      <c r="U138" s="93"/>
      <c r="Z138" s="93"/>
      <c r="AD138" s="93"/>
      <c r="AG138" s="92"/>
      <c r="AH138" s="93"/>
      <c r="AM138" s="93"/>
      <c r="AR138" s="93"/>
      <c r="AV138" s="93"/>
      <c r="AY138" s="92"/>
      <c r="AZ138" s="94"/>
    </row>
    <row r="139" spans="1:52" s="4" customFormat="1" x14ac:dyDescent="0.25">
      <c r="A139" s="97"/>
      <c r="B139" s="97"/>
      <c r="C139" s="97"/>
      <c r="D139" s="97"/>
      <c r="E139" s="94"/>
      <c r="F139" s="93"/>
      <c r="J139" s="92"/>
      <c r="K139" s="93"/>
      <c r="O139" s="92"/>
      <c r="P139" s="93"/>
      <c r="U139" s="93"/>
      <c r="Z139" s="93"/>
      <c r="AD139" s="93"/>
      <c r="AG139" s="92"/>
      <c r="AH139" s="93"/>
      <c r="AM139" s="93"/>
      <c r="AR139" s="93"/>
      <c r="AV139" s="93"/>
      <c r="AY139" s="92"/>
      <c r="AZ139" s="94"/>
    </row>
    <row r="140" spans="1:52" s="4" customFormat="1" x14ac:dyDescent="0.25">
      <c r="A140" s="97"/>
      <c r="B140" s="97"/>
      <c r="C140" s="97"/>
      <c r="D140" s="97"/>
      <c r="E140" s="94"/>
      <c r="F140" s="93"/>
      <c r="J140" s="92"/>
      <c r="K140" s="93"/>
      <c r="O140" s="92"/>
      <c r="P140" s="93"/>
      <c r="U140" s="93"/>
      <c r="Z140" s="93"/>
      <c r="AD140" s="93"/>
      <c r="AG140" s="92"/>
      <c r="AH140" s="93"/>
      <c r="AM140" s="93"/>
      <c r="AR140" s="93"/>
      <c r="AV140" s="93"/>
      <c r="AY140" s="92"/>
      <c r="AZ140" s="94"/>
    </row>
    <row r="141" spans="1:52" s="4" customFormat="1" x14ac:dyDescent="0.25">
      <c r="A141" s="97"/>
      <c r="B141" s="97"/>
      <c r="C141" s="97"/>
      <c r="D141" s="97"/>
      <c r="E141" s="94"/>
      <c r="F141" s="93"/>
      <c r="J141" s="92"/>
      <c r="K141" s="93"/>
      <c r="O141" s="92"/>
      <c r="P141" s="93"/>
      <c r="U141" s="93"/>
      <c r="Z141" s="93"/>
      <c r="AD141" s="93"/>
      <c r="AG141" s="92"/>
      <c r="AH141" s="93"/>
      <c r="AM141" s="93"/>
      <c r="AR141" s="93"/>
      <c r="AV141" s="93"/>
      <c r="AY141" s="92"/>
      <c r="AZ141" s="94"/>
    </row>
    <row r="142" spans="1:52" s="4" customFormat="1" x14ac:dyDescent="0.25">
      <c r="A142" s="97"/>
      <c r="B142" s="97"/>
      <c r="C142" s="97"/>
      <c r="D142" s="97"/>
      <c r="E142" s="94"/>
      <c r="F142" s="93"/>
      <c r="J142" s="92"/>
      <c r="K142" s="93"/>
      <c r="O142" s="92"/>
      <c r="P142" s="93"/>
      <c r="U142" s="93"/>
      <c r="Z142" s="93"/>
      <c r="AD142" s="93"/>
      <c r="AG142" s="92"/>
      <c r="AH142" s="93"/>
      <c r="AM142" s="93"/>
      <c r="AR142" s="93"/>
      <c r="AV142" s="93"/>
      <c r="AY142" s="92"/>
      <c r="AZ142" s="94"/>
    </row>
    <row r="143" spans="1:52" s="4" customFormat="1" x14ac:dyDescent="0.25">
      <c r="A143" s="97"/>
      <c r="B143" s="97"/>
      <c r="C143" s="97"/>
      <c r="D143" s="97"/>
      <c r="E143" s="94"/>
      <c r="F143" s="93"/>
      <c r="J143" s="92"/>
      <c r="K143" s="93"/>
      <c r="O143" s="92"/>
      <c r="P143" s="93"/>
      <c r="U143" s="93"/>
      <c r="Z143" s="93"/>
      <c r="AD143" s="93"/>
      <c r="AG143" s="92"/>
      <c r="AH143" s="93"/>
      <c r="AM143" s="93"/>
      <c r="AR143" s="93"/>
      <c r="AV143" s="93"/>
      <c r="AY143" s="92"/>
      <c r="AZ143" s="94"/>
    </row>
    <row r="144" spans="1:52" s="4" customFormat="1" x14ac:dyDescent="0.25">
      <c r="A144" s="97"/>
      <c r="B144" s="97"/>
      <c r="C144" s="97"/>
      <c r="D144" s="97"/>
      <c r="E144" s="94"/>
      <c r="F144" s="93"/>
      <c r="J144" s="92"/>
      <c r="K144" s="93"/>
      <c r="O144" s="92"/>
      <c r="P144" s="93"/>
      <c r="U144" s="93"/>
      <c r="Z144" s="93"/>
      <c r="AD144" s="93"/>
      <c r="AG144" s="92"/>
      <c r="AH144" s="93"/>
      <c r="AM144" s="93"/>
      <c r="AR144" s="93"/>
      <c r="AV144" s="93"/>
      <c r="AY144" s="92"/>
      <c r="AZ144" s="94"/>
    </row>
    <row r="145" spans="1:52" s="4" customFormat="1" x14ac:dyDescent="0.25">
      <c r="A145" s="97"/>
      <c r="B145" s="97"/>
      <c r="C145" s="97"/>
      <c r="D145" s="97"/>
      <c r="E145" s="94"/>
      <c r="F145" s="93"/>
      <c r="J145" s="92"/>
      <c r="K145" s="93"/>
      <c r="O145" s="92"/>
      <c r="P145" s="93"/>
      <c r="U145" s="93"/>
      <c r="Z145" s="93"/>
      <c r="AD145" s="93"/>
      <c r="AG145" s="92"/>
      <c r="AH145" s="93"/>
      <c r="AM145" s="93"/>
      <c r="AR145" s="93"/>
      <c r="AV145" s="93"/>
      <c r="AY145" s="92"/>
      <c r="AZ145" s="94"/>
    </row>
    <row r="146" spans="1:52" s="4" customFormat="1" x14ac:dyDescent="0.25">
      <c r="A146" s="97"/>
      <c r="B146" s="97"/>
      <c r="C146" s="97"/>
      <c r="D146" s="97"/>
      <c r="E146" s="94"/>
      <c r="F146" s="93"/>
      <c r="J146" s="92"/>
      <c r="K146" s="93"/>
      <c r="O146" s="92"/>
      <c r="P146" s="93"/>
      <c r="U146" s="93"/>
      <c r="Z146" s="93"/>
      <c r="AD146" s="93"/>
      <c r="AG146" s="92"/>
      <c r="AH146" s="93"/>
      <c r="AM146" s="93"/>
      <c r="AR146" s="93"/>
      <c r="AV146" s="93"/>
      <c r="AY146" s="92"/>
      <c r="AZ146" s="94"/>
    </row>
    <row r="147" spans="1:52" s="4" customFormat="1" x14ac:dyDescent="0.25">
      <c r="A147" s="97"/>
      <c r="B147" s="97"/>
      <c r="C147" s="97"/>
      <c r="D147" s="97"/>
      <c r="E147" s="94"/>
      <c r="F147" s="93"/>
      <c r="J147" s="92"/>
      <c r="K147" s="93"/>
      <c r="O147" s="92"/>
      <c r="P147" s="93"/>
      <c r="U147" s="93"/>
      <c r="Z147" s="93"/>
      <c r="AD147" s="93"/>
      <c r="AG147" s="92"/>
      <c r="AH147" s="93"/>
      <c r="AM147" s="93"/>
      <c r="AR147" s="93"/>
      <c r="AV147" s="93"/>
      <c r="AY147" s="92"/>
      <c r="AZ147" s="94"/>
    </row>
    <row r="148" spans="1:52" s="4" customFormat="1" x14ac:dyDescent="0.25">
      <c r="A148" s="97"/>
      <c r="B148" s="97"/>
      <c r="C148" s="97"/>
      <c r="D148" s="97"/>
      <c r="E148" s="94"/>
      <c r="F148" s="93"/>
      <c r="J148" s="92"/>
      <c r="K148" s="93"/>
      <c r="O148" s="92"/>
      <c r="P148" s="93"/>
      <c r="U148" s="93"/>
      <c r="Z148" s="93"/>
      <c r="AD148" s="93"/>
      <c r="AG148" s="92"/>
      <c r="AH148" s="93"/>
      <c r="AM148" s="93"/>
      <c r="AR148" s="93"/>
      <c r="AV148" s="93"/>
      <c r="AY148" s="92"/>
      <c r="AZ148" s="94"/>
    </row>
    <row r="149" spans="1:52" s="4" customFormat="1" x14ac:dyDescent="0.25">
      <c r="A149" s="97"/>
      <c r="B149" s="97"/>
      <c r="C149" s="97"/>
      <c r="D149" s="97"/>
      <c r="E149" s="94"/>
      <c r="F149" s="93"/>
      <c r="J149" s="92"/>
      <c r="K149" s="93"/>
      <c r="O149" s="92"/>
      <c r="P149" s="93"/>
      <c r="U149" s="93"/>
      <c r="Z149" s="93"/>
      <c r="AD149" s="93"/>
      <c r="AG149" s="92"/>
      <c r="AH149" s="93"/>
      <c r="AM149" s="93"/>
      <c r="AR149" s="93"/>
      <c r="AV149" s="93"/>
      <c r="AY149" s="92"/>
      <c r="AZ149" s="94"/>
    </row>
    <row r="150" spans="1:52" s="4" customFormat="1" x14ac:dyDescent="0.25">
      <c r="A150" s="97"/>
      <c r="B150" s="97"/>
      <c r="C150" s="97"/>
      <c r="D150" s="97"/>
      <c r="E150" s="94"/>
      <c r="F150" s="93"/>
      <c r="J150" s="92"/>
      <c r="K150" s="93"/>
      <c r="O150" s="92"/>
      <c r="P150" s="93"/>
      <c r="U150" s="93"/>
      <c r="Z150" s="93"/>
      <c r="AD150" s="93"/>
      <c r="AG150" s="92"/>
      <c r="AH150" s="93"/>
      <c r="AM150" s="93"/>
      <c r="AR150" s="93"/>
      <c r="AV150" s="93"/>
      <c r="AY150" s="92"/>
      <c r="AZ150" s="94"/>
    </row>
    <row r="151" spans="1:52" s="4" customFormat="1" x14ac:dyDescent="0.25">
      <c r="A151" s="97"/>
      <c r="B151" s="97"/>
      <c r="C151" s="97"/>
      <c r="D151" s="97"/>
      <c r="E151" s="94"/>
      <c r="F151" s="93"/>
      <c r="J151" s="92"/>
      <c r="K151" s="93"/>
      <c r="O151" s="92"/>
      <c r="P151" s="93"/>
      <c r="U151" s="93"/>
      <c r="Z151" s="93"/>
      <c r="AD151" s="93"/>
      <c r="AG151" s="92"/>
      <c r="AH151" s="93"/>
      <c r="AM151" s="93"/>
      <c r="AR151" s="93"/>
      <c r="AV151" s="93"/>
      <c r="AY151" s="92"/>
      <c r="AZ151" s="94"/>
    </row>
    <row r="152" spans="1:52" s="4" customFormat="1" x14ac:dyDescent="0.25">
      <c r="A152" s="97"/>
      <c r="B152" s="97"/>
      <c r="C152" s="97"/>
      <c r="D152" s="97"/>
      <c r="E152" s="94"/>
      <c r="F152" s="93"/>
      <c r="J152" s="92"/>
      <c r="K152" s="93"/>
      <c r="O152" s="92"/>
      <c r="P152" s="93"/>
      <c r="U152" s="93"/>
      <c r="Z152" s="93"/>
      <c r="AD152" s="93"/>
      <c r="AG152" s="92"/>
      <c r="AH152" s="93"/>
      <c r="AM152" s="93"/>
      <c r="AR152" s="93"/>
      <c r="AV152" s="93"/>
      <c r="AY152" s="92"/>
      <c r="AZ152" s="94"/>
    </row>
    <row r="153" spans="1:52" s="4" customFormat="1" x14ac:dyDescent="0.25">
      <c r="A153" s="97"/>
      <c r="B153" s="97"/>
      <c r="C153" s="97"/>
      <c r="D153" s="97"/>
      <c r="E153" s="94"/>
      <c r="F153" s="93"/>
      <c r="J153" s="92"/>
      <c r="K153" s="93"/>
      <c r="O153" s="92"/>
      <c r="P153" s="93"/>
      <c r="U153" s="93"/>
      <c r="Z153" s="93"/>
      <c r="AD153" s="93"/>
      <c r="AG153" s="92"/>
      <c r="AH153" s="93"/>
      <c r="AM153" s="93"/>
      <c r="AR153" s="93"/>
      <c r="AV153" s="93"/>
      <c r="AY153" s="92"/>
      <c r="AZ153" s="94"/>
    </row>
    <row r="154" spans="1:52" s="4" customFormat="1" x14ac:dyDescent="0.25">
      <c r="A154" s="97"/>
      <c r="B154" s="97"/>
      <c r="C154" s="97"/>
      <c r="D154" s="97"/>
      <c r="E154" s="94"/>
      <c r="F154" s="93"/>
      <c r="J154" s="92"/>
      <c r="K154" s="93"/>
      <c r="O154" s="92"/>
      <c r="P154" s="93"/>
      <c r="U154" s="93"/>
      <c r="Z154" s="93"/>
      <c r="AD154" s="93"/>
      <c r="AG154" s="92"/>
      <c r="AH154" s="93"/>
      <c r="AM154" s="93"/>
      <c r="AR154" s="93"/>
      <c r="AV154" s="93"/>
      <c r="AY154" s="92"/>
      <c r="AZ154" s="94"/>
    </row>
    <row r="155" spans="1:52" s="4" customFormat="1" x14ac:dyDescent="0.25">
      <c r="A155" s="97"/>
      <c r="B155" s="97"/>
      <c r="C155" s="97"/>
      <c r="D155" s="97"/>
      <c r="E155" s="94"/>
      <c r="F155" s="93"/>
      <c r="J155" s="92"/>
      <c r="K155" s="93"/>
      <c r="O155" s="92"/>
      <c r="P155" s="93"/>
      <c r="U155" s="93"/>
      <c r="Z155" s="93"/>
      <c r="AD155" s="93"/>
      <c r="AG155" s="92"/>
      <c r="AH155" s="93"/>
      <c r="AM155" s="93"/>
      <c r="AR155" s="93"/>
      <c r="AV155" s="93"/>
      <c r="AY155" s="92"/>
      <c r="AZ155" s="94"/>
    </row>
    <row r="156" spans="1:52" s="4" customFormat="1" x14ac:dyDescent="0.25">
      <c r="A156" s="97"/>
      <c r="B156" s="97"/>
      <c r="C156" s="97"/>
      <c r="D156" s="97"/>
      <c r="E156" s="94"/>
      <c r="F156" s="93"/>
      <c r="J156" s="92"/>
      <c r="K156" s="93"/>
      <c r="O156" s="92"/>
      <c r="P156" s="93"/>
      <c r="U156" s="93"/>
      <c r="Z156" s="93"/>
      <c r="AD156" s="93"/>
      <c r="AG156" s="92"/>
      <c r="AH156" s="93"/>
      <c r="AM156" s="93"/>
      <c r="AR156" s="93"/>
      <c r="AV156" s="93"/>
      <c r="AY156" s="92"/>
      <c r="AZ156" s="94"/>
    </row>
    <row r="157" spans="1:52" s="4" customFormat="1" x14ac:dyDescent="0.25">
      <c r="A157" s="97"/>
      <c r="B157" s="97"/>
      <c r="C157" s="97"/>
      <c r="D157" s="97"/>
      <c r="E157" s="94"/>
      <c r="F157" s="93"/>
      <c r="J157" s="92"/>
      <c r="K157" s="93"/>
      <c r="O157" s="92"/>
      <c r="P157" s="93"/>
      <c r="U157" s="93"/>
      <c r="Z157" s="93"/>
      <c r="AD157" s="93"/>
      <c r="AG157" s="92"/>
      <c r="AH157" s="93"/>
      <c r="AM157" s="93"/>
      <c r="AR157" s="93"/>
      <c r="AV157" s="93"/>
      <c r="AY157" s="92"/>
      <c r="AZ157" s="94"/>
    </row>
    <row r="158" spans="1:52" s="4" customFormat="1" x14ac:dyDescent="0.25">
      <c r="A158" s="97"/>
      <c r="B158" s="97"/>
      <c r="C158" s="97"/>
      <c r="D158" s="97"/>
      <c r="E158" s="94"/>
      <c r="F158" s="93"/>
      <c r="J158" s="92"/>
      <c r="K158" s="93"/>
      <c r="O158" s="92"/>
      <c r="P158" s="93"/>
      <c r="U158" s="93"/>
      <c r="Z158" s="93"/>
      <c r="AD158" s="93"/>
      <c r="AG158" s="92"/>
      <c r="AH158" s="93"/>
      <c r="AM158" s="93"/>
      <c r="AR158" s="93"/>
      <c r="AV158" s="93"/>
      <c r="AY158" s="92"/>
      <c r="AZ158" s="94"/>
    </row>
    <row r="159" spans="1:52" s="4" customFormat="1" x14ac:dyDescent="0.25">
      <c r="A159" s="97"/>
      <c r="B159" s="97"/>
      <c r="C159" s="97"/>
      <c r="D159" s="97"/>
      <c r="E159" s="94"/>
      <c r="F159" s="93"/>
      <c r="J159" s="92"/>
      <c r="K159" s="93"/>
      <c r="O159" s="92"/>
      <c r="P159" s="93"/>
      <c r="U159" s="93"/>
      <c r="Z159" s="93"/>
      <c r="AD159" s="93"/>
      <c r="AG159" s="92"/>
      <c r="AH159" s="93"/>
      <c r="AM159" s="93"/>
      <c r="AR159" s="93"/>
      <c r="AV159" s="93"/>
      <c r="AY159" s="92"/>
      <c r="AZ159" s="94"/>
    </row>
    <row r="160" spans="1:52" s="4" customFormat="1" x14ac:dyDescent="0.25">
      <c r="A160" s="97"/>
      <c r="B160" s="97"/>
      <c r="C160" s="97"/>
      <c r="D160" s="97"/>
      <c r="E160" s="94"/>
      <c r="F160" s="93"/>
      <c r="J160" s="92"/>
      <c r="K160" s="93"/>
      <c r="O160" s="92"/>
      <c r="P160" s="93"/>
      <c r="U160" s="93"/>
      <c r="Z160" s="93"/>
      <c r="AD160" s="93"/>
      <c r="AG160" s="92"/>
      <c r="AH160" s="93"/>
      <c r="AM160" s="93"/>
      <c r="AR160" s="93"/>
      <c r="AV160" s="93"/>
      <c r="AY160" s="92"/>
      <c r="AZ160" s="94"/>
    </row>
    <row r="161" spans="1:52" s="4" customFormat="1" x14ac:dyDescent="0.25">
      <c r="A161" s="97"/>
      <c r="B161" s="97"/>
      <c r="C161" s="97"/>
      <c r="D161" s="97"/>
      <c r="E161" s="94"/>
      <c r="F161" s="93"/>
      <c r="J161" s="92"/>
      <c r="K161" s="93"/>
      <c r="O161" s="92"/>
      <c r="P161" s="93"/>
      <c r="U161" s="93"/>
      <c r="Z161" s="93"/>
      <c r="AD161" s="93"/>
      <c r="AG161" s="92"/>
      <c r="AH161" s="93"/>
      <c r="AM161" s="93"/>
      <c r="AR161" s="93"/>
      <c r="AV161" s="93"/>
      <c r="AY161" s="92"/>
      <c r="AZ161" s="94"/>
    </row>
    <row r="162" spans="1:52" s="4" customFormat="1" x14ac:dyDescent="0.25">
      <c r="A162" s="97"/>
      <c r="B162" s="97"/>
      <c r="C162" s="97"/>
      <c r="D162" s="97"/>
      <c r="E162" s="94"/>
      <c r="F162" s="93"/>
      <c r="J162" s="92"/>
      <c r="K162" s="93"/>
      <c r="O162" s="92"/>
      <c r="P162" s="93"/>
      <c r="U162" s="93"/>
      <c r="Z162" s="93"/>
      <c r="AD162" s="93"/>
      <c r="AG162" s="92"/>
      <c r="AH162" s="93"/>
      <c r="AM162" s="93"/>
      <c r="AR162" s="93"/>
      <c r="AV162" s="93"/>
      <c r="AY162" s="92"/>
      <c r="AZ162" s="94"/>
    </row>
    <row r="163" spans="1:52" s="4" customFormat="1" x14ac:dyDescent="0.25">
      <c r="A163" s="97"/>
      <c r="B163" s="97"/>
      <c r="C163" s="97"/>
      <c r="D163" s="97"/>
      <c r="E163" s="94"/>
      <c r="F163" s="93"/>
      <c r="J163" s="92"/>
      <c r="K163" s="93"/>
      <c r="O163" s="92"/>
      <c r="P163" s="93"/>
      <c r="U163" s="93"/>
      <c r="Z163" s="93"/>
      <c r="AD163" s="93"/>
      <c r="AG163" s="92"/>
      <c r="AH163" s="93"/>
      <c r="AM163" s="93"/>
      <c r="AR163" s="93"/>
      <c r="AV163" s="93"/>
      <c r="AY163" s="92"/>
      <c r="AZ163" s="94"/>
    </row>
    <row r="164" spans="1:52" s="4" customFormat="1" x14ac:dyDescent="0.25">
      <c r="A164" s="97"/>
      <c r="B164" s="97"/>
      <c r="C164" s="97"/>
      <c r="D164" s="97"/>
      <c r="E164" s="94"/>
      <c r="F164" s="93"/>
      <c r="J164" s="92"/>
      <c r="K164" s="93"/>
      <c r="O164" s="92"/>
      <c r="P164" s="93"/>
      <c r="U164" s="93"/>
      <c r="Z164" s="93"/>
      <c r="AD164" s="93"/>
      <c r="AG164" s="92"/>
      <c r="AH164" s="93"/>
      <c r="AM164" s="93"/>
      <c r="AR164" s="93"/>
      <c r="AV164" s="93"/>
      <c r="AY164" s="92"/>
      <c r="AZ164" s="94"/>
    </row>
    <row r="165" spans="1:52" s="4" customFormat="1" x14ac:dyDescent="0.25">
      <c r="A165" s="97"/>
      <c r="B165" s="97"/>
      <c r="C165" s="97"/>
      <c r="D165" s="97"/>
      <c r="E165" s="94"/>
      <c r="F165" s="93"/>
      <c r="J165" s="92"/>
      <c r="K165" s="93"/>
      <c r="O165" s="92"/>
      <c r="P165" s="93"/>
      <c r="U165" s="93"/>
      <c r="Z165" s="93"/>
      <c r="AD165" s="93"/>
      <c r="AG165" s="92"/>
      <c r="AH165" s="93"/>
      <c r="AM165" s="93"/>
      <c r="AR165" s="93"/>
      <c r="AV165" s="93"/>
      <c r="AY165" s="92"/>
      <c r="AZ165" s="94"/>
    </row>
    <row r="166" spans="1:52" s="4" customFormat="1" x14ac:dyDescent="0.25">
      <c r="A166" s="97"/>
      <c r="B166" s="97"/>
      <c r="C166" s="97"/>
      <c r="D166" s="97"/>
      <c r="E166" s="94"/>
      <c r="F166" s="93"/>
      <c r="J166" s="92"/>
      <c r="K166" s="93"/>
      <c r="O166" s="92"/>
      <c r="P166" s="93"/>
      <c r="U166" s="93"/>
      <c r="Z166" s="93"/>
      <c r="AD166" s="93"/>
      <c r="AG166" s="92"/>
      <c r="AH166" s="93"/>
      <c r="AM166" s="93"/>
      <c r="AR166" s="93"/>
      <c r="AV166" s="93"/>
      <c r="AY166" s="92"/>
      <c r="AZ166" s="94"/>
    </row>
    <row r="167" spans="1:52" s="4" customFormat="1" x14ac:dyDescent="0.25">
      <c r="A167" s="97"/>
      <c r="B167" s="97"/>
      <c r="C167" s="97"/>
      <c r="D167" s="97"/>
      <c r="E167" s="94"/>
      <c r="F167" s="93"/>
      <c r="J167" s="92"/>
      <c r="K167" s="93"/>
      <c r="O167" s="92"/>
      <c r="P167" s="93"/>
      <c r="U167" s="93"/>
      <c r="Z167" s="93"/>
      <c r="AD167" s="93"/>
      <c r="AG167" s="92"/>
      <c r="AH167" s="93"/>
      <c r="AM167" s="93"/>
      <c r="AR167" s="93"/>
      <c r="AV167" s="93"/>
      <c r="AY167" s="92"/>
      <c r="AZ167" s="94"/>
    </row>
    <row r="168" spans="1:52" s="4" customFormat="1" x14ac:dyDescent="0.25">
      <c r="A168" s="97"/>
      <c r="B168" s="97"/>
      <c r="C168" s="97"/>
      <c r="D168" s="97"/>
      <c r="E168" s="94"/>
      <c r="F168" s="93"/>
      <c r="J168" s="92"/>
      <c r="K168" s="93"/>
      <c r="O168" s="92"/>
      <c r="P168" s="93"/>
      <c r="U168" s="93"/>
      <c r="Z168" s="93"/>
      <c r="AD168" s="93"/>
      <c r="AG168" s="92"/>
      <c r="AH168" s="93"/>
      <c r="AM168" s="93"/>
      <c r="AR168" s="93"/>
      <c r="AV168" s="93"/>
      <c r="AY168" s="92"/>
      <c r="AZ168" s="94"/>
    </row>
    <row r="169" spans="1:52" s="4" customFormat="1" x14ac:dyDescent="0.25">
      <c r="A169" s="97"/>
      <c r="B169" s="97"/>
      <c r="C169" s="97"/>
      <c r="D169" s="97"/>
      <c r="E169" s="94"/>
      <c r="F169" s="93"/>
      <c r="J169" s="92"/>
      <c r="K169" s="93"/>
      <c r="O169" s="92"/>
      <c r="P169" s="93"/>
      <c r="U169" s="93"/>
      <c r="Z169" s="93"/>
      <c r="AD169" s="93"/>
      <c r="AG169" s="92"/>
      <c r="AH169" s="93"/>
      <c r="AM169" s="93"/>
      <c r="AR169" s="93"/>
      <c r="AV169" s="93"/>
      <c r="AY169" s="92"/>
      <c r="AZ169" s="94"/>
    </row>
    <row r="170" spans="1:52" s="4" customFormat="1" x14ac:dyDescent="0.25">
      <c r="A170" s="97"/>
      <c r="B170" s="97"/>
      <c r="C170" s="97"/>
      <c r="D170" s="97"/>
      <c r="E170" s="94"/>
      <c r="F170" s="93"/>
      <c r="J170" s="92"/>
      <c r="K170" s="93"/>
      <c r="O170" s="92"/>
      <c r="P170" s="93"/>
      <c r="U170" s="93"/>
      <c r="Z170" s="93"/>
      <c r="AD170" s="93"/>
      <c r="AG170" s="92"/>
      <c r="AH170" s="93"/>
      <c r="AM170" s="93"/>
      <c r="AR170" s="93"/>
      <c r="AV170" s="93"/>
      <c r="AY170" s="92"/>
      <c r="AZ170" s="94"/>
    </row>
    <row r="171" spans="1:52" s="4" customFormat="1" x14ac:dyDescent="0.25">
      <c r="A171" s="97"/>
      <c r="B171" s="97"/>
      <c r="C171" s="97"/>
      <c r="D171" s="97"/>
      <c r="E171" s="94"/>
      <c r="F171" s="93"/>
      <c r="J171" s="92"/>
      <c r="K171" s="93"/>
      <c r="O171" s="92"/>
      <c r="P171" s="93"/>
      <c r="U171" s="93"/>
      <c r="Z171" s="93"/>
      <c r="AD171" s="93"/>
      <c r="AG171" s="92"/>
      <c r="AH171" s="93"/>
      <c r="AM171" s="93"/>
      <c r="AR171" s="93"/>
      <c r="AV171" s="93"/>
      <c r="AY171" s="92"/>
      <c r="AZ171" s="94"/>
    </row>
    <row r="172" spans="1:52" s="4" customFormat="1" x14ac:dyDescent="0.25">
      <c r="A172" s="97"/>
      <c r="B172" s="97"/>
      <c r="C172" s="97"/>
      <c r="D172" s="97"/>
      <c r="E172" s="94"/>
      <c r="F172" s="93"/>
      <c r="J172" s="92"/>
      <c r="K172" s="93"/>
      <c r="O172" s="92"/>
      <c r="P172" s="93"/>
      <c r="U172" s="93"/>
      <c r="Z172" s="93"/>
      <c r="AD172" s="93"/>
      <c r="AG172" s="92"/>
      <c r="AH172" s="93"/>
      <c r="AM172" s="93"/>
      <c r="AR172" s="93"/>
      <c r="AV172" s="93"/>
      <c r="AY172" s="92"/>
      <c r="AZ172" s="94"/>
    </row>
    <row r="173" spans="1:52" s="4" customFormat="1" x14ac:dyDescent="0.25">
      <c r="A173" s="97"/>
      <c r="B173" s="97"/>
      <c r="C173" s="97"/>
      <c r="D173" s="97"/>
      <c r="E173" s="94"/>
      <c r="F173" s="93"/>
      <c r="J173" s="92"/>
      <c r="K173" s="93"/>
      <c r="O173" s="92"/>
      <c r="P173" s="93"/>
      <c r="U173" s="93"/>
      <c r="Z173" s="93"/>
      <c r="AD173" s="93"/>
      <c r="AG173" s="92"/>
      <c r="AH173" s="93"/>
      <c r="AM173" s="93"/>
      <c r="AR173" s="93"/>
      <c r="AV173" s="93"/>
      <c r="AY173" s="92"/>
      <c r="AZ173" s="94"/>
    </row>
    <row r="174" spans="1:52" s="4" customFormat="1" x14ac:dyDescent="0.25">
      <c r="A174" s="97"/>
      <c r="B174" s="97"/>
      <c r="C174" s="97"/>
      <c r="D174" s="97"/>
      <c r="E174" s="94"/>
      <c r="F174" s="93"/>
      <c r="J174" s="92"/>
      <c r="K174" s="93"/>
      <c r="O174" s="92"/>
      <c r="P174" s="93"/>
      <c r="U174" s="93"/>
      <c r="Z174" s="93"/>
      <c r="AD174" s="93"/>
      <c r="AG174" s="92"/>
      <c r="AH174" s="93"/>
      <c r="AM174" s="93"/>
      <c r="AR174" s="93"/>
      <c r="AV174" s="93"/>
      <c r="AY174" s="92"/>
      <c r="AZ174" s="94"/>
    </row>
    <row r="175" spans="1:52" s="4" customFormat="1" x14ac:dyDescent="0.25">
      <c r="A175" s="97"/>
      <c r="B175" s="97"/>
      <c r="C175" s="97"/>
      <c r="D175" s="97"/>
      <c r="E175" s="94"/>
      <c r="F175" s="93"/>
      <c r="J175" s="92"/>
      <c r="K175" s="93"/>
      <c r="O175" s="92"/>
      <c r="P175" s="93"/>
      <c r="U175" s="93"/>
      <c r="Z175" s="93"/>
      <c r="AD175" s="93"/>
      <c r="AG175" s="92"/>
      <c r="AH175" s="93"/>
      <c r="AM175" s="93"/>
      <c r="AR175" s="93"/>
      <c r="AV175" s="93"/>
      <c r="AY175" s="92"/>
      <c r="AZ175" s="94"/>
    </row>
    <row r="176" spans="1:52" x14ac:dyDescent="0.25">
      <c r="W176"/>
      <c r="AB176"/>
    </row>
    <row r="177" spans="23:28" x14ac:dyDescent="0.25">
      <c r="W177"/>
      <c r="AB177"/>
    </row>
    <row r="178" spans="23:28" x14ac:dyDescent="0.25">
      <c r="W178"/>
      <c r="AB178"/>
    </row>
    <row r="179" spans="23:28" x14ac:dyDescent="0.25">
      <c r="W179"/>
      <c r="AB179"/>
    </row>
    <row r="180" spans="23:28" x14ac:dyDescent="0.25">
      <c r="W180"/>
      <c r="AB180"/>
    </row>
    <row r="181" spans="23:28" x14ac:dyDescent="0.25">
      <c r="W181"/>
      <c r="AB181"/>
    </row>
    <row r="182" spans="23:28" x14ac:dyDescent="0.25">
      <c r="W182"/>
      <c r="AB182"/>
    </row>
    <row r="183" spans="23:28" x14ac:dyDescent="0.25">
      <c r="W183"/>
      <c r="AB183"/>
    </row>
    <row r="184" spans="23:28" x14ac:dyDescent="0.25">
      <c r="W184"/>
      <c r="AB184"/>
    </row>
    <row r="185" spans="23:28" x14ac:dyDescent="0.25">
      <c r="W185"/>
      <c r="AB185"/>
    </row>
    <row r="186" spans="23:28" x14ac:dyDescent="0.25">
      <c r="W186"/>
      <c r="AB186"/>
    </row>
    <row r="187" spans="23:28" x14ac:dyDescent="0.25">
      <c r="W187"/>
      <c r="AB187"/>
    </row>
    <row r="188" spans="23:28" x14ac:dyDescent="0.25">
      <c r="W188"/>
      <c r="AB188"/>
    </row>
    <row r="189" spans="23:28" x14ac:dyDescent="0.25">
      <c r="W189"/>
      <c r="AB189"/>
    </row>
    <row r="190" spans="23:28" x14ac:dyDescent="0.25">
      <c r="W190"/>
      <c r="AB190"/>
    </row>
    <row r="191" spans="23:28" x14ac:dyDescent="0.25">
      <c r="W191"/>
      <c r="AB191"/>
    </row>
    <row r="192" spans="23:28" x14ac:dyDescent="0.25">
      <c r="W192"/>
      <c r="AB192"/>
    </row>
    <row r="193" spans="23:28" x14ac:dyDescent="0.25">
      <c r="W193"/>
      <c r="AB193"/>
    </row>
    <row r="194" spans="23:28" x14ac:dyDescent="0.25">
      <c r="W194"/>
      <c r="AB194"/>
    </row>
    <row r="195" spans="23:28" x14ac:dyDescent="0.25">
      <c r="W195"/>
      <c r="AB195"/>
    </row>
    <row r="196" spans="23:28" x14ac:dyDescent="0.25">
      <c r="W196"/>
      <c r="AB196"/>
    </row>
    <row r="197" spans="23:28" x14ac:dyDescent="0.25">
      <c r="W197"/>
      <c r="AB197"/>
    </row>
    <row r="198" spans="23:28" x14ac:dyDescent="0.25">
      <c r="W198"/>
      <c r="AB198"/>
    </row>
    <row r="199" spans="23:28" x14ac:dyDescent="0.25">
      <c r="W199"/>
      <c r="AB199"/>
    </row>
    <row r="200" spans="23:28" x14ac:dyDescent="0.25">
      <c r="W200"/>
      <c r="AB200"/>
    </row>
    <row r="201" spans="23:28" x14ac:dyDescent="0.25">
      <c r="W201"/>
      <c r="AB201"/>
    </row>
    <row r="202" spans="23:28" x14ac:dyDescent="0.25">
      <c r="W202"/>
      <c r="AB202"/>
    </row>
    <row r="203" spans="23:28" x14ac:dyDescent="0.25">
      <c r="W203"/>
      <c r="AB203"/>
    </row>
    <row r="204" spans="23:28" x14ac:dyDescent="0.25">
      <c r="W204"/>
      <c r="AB204"/>
    </row>
    <row r="205" spans="23:28" x14ac:dyDescent="0.25">
      <c r="W205"/>
      <c r="AB205"/>
    </row>
    <row r="206" spans="23:28" x14ac:dyDescent="0.25">
      <c r="W206"/>
      <c r="AB206"/>
    </row>
    <row r="207" spans="23:28" x14ac:dyDescent="0.25">
      <c r="W207"/>
      <c r="AB207"/>
    </row>
    <row r="208" spans="23:28" x14ac:dyDescent="0.25">
      <c r="W208"/>
      <c r="AB208"/>
    </row>
    <row r="209" spans="23:28" x14ac:dyDescent="0.25">
      <c r="W209"/>
      <c r="AB209"/>
    </row>
    <row r="210" spans="23:28" x14ac:dyDescent="0.25">
      <c r="W210"/>
      <c r="AB210"/>
    </row>
    <row r="211" spans="23:28" x14ac:dyDescent="0.25">
      <c r="W211"/>
      <c r="AB211"/>
    </row>
    <row r="212" spans="23:28" x14ac:dyDescent="0.25">
      <c r="W212"/>
      <c r="AB212"/>
    </row>
    <row r="213" spans="23:28" x14ac:dyDescent="0.25">
      <c r="W213"/>
      <c r="AB213"/>
    </row>
    <row r="214" spans="23:28" x14ac:dyDescent="0.25">
      <c r="W214"/>
      <c r="AB214"/>
    </row>
    <row r="215" spans="23:28" x14ac:dyDescent="0.25">
      <c r="W215"/>
      <c r="AB215"/>
    </row>
    <row r="216" spans="23:28" x14ac:dyDescent="0.25">
      <c r="W216"/>
      <c r="AB216"/>
    </row>
    <row r="217" spans="23:28" x14ac:dyDescent="0.25">
      <c r="W217"/>
      <c r="AB217"/>
    </row>
    <row r="218" spans="23:28" x14ac:dyDescent="0.25">
      <c r="W218"/>
      <c r="AB218"/>
    </row>
    <row r="219" spans="23:28" x14ac:dyDescent="0.25">
      <c r="W219"/>
      <c r="AB219"/>
    </row>
    <row r="220" spans="23:28" x14ac:dyDescent="0.25">
      <c r="W220"/>
      <c r="AB220"/>
    </row>
    <row r="221" spans="23:28" x14ac:dyDescent="0.25">
      <c r="W221"/>
      <c r="AB221"/>
    </row>
    <row r="222" spans="23:28" x14ac:dyDescent="0.25">
      <c r="W222"/>
      <c r="AB222"/>
    </row>
    <row r="223" spans="23:28" x14ac:dyDescent="0.25">
      <c r="W223"/>
      <c r="AB223"/>
    </row>
    <row r="224" spans="23:28" x14ac:dyDescent="0.25">
      <c r="W224"/>
      <c r="AB224"/>
    </row>
    <row r="225" spans="23:28" x14ac:dyDescent="0.25">
      <c r="W225"/>
      <c r="AB225"/>
    </row>
    <row r="226" spans="23:28" x14ac:dyDescent="0.25">
      <c r="W226"/>
      <c r="AB226"/>
    </row>
    <row r="227" spans="23:28" x14ac:dyDescent="0.25">
      <c r="W227"/>
      <c r="AB227"/>
    </row>
    <row r="228" spans="23:28" x14ac:dyDescent="0.25">
      <c r="W228"/>
      <c r="AB228"/>
    </row>
    <row r="229" spans="23:28" x14ac:dyDescent="0.25">
      <c r="W229"/>
      <c r="AB229"/>
    </row>
    <row r="230" spans="23:28" x14ac:dyDescent="0.25">
      <c r="W230"/>
      <c r="AB230"/>
    </row>
    <row r="231" spans="23:28" x14ac:dyDescent="0.25">
      <c r="W231"/>
      <c r="AB231"/>
    </row>
    <row r="232" spans="23:28" x14ac:dyDescent="0.25">
      <c r="W232"/>
      <c r="AB232"/>
    </row>
    <row r="233" spans="23:28" x14ac:dyDescent="0.25">
      <c r="W233"/>
      <c r="AB233"/>
    </row>
    <row r="234" spans="23:28" x14ac:dyDescent="0.25">
      <c r="W234"/>
      <c r="AB234"/>
    </row>
    <row r="235" spans="23:28" x14ac:dyDescent="0.25">
      <c r="W235"/>
      <c r="AB235"/>
    </row>
    <row r="236" spans="23:28" x14ac:dyDescent="0.25">
      <c r="W236"/>
      <c r="AB236"/>
    </row>
    <row r="237" spans="23:28" x14ac:dyDescent="0.25">
      <c r="W237"/>
      <c r="AB237"/>
    </row>
    <row r="238" spans="23:28" x14ac:dyDescent="0.25">
      <c r="W238"/>
      <c r="AB238"/>
    </row>
    <row r="239" spans="23:28" x14ac:dyDescent="0.25">
      <c r="W239"/>
      <c r="AB239"/>
    </row>
    <row r="240" spans="23:28" x14ac:dyDescent="0.25">
      <c r="W240"/>
      <c r="AB240"/>
    </row>
    <row r="241" spans="23:28" x14ac:dyDescent="0.25">
      <c r="W241"/>
      <c r="AB241"/>
    </row>
    <row r="242" spans="23:28" x14ac:dyDescent="0.25">
      <c r="W242"/>
      <c r="AB242"/>
    </row>
    <row r="243" spans="23:28" x14ac:dyDescent="0.25">
      <c r="W243"/>
      <c r="AB243"/>
    </row>
    <row r="244" spans="23:28" x14ac:dyDescent="0.25">
      <c r="W244"/>
      <c r="AB244"/>
    </row>
    <row r="245" spans="23:28" x14ac:dyDescent="0.25">
      <c r="W245"/>
      <c r="AB245"/>
    </row>
    <row r="246" spans="23:28" x14ac:dyDescent="0.25">
      <c r="W246"/>
      <c r="AB246"/>
    </row>
    <row r="247" spans="23:28" x14ac:dyDescent="0.25">
      <c r="W247"/>
      <c r="AB247"/>
    </row>
    <row r="248" spans="23:28" x14ac:dyDescent="0.25">
      <c r="W248"/>
      <c r="AB248"/>
    </row>
    <row r="249" spans="23:28" x14ac:dyDescent="0.25">
      <c r="W249"/>
      <c r="AB249"/>
    </row>
    <row r="250" spans="23:28" x14ac:dyDescent="0.25">
      <c r="W250"/>
      <c r="AB250"/>
    </row>
    <row r="251" spans="23:28" x14ac:dyDescent="0.25">
      <c r="W251"/>
      <c r="AB251"/>
    </row>
    <row r="252" spans="23:28" x14ac:dyDescent="0.25">
      <c r="W252"/>
      <c r="AB252"/>
    </row>
    <row r="253" spans="23:28" x14ac:dyDescent="0.25">
      <c r="W253"/>
      <c r="AB253"/>
    </row>
    <row r="254" spans="23:28" x14ac:dyDescent="0.25">
      <c r="W254"/>
      <c r="AB254"/>
    </row>
    <row r="255" spans="23:28" x14ac:dyDescent="0.25">
      <c r="W255"/>
      <c r="AB255"/>
    </row>
    <row r="256" spans="23:28" x14ac:dyDescent="0.25">
      <c r="W256"/>
      <c r="AB256"/>
    </row>
    <row r="257" spans="23:28" x14ac:dyDescent="0.25">
      <c r="W257"/>
      <c r="AB257"/>
    </row>
    <row r="258" spans="23:28" x14ac:dyDescent="0.25">
      <c r="W258"/>
      <c r="AB258"/>
    </row>
    <row r="259" spans="23:28" x14ac:dyDescent="0.25">
      <c r="W259"/>
      <c r="AB259"/>
    </row>
    <row r="260" spans="23:28" x14ac:dyDescent="0.25">
      <c r="W260"/>
      <c r="AB260"/>
    </row>
    <row r="261" spans="23:28" x14ac:dyDescent="0.25">
      <c r="W261"/>
      <c r="AB261"/>
    </row>
    <row r="262" spans="23:28" x14ac:dyDescent="0.25">
      <c r="W262"/>
      <c r="AB262"/>
    </row>
    <row r="263" spans="23:28" x14ac:dyDescent="0.25">
      <c r="W263"/>
      <c r="AB263"/>
    </row>
    <row r="264" spans="23:28" x14ac:dyDescent="0.25">
      <c r="W264"/>
      <c r="AB264"/>
    </row>
    <row r="265" spans="23:28" x14ac:dyDescent="0.25">
      <c r="W265"/>
      <c r="AB265"/>
    </row>
    <row r="266" spans="23:28" x14ac:dyDescent="0.25">
      <c r="W266"/>
      <c r="AB266"/>
    </row>
    <row r="267" spans="23:28" x14ac:dyDescent="0.25">
      <c r="W267"/>
      <c r="AB267"/>
    </row>
    <row r="268" spans="23:28" x14ac:dyDescent="0.25">
      <c r="W268"/>
      <c r="AB268"/>
    </row>
    <row r="269" spans="23:28" x14ac:dyDescent="0.25">
      <c r="W269"/>
      <c r="AB269"/>
    </row>
    <row r="270" spans="23:28" x14ac:dyDescent="0.25">
      <c r="W270"/>
      <c r="AB270"/>
    </row>
    <row r="271" spans="23:28" x14ac:dyDescent="0.25">
      <c r="W271"/>
      <c r="AB271"/>
    </row>
    <row r="272" spans="23:28" x14ac:dyDescent="0.25">
      <c r="W272"/>
      <c r="AB272"/>
    </row>
    <row r="273" spans="23:28" x14ac:dyDescent="0.25">
      <c r="W273"/>
      <c r="AB273"/>
    </row>
    <row r="274" spans="23:28" x14ac:dyDescent="0.25">
      <c r="W274"/>
      <c r="AB274"/>
    </row>
    <row r="275" spans="23:28" x14ac:dyDescent="0.25">
      <c r="W275"/>
      <c r="AB275"/>
    </row>
    <row r="276" spans="23:28" x14ac:dyDescent="0.25">
      <c r="W276"/>
      <c r="AB276"/>
    </row>
    <row r="277" spans="23:28" x14ac:dyDescent="0.25">
      <c r="W277"/>
      <c r="AB277"/>
    </row>
    <row r="278" spans="23:28" x14ac:dyDescent="0.25">
      <c r="W278"/>
      <c r="AB278"/>
    </row>
    <row r="279" spans="23:28" x14ac:dyDescent="0.25">
      <c r="W279"/>
      <c r="AB279"/>
    </row>
    <row r="280" spans="23:28" x14ac:dyDescent="0.25">
      <c r="W280"/>
      <c r="AB280"/>
    </row>
    <row r="281" spans="23:28" x14ac:dyDescent="0.25">
      <c r="W281"/>
      <c r="AB281"/>
    </row>
    <row r="282" spans="23:28" x14ac:dyDescent="0.25">
      <c r="W282"/>
      <c r="AB282"/>
    </row>
    <row r="283" spans="23:28" x14ac:dyDescent="0.25">
      <c r="W283"/>
      <c r="AB283"/>
    </row>
    <row r="284" spans="23:28" x14ac:dyDescent="0.25">
      <c r="W284"/>
      <c r="AB284"/>
    </row>
    <row r="285" spans="23:28" x14ac:dyDescent="0.25">
      <c r="W285"/>
      <c r="AB285"/>
    </row>
    <row r="286" spans="23:28" x14ac:dyDescent="0.25">
      <c r="W286"/>
      <c r="AB286"/>
    </row>
    <row r="287" spans="23:28" x14ac:dyDescent="0.25">
      <c r="W287"/>
      <c r="AB287"/>
    </row>
    <row r="288" spans="23:28" x14ac:dyDescent="0.25">
      <c r="W288"/>
      <c r="AB288"/>
    </row>
    <row r="289" spans="23:28" x14ac:dyDescent="0.25">
      <c r="W289"/>
      <c r="AB289"/>
    </row>
    <row r="290" spans="23:28" x14ac:dyDescent="0.25">
      <c r="W290"/>
      <c r="AB290"/>
    </row>
    <row r="291" spans="23:28" x14ac:dyDescent="0.25">
      <c r="W291"/>
      <c r="AB291"/>
    </row>
    <row r="292" spans="23:28" x14ac:dyDescent="0.25">
      <c r="W292"/>
      <c r="AB292"/>
    </row>
    <row r="293" spans="23:28" x14ac:dyDescent="0.25">
      <c r="W293"/>
      <c r="AB293"/>
    </row>
    <row r="294" spans="23:28" x14ac:dyDescent="0.25">
      <c r="W294"/>
      <c r="AB294"/>
    </row>
    <row r="295" spans="23:28" x14ac:dyDescent="0.25">
      <c r="W295"/>
      <c r="AB295"/>
    </row>
    <row r="296" spans="23:28" x14ac:dyDescent="0.25">
      <c r="W296"/>
      <c r="AB296"/>
    </row>
    <row r="297" spans="23:28" x14ac:dyDescent="0.25">
      <c r="W297"/>
      <c r="AB297"/>
    </row>
    <row r="298" spans="23:28" x14ac:dyDescent="0.25">
      <c r="W298"/>
      <c r="AB298"/>
    </row>
    <row r="299" spans="23:28" x14ac:dyDescent="0.25">
      <c r="W299"/>
      <c r="AB299"/>
    </row>
    <row r="300" spans="23:28" x14ac:dyDescent="0.25">
      <c r="W300"/>
      <c r="AB300"/>
    </row>
    <row r="301" spans="23:28" x14ac:dyDescent="0.25">
      <c r="W301"/>
      <c r="AB301"/>
    </row>
    <row r="302" spans="23:28" x14ac:dyDescent="0.25">
      <c r="W302"/>
      <c r="AB302"/>
    </row>
    <row r="303" spans="23:28" x14ac:dyDescent="0.25">
      <c r="W303"/>
      <c r="AB303"/>
    </row>
    <row r="304" spans="23:28" x14ac:dyDescent="0.25">
      <c r="W304"/>
      <c r="AB304"/>
    </row>
    <row r="305" spans="23:28" x14ac:dyDescent="0.25">
      <c r="W305"/>
      <c r="AB305"/>
    </row>
    <row r="306" spans="23:28" x14ac:dyDescent="0.25">
      <c r="W306"/>
      <c r="AB306"/>
    </row>
    <row r="307" spans="23:28" x14ac:dyDescent="0.25">
      <c r="W307"/>
      <c r="AB307"/>
    </row>
    <row r="308" spans="23:28" x14ac:dyDescent="0.25">
      <c r="W308"/>
      <c r="AB308"/>
    </row>
    <row r="309" spans="23:28" x14ac:dyDescent="0.25">
      <c r="W309"/>
      <c r="AB309"/>
    </row>
    <row r="310" spans="23:28" x14ac:dyDescent="0.25">
      <c r="W310"/>
      <c r="AB310"/>
    </row>
    <row r="311" spans="23:28" x14ac:dyDescent="0.25">
      <c r="W311"/>
      <c r="AB311"/>
    </row>
    <row r="312" spans="23:28" x14ac:dyDescent="0.25">
      <c r="W312"/>
      <c r="AB312"/>
    </row>
    <row r="313" spans="23:28" x14ac:dyDescent="0.25">
      <c r="W313"/>
      <c r="AB313"/>
    </row>
    <row r="314" spans="23:28" x14ac:dyDescent="0.25">
      <c r="W314"/>
      <c r="AB314"/>
    </row>
    <row r="315" spans="23:28" x14ac:dyDescent="0.25">
      <c r="W315"/>
      <c r="AB315"/>
    </row>
    <row r="316" spans="23:28" x14ac:dyDescent="0.25">
      <c r="W316"/>
      <c r="AB316"/>
    </row>
    <row r="317" spans="23:28" x14ac:dyDescent="0.25">
      <c r="W317"/>
      <c r="AB317"/>
    </row>
    <row r="318" spans="23:28" x14ac:dyDescent="0.25">
      <c r="W318"/>
      <c r="AB318"/>
    </row>
  </sheetData>
  <mergeCells count="28">
    <mergeCell ref="AH1:AY1"/>
    <mergeCell ref="AH2:AL2"/>
    <mergeCell ref="AM2:AQ2"/>
    <mergeCell ref="AR2:AU2"/>
    <mergeCell ref="AV2:AY2"/>
    <mergeCell ref="F82:J82"/>
    <mergeCell ref="F50:J50"/>
    <mergeCell ref="P82:T82"/>
    <mergeCell ref="K1:O1"/>
    <mergeCell ref="P1:AG1"/>
    <mergeCell ref="U2:Y2"/>
    <mergeCell ref="Z2:AC2"/>
    <mergeCell ref="AD2:AG2"/>
    <mergeCell ref="P2:T2"/>
    <mergeCell ref="K50:O50"/>
    <mergeCell ref="F1:J1"/>
    <mergeCell ref="K14:O14"/>
    <mergeCell ref="F26:J26"/>
    <mergeCell ref="F14:J14"/>
    <mergeCell ref="F38:J38"/>
    <mergeCell ref="K2:O2"/>
    <mergeCell ref="F2:F3"/>
    <mergeCell ref="K26:O26"/>
    <mergeCell ref="K38:O38"/>
    <mergeCell ref="G2:G3"/>
    <mergeCell ref="H2:H3"/>
    <mergeCell ref="I2:I3"/>
    <mergeCell ref="J2:J3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3240E-E42E-4014-90D8-FBDD692BD0C8}">
  <dimension ref="A1:O99"/>
  <sheetViews>
    <sheetView topLeftCell="B53" workbookViewId="0">
      <selection activeCell="K100" sqref="K100"/>
    </sheetView>
  </sheetViews>
  <sheetFormatPr baseColWidth="10" defaultRowHeight="15" x14ac:dyDescent="0.25"/>
  <cols>
    <col min="1" max="1" width="19.7109375" customWidth="1"/>
    <col min="2" max="2" width="15" customWidth="1"/>
    <col min="3" max="4" width="19.28515625" customWidth="1"/>
    <col min="5" max="5" width="18.7109375" customWidth="1"/>
    <col min="6" max="6" width="27" customWidth="1"/>
    <col min="7" max="7" width="34.28515625" customWidth="1"/>
    <col min="9" max="9" width="19.7109375" customWidth="1"/>
    <col min="10" max="10" width="16.140625" customWidth="1"/>
    <col min="11" max="11" width="18.5703125" customWidth="1"/>
    <col min="12" max="12" width="19.7109375" customWidth="1"/>
    <col min="13" max="13" width="19" customWidth="1"/>
    <col min="14" max="14" width="26.28515625" customWidth="1"/>
    <col min="15" max="15" width="34.42578125" customWidth="1"/>
  </cols>
  <sheetData>
    <row r="1" spans="1:15" x14ac:dyDescent="0.25">
      <c r="C1" s="49" t="s">
        <v>0</v>
      </c>
      <c r="D1" s="48">
        <v>128</v>
      </c>
    </row>
    <row r="2" spans="1:15" x14ac:dyDescent="0.25">
      <c r="C2" s="49" t="s">
        <v>2</v>
      </c>
      <c r="D2" s="48">
        <v>1</v>
      </c>
    </row>
    <row r="3" spans="1:15" ht="15.75" thickBot="1" x14ac:dyDescent="0.3">
      <c r="C3" s="49" t="s">
        <v>3</v>
      </c>
      <c r="D3" s="48">
        <v>128</v>
      </c>
      <c r="G3">
        <v>655.36</v>
      </c>
    </row>
    <row r="4" spans="1:15" ht="19.5" thickBot="1" x14ac:dyDescent="0.35">
      <c r="A4" s="2"/>
      <c r="B4" s="2"/>
      <c r="C4" s="47" t="s">
        <v>1</v>
      </c>
      <c r="D4" s="46">
        <v>163840000</v>
      </c>
      <c r="E4" s="79" t="s">
        <v>24</v>
      </c>
      <c r="F4" s="1"/>
      <c r="G4" s="1"/>
    </row>
    <row r="5" spans="1:15" ht="18.75" x14ac:dyDescent="0.3">
      <c r="A5" s="21"/>
      <c r="B5" s="22"/>
      <c r="C5" s="42" t="s">
        <v>4</v>
      </c>
      <c r="D5" s="42" t="s">
        <v>5</v>
      </c>
      <c r="E5" s="42" t="s">
        <v>6</v>
      </c>
      <c r="F5" s="42" t="s">
        <v>7</v>
      </c>
      <c r="G5" s="43" t="s">
        <v>8</v>
      </c>
      <c r="I5" s="21"/>
      <c r="J5" s="22"/>
      <c r="K5" s="42" t="s">
        <v>4</v>
      </c>
      <c r="L5" s="42" t="s">
        <v>5</v>
      </c>
      <c r="M5" s="42" t="s">
        <v>6</v>
      </c>
      <c r="N5" s="42" t="s">
        <v>7</v>
      </c>
      <c r="O5" s="43" t="s">
        <v>8</v>
      </c>
    </row>
    <row r="6" spans="1:15" ht="18.75" x14ac:dyDescent="0.3">
      <c r="A6" s="44" t="s">
        <v>14</v>
      </c>
      <c r="B6" s="5"/>
      <c r="C6" s="72"/>
      <c r="D6" s="72"/>
      <c r="E6" s="72"/>
      <c r="F6" s="72"/>
      <c r="G6" s="73"/>
      <c r="I6" s="181" t="s">
        <v>30</v>
      </c>
      <c r="J6" s="182"/>
      <c r="K6" s="5"/>
      <c r="L6" s="5"/>
      <c r="M6" s="5"/>
      <c r="N6" s="5"/>
      <c r="O6" s="45"/>
    </row>
    <row r="7" spans="1:15" x14ac:dyDescent="0.25">
      <c r="A7" s="183" t="s">
        <v>9</v>
      </c>
      <c r="B7" s="184"/>
      <c r="C7" s="70">
        <v>635.53</v>
      </c>
      <c r="D7" s="70">
        <v>857.84</v>
      </c>
      <c r="E7" s="70">
        <v>943.84</v>
      </c>
      <c r="F7" s="74">
        <v>577.77</v>
      </c>
      <c r="G7" s="75">
        <v>1491.74</v>
      </c>
      <c r="I7" s="183" t="s">
        <v>9</v>
      </c>
      <c r="J7" s="184"/>
      <c r="K7" s="70">
        <v>7089.11</v>
      </c>
      <c r="L7" s="70">
        <v>4412.75</v>
      </c>
      <c r="M7" s="70">
        <v>4346.9399999999996</v>
      </c>
      <c r="N7" s="74">
        <v>1159.9000000000001</v>
      </c>
      <c r="O7" s="75">
        <v>11318.5</v>
      </c>
    </row>
    <row r="8" spans="1:15" x14ac:dyDescent="0.25">
      <c r="A8" s="183"/>
      <c r="B8" s="184"/>
      <c r="C8" s="70">
        <v>629.29</v>
      </c>
      <c r="D8" s="70">
        <v>847.7</v>
      </c>
      <c r="E8" s="70">
        <v>892.8</v>
      </c>
      <c r="F8" s="74">
        <v>590.17999999999995</v>
      </c>
      <c r="G8" s="75">
        <v>1494.82</v>
      </c>
      <c r="I8" s="183"/>
      <c r="J8" s="184"/>
      <c r="K8" s="70">
        <v>7358.56</v>
      </c>
      <c r="L8" s="70">
        <v>4398.7299999999996</v>
      </c>
      <c r="M8" s="70">
        <v>4329.3</v>
      </c>
      <c r="N8" s="74">
        <v>1158.75</v>
      </c>
      <c r="O8" s="75">
        <v>11292</v>
      </c>
    </row>
    <row r="9" spans="1:15" x14ac:dyDescent="0.25">
      <c r="A9" s="183"/>
      <c r="B9" s="184"/>
      <c r="C9" s="70">
        <v>628.95500000000004</v>
      </c>
      <c r="D9" s="70">
        <v>846.65800000000002</v>
      </c>
      <c r="E9" s="70">
        <v>892.89099999999996</v>
      </c>
      <c r="F9" s="74">
        <v>591.86500000000001</v>
      </c>
      <c r="G9" s="75">
        <v>1494.92</v>
      </c>
      <c r="I9" s="183"/>
      <c r="J9" s="184"/>
      <c r="K9" s="70">
        <v>7082.39</v>
      </c>
      <c r="L9" s="70">
        <v>4448.46</v>
      </c>
      <c r="M9" s="70">
        <v>4401.1000000000004</v>
      </c>
      <c r="N9" s="74">
        <v>1175.17</v>
      </c>
      <c r="O9" s="75">
        <v>11316.9</v>
      </c>
    </row>
    <row r="10" spans="1:15" x14ac:dyDescent="0.25">
      <c r="A10" s="166" t="s">
        <v>10</v>
      </c>
      <c r="B10" s="167"/>
      <c r="C10" s="70">
        <f>(C7+C8+C9)/3</f>
        <v>631.25833333333333</v>
      </c>
      <c r="D10" s="70">
        <f t="shared" ref="D10:G10" si="0">(D7+D8+D9)/3</f>
        <v>850.73266666666666</v>
      </c>
      <c r="E10" s="70">
        <f t="shared" si="0"/>
        <v>909.84366666666665</v>
      </c>
      <c r="F10" s="70">
        <f t="shared" si="0"/>
        <v>586.6049999999999</v>
      </c>
      <c r="G10" s="70">
        <f t="shared" si="0"/>
        <v>1493.8266666666666</v>
      </c>
      <c r="I10" s="166" t="s">
        <v>10</v>
      </c>
      <c r="J10" s="167"/>
      <c r="K10" s="70">
        <f>(K7+K8+K9)/3</f>
        <v>7176.6866666666674</v>
      </c>
      <c r="L10" s="70">
        <f t="shared" ref="L10:O10" si="1">(L7+L8+L9)/3</f>
        <v>4419.9799999999996</v>
      </c>
      <c r="M10" s="70">
        <f t="shared" si="1"/>
        <v>4359.1133333333337</v>
      </c>
      <c r="N10" s="70">
        <f t="shared" si="1"/>
        <v>1164.6066666666668</v>
      </c>
      <c r="O10" s="70">
        <f t="shared" si="1"/>
        <v>11309.133333333333</v>
      </c>
    </row>
    <row r="11" spans="1:15" ht="15.75" x14ac:dyDescent="0.25">
      <c r="A11" s="168" t="s">
        <v>13</v>
      </c>
      <c r="B11" s="169"/>
      <c r="C11" s="6">
        <f>C10/1000</f>
        <v>0.63125833333333337</v>
      </c>
      <c r="D11" s="6">
        <f t="shared" ref="D11:G11" si="2">D10/1000</f>
        <v>0.85073266666666669</v>
      </c>
      <c r="E11" s="6">
        <f t="shared" si="2"/>
        <v>0.90984366666666661</v>
      </c>
      <c r="F11" s="6">
        <f t="shared" si="2"/>
        <v>0.58660499999999993</v>
      </c>
      <c r="G11" s="6">
        <f t="shared" si="2"/>
        <v>1.4938266666666666</v>
      </c>
      <c r="I11" s="168" t="s">
        <v>13</v>
      </c>
      <c r="J11" s="169"/>
      <c r="K11" s="6">
        <f>K10/1000</f>
        <v>7.1766866666666678</v>
      </c>
      <c r="L11" s="6">
        <f t="shared" ref="L11:O11" si="3">L10/1000</f>
        <v>4.4199799999999998</v>
      </c>
      <c r="M11" s="6">
        <f t="shared" si="3"/>
        <v>4.3591133333333341</v>
      </c>
      <c r="N11" s="6">
        <f t="shared" si="3"/>
        <v>1.1646066666666668</v>
      </c>
      <c r="O11" s="6">
        <f t="shared" si="3"/>
        <v>11.309133333333333</v>
      </c>
    </row>
    <row r="12" spans="1:15" x14ac:dyDescent="0.25">
      <c r="A12" s="170" t="s">
        <v>11</v>
      </c>
      <c r="B12" s="171"/>
      <c r="C12" s="172" t="s">
        <v>23</v>
      </c>
      <c r="D12" s="173"/>
      <c r="E12" s="173"/>
      <c r="F12" s="173"/>
      <c r="G12" s="174"/>
      <c r="I12" s="170" t="s">
        <v>11</v>
      </c>
      <c r="J12" s="171"/>
      <c r="K12" s="172" t="s">
        <v>23</v>
      </c>
      <c r="L12" s="173"/>
      <c r="M12" s="173"/>
      <c r="N12" s="173"/>
      <c r="O12" s="174"/>
    </row>
    <row r="13" spans="1:15" x14ac:dyDescent="0.25">
      <c r="A13" s="170"/>
      <c r="B13" s="171"/>
      <c r="C13" s="175"/>
      <c r="D13" s="176"/>
      <c r="E13" s="176"/>
      <c r="F13" s="176"/>
      <c r="G13" s="177"/>
      <c r="I13" s="170"/>
      <c r="J13" s="171"/>
      <c r="K13" s="175"/>
      <c r="L13" s="176"/>
      <c r="M13" s="176"/>
      <c r="N13" s="176"/>
      <c r="O13" s="177"/>
    </row>
    <row r="14" spans="1:15" x14ac:dyDescent="0.25">
      <c r="A14" s="170"/>
      <c r="B14" s="171"/>
      <c r="C14" s="178"/>
      <c r="D14" s="179"/>
      <c r="E14" s="179"/>
      <c r="F14" s="179"/>
      <c r="G14" s="180"/>
      <c r="I14" s="170"/>
      <c r="J14" s="171"/>
      <c r="K14" s="178"/>
      <c r="L14" s="179"/>
      <c r="M14" s="179"/>
      <c r="N14" s="179"/>
      <c r="O14" s="180"/>
    </row>
    <row r="15" spans="1:15" ht="15.75" x14ac:dyDescent="0.25">
      <c r="A15" s="168" t="s">
        <v>12</v>
      </c>
      <c r="B15" s="169"/>
      <c r="C15" s="6">
        <f>$G3/C11</f>
        <v>1038.1803540547319</v>
      </c>
      <c r="D15" s="6">
        <f t="shared" ref="D15:G15" si="4">$G3/D11</f>
        <v>770.34775515065837</v>
      </c>
      <c r="E15" s="6">
        <f t="shared" si="4"/>
        <v>720.29956794775376</v>
      </c>
      <c r="F15" s="6">
        <f t="shared" si="4"/>
        <v>1117.2083429224097</v>
      </c>
      <c r="G15" s="6">
        <f t="shared" si="4"/>
        <v>438.7122111445326</v>
      </c>
      <c r="I15" s="168" t="s">
        <v>12</v>
      </c>
      <c r="J15" s="169"/>
      <c r="K15" s="6">
        <f>$G3/K11</f>
        <v>91.317906220419246</v>
      </c>
      <c r="L15" s="6">
        <f t="shared" ref="L15:O15" si="5">$G3/L11</f>
        <v>148.27216412743951</v>
      </c>
      <c r="M15" s="6">
        <f t="shared" si="5"/>
        <v>150.34250084497305</v>
      </c>
      <c r="N15" s="6">
        <f t="shared" si="5"/>
        <v>562.73076460722075</v>
      </c>
      <c r="O15" s="6">
        <f t="shared" si="5"/>
        <v>57.949621839575094</v>
      </c>
    </row>
    <row r="16" spans="1:15" ht="15.75" thickBot="1" x14ac:dyDescent="0.3">
      <c r="A16" s="185"/>
      <c r="B16" s="186"/>
      <c r="C16" s="71"/>
      <c r="D16" s="71"/>
      <c r="E16" s="71"/>
      <c r="F16" s="80"/>
      <c r="G16" s="81"/>
      <c r="I16" s="185"/>
      <c r="J16" s="186"/>
      <c r="K16" s="71"/>
      <c r="L16" s="71"/>
      <c r="M16" s="71"/>
      <c r="N16" s="80"/>
      <c r="O16" s="81"/>
    </row>
    <row r="18" spans="1:15" s="100" customFormat="1" ht="9" customHeight="1" x14ac:dyDescent="0.25"/>
    <row r="19" spans="1:15" s="100" customFormat="1" ht="9" customHeight="1" x14ac:dyDescent="0.25"/>
    <row r="21" spans="1:15" x14ac:dyDescent="0.25">
      <c r="C21" s="49" t="s">
        <v>0</v>
      </c>
      <c r="D21" s="48">
        <v>512</v>
      </c>
    </row>
    <row r="22" spans="1:15" x14ac:dyDescent="0.25">
      <c r="C22" s="49" t="s">
        <v>2</v>
      </c>
      <c r="D22" s="48">
        <v>1</v>
      </c>
    </row>
    <row r="23" spans="1:15" ht="15.75" thickBot="1" x14ac:dyDescent="0.3">
      <c r="C23" s="49" t="s">
        <v>3</v>
      </c>
      <c r="D23" s="48">
        <v>512</v>
      </c>
    </row>
    <row r="24" spans="1:15" ht="19.5" thickBot="1" x14ac:dyDescent="0.35">
      <c r="A24" s="2"/>
      <c r="B24" s="2"/>
      <c r="C24" s="47" t="s">
        <v>1</v>
      </c>
      <c r="D24" s="46">
        <v>163840000</v>
      </c>
      <c r="E24" s="79" t="s">
        <v>24</v>
      </c>
      <c r="F24" s="1"/>
      <c r="G24" s="1"/>
    </row>
    <row r="25" spans="1:15" ht="18.75" x14ac:dyDescent="0.3">
      <c r="A25" s="21"/>
      <c r="B25" s="22"/>
      <c r="C25" s="42" t="s">
        <v>4</v>
      </c>
      <c r="D25" s="42" t="s">
        <v>5</v>
      </c>
      <c r="E25" s="42" t="s">
        <v>6</v>
      </c>
      <c r="F25" s="42" t="s">
        <v>7</v>
      </c>
      <c r="G25" s="43" t="s">
        <v>8</v>
      </c>
      <c r="I25" s="21"/>
      <c r="J25" s="22"/>
      <c r="K25" s="42" t="s">
        <v>4</v>
      </c>
      <c r="L25" s="42" t="s">
        <v>5</v>
      </c>
      <c r="M25" s="42" t="s">
        <v>6</v>
      </c>
      <c r="N25" s="42" t="s">
        <v>7</v>
      </c>
      <c r="O25" s="43" t="s">
        <v>8</v>
      </c>
    </row>
    <row r="26" spans="1:15" ht="18.75" x14ac:dyDescent="0.3">
      <c r="A26" s="44" t="s">
        <v>14</v>
      </c>
      <c r="B26" s="5"/>
      <c r="C26" s="5"/>
      <c r="D26" s="5"/>
      <c r="E26" s="5"/>
      <c r="F26" s="5"/>
      <c r="G26" s="45"/>
      <c r="I26" s="181" t="s">
        <v>30</v>
      </c>
      <c r="J26" s="182"/>
      <c r="K26" s="5"/>
      <c r="L26" s="5"/>
      <c r="M26" s="5"/>
      <c r="N26" s="5"/>
      <c r="O26" s="45"/>
    </row>
    <row r="27" spans="1:15" x14ac:dyDescent="0.25">
      <c r="A27" s="183" t="s">
        <v>9</v>
      </c>
      <c r="B27" s="184"/>
      <c r="C27" s="70">
        <v>580.4</v>
      </c>
      <c r="D27" s="70">
        <v>752.89400000000001</v>
      </c>
      <c r="E27" s="70">
        <v>818.36599999999999</v>
      </c>
      <c r="F27" s="74">
        <v>502.23399999999998</v>
      </c>
      <c r="G27" s="75">
        <v>1038.54</v>
      </c>
      <c r="I27" s="183" t="s">
        <v>9</v>
      </c>
      <c r="J27" s="184"/>
      <c r="K27" s="70">
        <v>6864.08</v>
      </c>
      <c r="L27" s="70">
        <v>4246</v>
      </c>
      <c r="M27" s="70">
        <v>4352.2</v>
      </c>
      <c r="N27" s="74">
        <v>1111.8</v>
      </c>
      <c r="O27" s="75">
        <v>8036.68</v>
      </c>
    </row>
    <row r="28" spans="1:15" x14ac:dyDescent="0.25">
      <c r="A28" s="183"/>
      <c r="B28" s="184"/>
      <c r="C28" s="70">
        <v>621.89099999999996</v>
      </c>
      <c r="D28" s="70">
        <v>763.11199999999997</v>
      </c>
      <c r="E28" s="70">
        <v>829.75699999999995</v>
      </c>
      <c r="F28" s="74">
        <v>1041.1199999999999</v>
      </c>
      <c r="G28" s="75">
        <v>1099.28</v>
      </c>
      <c r="I28" s="183"/>
      <c r="J28" s="184"/>
      <c r="K28" s="70">
        <v>7156.32</v>
      </c>
      <c r="L28" s="70">
        <v>4223.5</v>
      </c>
      <c r="M28" s="70">
        <v>4336.3999999999996</v>
      </c>
      <c r="N28" s="74">
        <v>1111.96</v>
      </c>
      <c r="O28" s="75">
        <v>8020.35</v>
      </c>
    </row>
    <row r="29" spans="1:15" x14ac:dyDescent="0.25">
      <c r="A29" s="183"/>
      <c r="B29" s="184"/>
      <c r="C29" s="70">
        <v>580.40200000000004</v>
      </c>
      <c r="D29" s="70">
        <v>755.24599999999998</v>
      </c>
      <c r="E29" s="70">
        <v>843.45</v>
      </c>
      <c r="F29" s="74">
        <v>506.62099999999998</v>
      </c>
      <c r="G29" s="75">
        <v>1049.24</v>
      </c>
      <c r="I29" s="183"/>
      <c r="J29" s="184"/>
      <c r="K29" s="70">
        <v>7146.28</v>
      </c>
      <c r="L29" s="70">
        <v>4303.7700000000004</v>
      </c>
      <c r="M29" s="70">
        <v>4358.67</v>
      </c>
      <c r="N29" s="74">
        <v>1109.67</v>
      </c>
      <c r="O29" s="75">
        <v>8022.52</v>
      </c>
    </row>
    <row r="30" spans="1:15" x14ac:dyDescent="0.25">
      <c r="A30" s="166" t="s">
        <v>10</v>
      </c>
      <c r="B30" s="167"/>
      <c r="C30" s="70">
        <f>(C27+C28+C29)/3</f>
        <v>594.23099999999999</v>
      </c>
      <c r="D30" s="70">
        <f t="shared" ref="D30:G30" si="6">(D27+D28+D29)/3</f>
        <v>757.08399999999995</v>
      </c>
      <c r="E30" s="70">
        <f t="shared" si="6"/>
        <v>830.5243333333334</v>
      </c>
      <c r="F30" s="70">
        <f t="shared" si="6"/>
        <v>683.32499999999993</v>
      </c>
      <c r="G30" s="70">
        <f t="shared" si="6"/>
        <v>1062.3533333333332</v>
      </c>
      <c r="I30" s="166" t="s">
        <v>10</v>
      </c>
      <c r="J30" s="167"/>
      <c r="K30" s="70">
        <f>(K27+K28+K29)/3</f>
        <v>7055.56</v>
      </c>
      <c r="L30" s="70">
        <f t="shared" ref="L30:O30" si="7">(L27+L28+L29)/3</f>
        <v>4257.7566666666671</v>
      </c>
      <c r="M30" s="70">
        <f t="shared" si="7"/>
        <v>4349.0899999999992</v>
      </c>
      <c r="N30" s="70">
        <f t="shared" si="7"/>
        <v>1111.1433333333334</v>
      </c>
      <c r="O30" s="70">
        <f t="shared" si="7"/>
        <v>8026.5166666666673</v>
      </c>
    </row>
    <row r="31" spans="1:15" ht="15.75" x14ac:dyDescent="0.25">
      <c r="A31" s="168" t="s">
        <v>13</v>
      </c>
      <c r="B31" s="169"/>
      <c r="C31" s="6">
        <f>C30/1000</f>
        <v>0.59423099999999995</v>
      </c>
      <c r="D31" s="6">
        <f t="shared" ref="D31:G31" si="8">D30/1000</f>
        <v>0.75708399999999998</v>
      </c>
      <c r="E31" s="6">
        <f t="shared" si="8"/>
        <v>0.83052433333333342</v>
      </c>
      <c r="F31" s="6">
        <f t="shared" si="8"/>
        <v>0.68332499999999996</v>
      </c>
      <c r="G31" s="6">
        <f t="shared" si="8"/>
        <v>1.0623533333333333</v>
      </c>
      <c r="I31" s="168" t="s">
        <v>13</v>
      </c>
      <c r="J31" s="169"/>
      <c r="K31" s="6">
        <f>K30/1000</f>
        <v>7.0555600000000007</v>
      </c>
      <c r="L31" s="6">
        <f t="shared" ref="L31:O31" si="9">L30/1000</f>
        <v>4.2577566666666673</v>
      </c>
      <c r="M31" s="6">
        <f t="shared" si="9"/>
        <v>4.3490899999999995</v>
      </c>
      <c r="N31" s="6">
        <f t="shared" si="9"/>
        <v>1.1111433333333334</v>
      </c>
      <c r="O31" s="6">
        <f t="shared" si="9"/>
        <v>8.0265166666666676</v>
      </c>
    </row>
    <row r="32" spans="1:15" x14ac:dyDescent="0.25">
      <c r="A32" s="170" t="s">
        <v>11</v>
      </c>
      <c r="B32" s="171"/>
      <c r="C32" s="172" t="s">
        <v>23</v>
      </c>
      <c r="D32" s="173"/>
      <c r="E32" s="173"/>
      <c r="F32" s="173"/>
      <c r="G32" s="174"/>
      <c r="I32" s="170" t="s">
        <v>11</v>
      </c>
      <c r="J32" s="171"/>
      <c r="K32" s="172" t="s">
        <v>23</v>
      </c>
      <c r="L32" s="173"/>
      <c r="M32" s="173"/>
      <c r="N32" s="173"/>
      <c r="O32" s="174"/>
    </row>
    <row r="33" spans="1:15" x14ac:dyDescent="0.25">
      <c r="A33" s="170"/>
      <c r="B33" s="171"/>
      <c r="C33" s="175"/>
      <c r="D33" s="176"/>
      <c r="E33" s="176"/>
      <c r="F33" s="176"/>
      <c r="G33" s="177"/>
      <c r="I33" s="170"/>
      <c r="J33" s="171"/>
      <c r="K33" s="175"/>
      <c r="L33" s="176"/>
      <c r="M33" s="176"/>
      <c r="N33" s="176"/>
      <c r="O33" s="177"/>
    </row>
    <row r="34" spans="1:15" x14ac:dyDescent="0.25">
      <c r="A34" s="170"/>
      <c r="B34" s="171"/>
      <c r="C34" s="178"/>
      <c r="D34" s="179"/>
      <c r="E34" s="179"/>
      <c r="F34" s="179"/>
      <c r="G34" s="180"/>
      <c r="I34" s="170"/>
      <c r="J34" s="171"/>
      <c r="K34" s="178"/>
      <c r="L34" s="179"/>
      <c r="M34" s="179"/>
      <c r="N34" s="179"/>
      <c r="O34" s="180"/>
    </row>
    <row r="35" spans="1:15" ht="15.75" x14ac:dyDescent="0.25">
      <c r="A35" s="168" t="s">
        <v>12</v>
      </c>
      <c r="B35" s="169"/>
      <c r="C35" s="6">
        <f>$G3/C31</f>
        <v>1102.8707691116756</v>
      </c>
      <c r="D35" s="6">
        <f t="shared" ref="D35:G35" si="10">$G3/D31</f>
        <v>865.63710235588132</v>
      </c>
      <c r="E35" s="6">
        <f t="shared" si="10"/>
        <v>789.09187087835664</v>
      </c>
      <c r="F35" s="6">
        <f t="shared" si="10"/>
        <v>959.07511067208145</v>
      </c>
      <c r="G35" s="6">
        <f t="shared" si="10"/>
        <v>616.89456740695186</v>
      </c>
      <c r="I35" s="168" t="s">
        <v>12</v>
      </c>
      <c r="J35" s="169"/>
      <c r="K35" s="6">
        <f>$G3/K31</f>
        <v>92.885610780717613</v>
      </c>
      <c r="L35" s="6">
        <f t="shared" ref="L35:O35" si="11">$G3/L31</f>
        <v>153.9214312388292</v>
      </c>
      <c r="M35" s="6">
        <f t="shared" si="11"/>
        <v>150.68899470923805</v>
      </c>
      <c r="N35" s="6">
        <f t="shared" si="11"/>
        <v>589.80689560002759</v>
      </c>
      <c r="O35" s="6">
        <f t="shared" si="11"/>
        <v>81.649366371049283</v>
      </c>
    </row>
    <row r="36" spans="1:15" ht="15.75" thickBot="1" x14ac:dyDescent="0.3">
      <c r="A36" s="185"/>
      <c r="B36" s="186"/>
      <c r="C36" s="71"/>
      <c r="D36" s="71"/>
      <c r="E36" s="71"/>
      <c r="F36" s="80"/>
      <c r="G36" s="81"/>
      <c r="I36" s="185"/>
      <c r="J36" s="186"/>
      <c r="K36" s="71"/>
      <c r="L36" s="71"/>
      <c r="M36" s="71"/>
      <c r="N36" s="80"/>
      <c r="O36" s="81"/>
    </row>
    <row r="38" spans="1:15" s="100" customFormat="1" ht="9" customHeight="1" x14ac:dyDescent="0.25"/>
    <row r="39" spans="1:15" s="100" customFormat="1" ht="9" customHeight="1" x14ac:dyDescent="0.25"/>
    <row r="41" spans="1:15" x14ac:dyDescent="0.25">
      <c r="C41" s="49" t="s">
        <v>0</v>
      </c>
      <c r="D41" s="48">
        <v>8000</v>
      </c>
    </row>
    <row r="42" spans="1:15" x14ac:dyDescent="0.25">
      <c r="C42" s="49" t="s">
        <v>2</v>
      </c>
      <c r="D42" s="48">
        <v>1</v>
      </c>
    </row>
    <row r="43" spans="1:15" ht="15.75" thickBot="1" x14ac:dyDescent="0.3">
      <c r="C43" s="49" t="s">
        <v>3</v>
      </c>
      <c r="D43" s="48">
        <v>8000</v>
      </c>
    </row>
    <row r="44" spans="1:15" ht="19.5" thickBot="1" x14ac:dyDescent="0.35">
      <c r="A44" s="2"/>
      <c r="B44" s="2"/>
      <c r="C44" s="47" t="s">
        <v>1</v>
      </c>
      <c r="D44" s="46">
        <v>163840000</v>
      </c>
      <c r="E44" s="79" t="s">
        <v>24</v>
      </c>
      <c r="F44" s="1"/>
      <c r="G44" s="1"/>
    </row>
    <row r="45" spans="1:15" ht="18.75" x14ac:dyDescent="0.3">
      <c r="A45" s="21"/>
      <c r="B45" s="22"/>
      <c r="C45" s="42" t="s">
        <v>4</v>
      </c>
      <c r="D45" s="42" t="s">
        <v>5</v>
      </c>
      <c r="E45" s="42" t="s">
        <v>6</v>
      </c>
      <c r="F45" s="42" t="s">
        <v>7</v>
      </c>
      <c r="G45" s="43" t="s">
        <v>8</v>
      </c>
      <c r="I45" s="21"/>
      <c r="J45" s="22"/>
      <c r="K45" s="42" t="s">
        <v>4</v>
      </c>
      <c r="L45" s="42" t="s">
        <v>5</v>
      </c>
      <c r="M45" s="42" t="s">
        <v>6</v>
      </c>
      <c r="N45" s="42" t="s">
        <v>7</v>
      </c>
      <c r="O45" s="43" t="s">
        <v>8</v>
      </c>
    </row>
    <row r="46" spans="1:15" ht="18.75" x14ac:dyDescent="0.3">
      <c r="A46" s="44" t="s">
        <v>14</v>
      </c>
      <c r="B46" s="5"/>
      <c r="C46" s="5"/>
      <c r="D46" s="5"/>
      <c r="E46" s="5"/>
      <c r="F46" s="5"/>
      <c r="G46" s="45"/>
      <c r="I46" s="181" t="s">
        <v>30</v>
      </c>
      <c r="J46" s="182"/>
      <c r="K46" s="5"/>
      <c r="L46" s="5"/>
      <c r="M46" s="5"/>
      <c r="N46" s="5"/>
      <c r="O46" s="45"/>
    </row>
    <row r="47" spans="1:15" x14ac:dyDescent="0.25">
      <c r="A47" s="183" t="s">
        <v>9</v>
      </c>
      <c r="B47" s="184"/>
      <c r="C47" s="70">
        <v>745.63</v>
      </c>
      <c r="D47" s="70">
        <v>1007.86</v>
      </c>
      <c r="E47" s="70">
        <v>1065.0899999999999</v>
      </c>
      <c r="F47" s="74">
        <v>735.21</v>
      </c>
      <c r="G47" s="75">
        <v>2824.25</v>
      </c>
      <c r="I47" s="183" t="s">
        <v>9</v>
      </c>
      <c r="J47" s="184"/>
      <c r="K47" s="70">
        <v>7380.65</v>
      </c>
      <c r="L47" s="70">
        <v>4786.28</v>
      </c>
      <c r="M47" s="70">
        <v>4805.74</v>
      </c>
      <c r="N47" s="74">
        <v>1461.23</v>
      </c>
      <c r="O47" s="75">
        <v>24454.6</v>
      </c>
    </row>
    <row r="48" spans="1:15" x14ac:dyDescent="0.25">
      <c r="A48" s="183"/>
      <c r="B48" s="184"/>
      <c r="C48" s="70">
        <v>747.9</v>
      </c>
      <c r="D48" s="70">
        <v>1008.32</v>
      </c>
      <c r="E48" s="70">
        <v>1049.29</v>
      </c>
      <c r="F48" s="74">
        <v>707.3</v>
      </c>
      <c r="G48" s="75">
        <v>2802.62</v>
      </c>
      <c r="I48" s="183"/>
      <c r="J48" s="184"/>
      <c r="K48" s="70">
        <v>7272.22</v>
      </c>
      <c r="L48" s="70">
        <v>4847.88</v>
      </c>
      <c r="M48" s="70">
        <v>4818.68</v>
      </c>
      <c r="N48" s="74">
        <v>1464.98</v>
      </c>
      <c r="O48" s="75">
        <v>24513.1</v>
      </c>
    </row>
    <row r="49" spans="1:15" x14ac:dyDescent="0.25">
      <c r="A49" s="183"/>
      <c r="B49" s="184"/>
      <c r="C49" s="70">
        <v>758.29</v>
      </c>
      <c r="D49" s="70">
        <v>1014.74</v>
      </c>
      <c r="E49" s="70">
        <v>1104.8900000000001</v>
      </c>
      <c r="F49" s="74">
        <v>684.84</v>
      </c>
      <c r="G49" s="75">
        <v>3130.42</v>
      </c>
      <c r="I49" s="183"/>
      <c r="J49" s="184"/>
      <c r="K49" s="70">
        <v>7382.71</v>
      </c>
      <c r="L49" s="70">
        <v>4845.8</v>
      </c>
      <c r="M49" s="70">
        <v>4838.49</v>
      </c>
      <c r="N49" s="74">
        <v>1367.11</v>
      </c>
      <c r="O49" s="75">
        <v>24445.3</v>
      </c>
    </row>
    <row r="50" spans="1:15" x14ac:dyDescent="0.25">
      <c r="A50" s="166" t="s">
        <v>10</v>
      </c>
      <c r="B50" s="167"/>
      <c r="C50" s="70">
        <f>(C47+C48+C49)/3</f>
        <v>750.60666666666657</v>
      </c>
      <c r="D50" s="70">
        <f t="shared" ref="D50:G50" si="12">(D47+D48+D49)/3</f>
        <v>1010.3066666666667</v>
      </c>
      <c r="E50" s="70">
        <f t="shared" si="12"/>
        <v>1073.0900000000001</v>
      </c>
      <c r="F50" s="70">
        <f t="shared" si="12"/>
        <v>709.11666666666667</v>
      </c>
      <c r="G50" s="70">
        <f t="shared" si="12"/>
        <v>2919.0966666666668</v>
      </c>
      <c r="I50" s="166" t="s">
        <v>10</v>
      </c>
      <c r="J50" s="167"/>
      <c r="K50" s="70">
        <f>(K47+K48+K49)/3</f>
        <v>7345.1933333333327</v>
      </c>
      <c r="L50" s="70">
        <f t="shared" ref="L50:O50" si="13">(L47+L48+L49)/3</f>
        <v>4826.6533333333327</v>
      </c>
      <c r="M50" s="70">
        <f t="shared" si="13"/>
        <v>4820.97</v>
      </c>
      <c r="N50" s="70">
        <f t="shared" si="13"/>
        <v>1431.1066666666666</v>
      </c>
      <c r="O50" s="70">
        <f t="shared" si="13"/>
        <v>24471</v>
      </c>
    </row>
    <row r="51" spans="1:15" ht="15.75" x14ac:dyDescent="0.25">
      <c r="A51" s="168" t="s">
        <v>13</v>
      </c>
      <c r="B51" s="169"/>
      <c r="C51" s="6">
        <f>C50/1000</f>
        <v>0.75060666666666653</v>
      </c>
      <c r="D51" s="6">
        <f t="shared" ref="D51:G51" si="14">D50/1000</f>
        <v>1.0103066666666667</v>
      </c>
      <c r="E51" s="6">
        <f t="shared" si="14"/>
        <v>1.0730900000000001</v>
      </c>
      <c r="F51" s="6">
        <f t="shared" si="14"/>
        <v>0.70911666666666673</v>
      </c>
      <c r="G51" s="6">
        <f t="shared" si="14"/>
        <v>2.9190966666666669</v>
      </c>
      <c r="I51" s="168" t="s">
        <v>13</v>
      </c>
      <c r="J51" s="169"/>
      <c r="K51" s="6">
        <f>K50/1000</f>
        <v>7.3451933333333326</v>
      </c>
      <c r="L51" s="6">
        <f t="shared" ref="L51:O51" si="15">L50/1000</f>
        <v>4.8266533333333328</v>
      </c>
      <c r="M51" s="6">
        <f t="shared" si="15"/>
        <v>4.82097</v>
      </c>
      <c r="N51" s="6">
        <f t="shared" si="15"/>
        <v>1.4311066666666665</v>
      </c>
      <c r="O51" s="6">
        <f t="shared" si="15"/>
        <v>24.471</v>
      </c>
    </row>
    <row r="52" spans="1:15" x14ac:dyDescent="0.25">
      <c r="A52" s="170" t="s">
        <v>11</v>
      </c>
      <c r="B52" s="171"/>
      <c r="C52" s="172" t="s">
        <v>23</v>
      </c>
      <c r="D52" s="173"/>
      <c r="E52" s="173"/>
      <c r="F52" s="173"/>
      <c r="G52" s="174"/>
      <c r="I52" s="170" t="s">
        <v>11</v>
      </c>
      <c r="J52" s="171"/>
      <c r="K52" s="172" t="s">
        <v>23</v>
      </c>
      <c r="L52" s="173"/>
      <c r="M52" s="173"/>
      <c r="N52" s="173"/>
      <c r="O52" s="174"/>
    </row>
    <row r="53" spans="1:15" x14ac:dyDescent="0.25">
      <c r="A53" s="170"/>
      <c r="B53" s="171"/>
      <c r="C53" s="175"/>
      <c r="D53" s="176"/>
      <c r="E53" s="176"/>
      <c r="F53" s="176"/>
      <c r="G53" s="177"/>
      <c r="I53" s="170"/>
      <c r="J53" s="171"/>
      <c r="K53" s="175"/>
      <c r="L53" s="176"/>
      <c r="M53" s="176"/>
      <c r="N53" s="176"/>
      <c r="O53" s="177"/>
    </row>
    <row r="54" spans="1:15" x14ac:dyDescent="0.25">
      <c r="A54" s="170"/>
      <c r="B54" s="171"/>
      <c r="C54" s="178"/>
      <c r="D54" s="179"/>
      <c r="E54" s="179"/>
      <c r="F54" s="179"/>
      <c r="G54" s="180"/>
      <c r="I54" s="170"/>
      <c r="J54" s="171"/>
      <c r="K54" s="178"/>
      <c r="L54" s="179"/>
      <c r="M54" s="179"/>
      <c r="N54" s="179"/>
      <c r="O54" s="180"/>
    </row>
    <row r="55" spans="1:15" ht="15.75" x14ac:dyDescent="0.25">
      <c r="A55" s="168" t="s">
        <v>12</v>
      </c>
      <c r="B55" s="169"/>
      <c r="C55" s="6">
        <f>$G3/C51</f>
        <v>873.10708671208192</v>
      </c>
      <c r="D55" s="6">
        <f t="shared" ref="D55:G55" si="16">$G3/D51</f>
        <v>648.67432990643101</v>
      </c>
      <c r="E55" s="6">
        <f t="shared" si="16"/>
        <v>610.72230660988362</v>
      </c>
      <c r="F55" s="6">
        <f t="shared" si="16"/>
        <v>924.19206994617707</v>
      </c>
      <c r="G55" s="6">
        <f t="shared" si="16"/>
        <v>224.50781006452908</v>
      </c>
      <c r="I55" s="168" t="s">
        <v>12</v>
      </c>
      <c r="J55" s="169"/>
      <c r="K55" s="6">
        <f>$G3/K51</f>
        <v>89.222974843412345</v>
      </c>
      <c r="L55" s="6">
        <f t="shared" ref="L55:O55" si="17">$G3/L51</f>
        <v>135.77938060602378</v>
      </c>
      <c r="M55" s="6">
        <f t="shared" si="17"/>
        <v>135.9394478704493</v>
      </c>
      <c r="N55" s="6">
        <f t="shared" si="17"/>
        <v>457.93931037052914</v>
      </c>
      <c r="O55" s="6">
        <f t="shared" si="17"/>
        <v>26.781087818233829</v>
      </c>
    </row>
    <row r="56" spans="1:15" ht="15.75" thickBot="1" x14ac:dyDescent="0.3">
      <c r="A56" s="185"/>
      <c r="B56" s="186"/>
      <c r="C56" s="71"/>
      <c r="D56" s="71"/>
      <c r="E56" s="71"/>
      <c r="F56" s="80"/>
      <c r="G56" s="81"/>
      <c r="I56" s="185"/>
      <c r="J56" s="186"/>
      <c r="K56" s="71"/>
      <c r="L56" s="71"/>
      <c r="M56" s="71"/>
      <c r="N56" s="80"/>
      <c r="O56" s="81"/>
    </row>
    <row r="58" spans="1:15" s="100" customFormat="1" ht="9" customHeight="1" x14ac:dyDescent="0.25"/>
    <row r="59" spans="1:15" s="100" customFormat="1" ht="9" customHeight="1" x14ac:dyDescent="0.25"/>
    <row r="61" spans="1:15" x14ac:dyDescent="0.25">
      <c r="C61" s="49" t="s">
        <v>0</v>
      </c>
      <c r="D61" s="48">
        <v>64000</v>
      </c>
    </row>
    <row r="62" spans="1:15" x14ac:dyDescent="0.25">
      <c r="C62" s="49" t="s">
        <v>2</v>
      </c>
      <c r="D62" s="48">
        <v>1</v>
      </c>
    </row>
    <row r="63" spans="1:15" ht="15.75" thickBot="1" x14ac:dyDescent="0.3">
      <c r="C63" s="49" t="s">
        <v>3</v>
      </c>
      <c r="D63" s="48">
        <v>64000</v>
      </c>
    </row>
    <row r="64" spans="1:15" ht="19.5" thickBot="1" x14ac:dyDescent="0.35">
      <c r="A64" s="2"/>
      <c r="B64" s="2"/>
      <c r="C64" s="47" t="s">
        <v>1</v>
      </c>
      <c r="D64" s="46">
        <v>163840000</v>
      </c>
      <c r="E64" s="79" t="s">
        <v>24</v>
      </c>
      <c r="F64" s="1"/>
      <c r="G64" s="1"/>
    </row>
    <row r="65" spans="1:15" ht="18.75" x14ac:dyDescent="0.3">
      <c r="A65" s="21"/>
      <c r="B65" s="22"/>
      <c r="C65" s="42" t="s">
        <v>4</v>
      </c>
      <c r="D65" s="42" t="s">
        <v>5</v>
      </c>
      <c r="E65" s="42" t="s">
        <v>6</v>
      </c>
      <c r="F65" s="42" t="s">
        <v>7</v>
      </c>
      <c r="G65" s="43" t="s">
        <v>8</v>
      </c>
      <c r="I65" s="21"/>
      <c r="J65" s="22"/>
      <c r="K65" s="42" t="s">
        <v>4</v>
      </c>
      <c r="L65" s="42" t="s">
        <v>5</v>
      </c>
      <c r="M65" s="42" t="s">
        <v>6</v>
      </c>
      <c r="N65" s="42" t="s">
        <v>7</v>
      </c>
      <c r="O65" s="43" t="s">
        <v>8</v>
      </c>
    </row>
    <row r="66" spans="1:15" ht="18.75" x14ac:dyDescent="0.3">
      <c r="A66" s="44" t="s">
        <v>14</v>
      </c>
      <c r="B66" s="5"/>
      <c r="C66" s="5"/>
      <c r="D66" s="5"/>
      <c r="E66" s="5"/>
      <c r="F66" s="5"/>
      <c r="G66" s="45"/>
      <c r="I66" s="181" t="s">
        <v>30</v>
      </c>
      <c r="J66" s="182"/>
      <c r="K66" s="5"/>
      <c r="L66" s="5"/>
      <c r="M66" s="5"/>
      <c r="N66" s="5"/>
      <c r="O66" s="45"/>
    </row>
    <row r="67" spans="1:15" x14ac:dyDescent="0.25">
      <c r="A67" s="183" t="s">
        <v>9</v>
      </c>
      <c r="B67" s="184"/>
      <c r="C67" s="70">
        <v>851.19100000000003</v>
      </c>
      <c r="D67" s="70">
        <v>1059.5</v>
      </c>
      <c r="E67" s="70">
        <v>1204.68</v>
      </c>
      <c r="F67" s="74">
        <v>1150.79</v>
      </c>
      <c r="G67" s="75">
        <v>2880.17</v>
      </c>
      <c r="I67" s="183" t="s">
        <v>9</v>
      </c>
      <c r="J67" s="184"/>
      <c r="K67" s="70">
        <v>7455.63</v>
      </c>
      <c r="L67" s="70">
        <v>5023.45</v>
      </c>
      <c r="M67" s="70">
        <v>5062.82</v>
      </c>
      <c r="N67" s="74">
        <v>1564.04</v>
      </c>
      <c r="O67" s="75">
        <v>24757.200000000001</v>
      </c>
    </row>
    <row r="68" spans="1:15" x14ac:dyDescent="0.25">
      <c r="A68" s="183"/>
      <c r="B68" s="184"/>
      <c r="C68" s="70">
        <v>850.14499999999998</v>
      </c>
      <c r="D68" s="70">
        <v>1058.49</v>
      </c>
      <c r="E68" s="70">
        <v>1205.5</v>
      </c>
      <c r="F68" s="74">
        <v>1166.8599999999999</v>
      </c>
      <c r="G68" s="75">
        <v>2829.59</v>
      </c>
      <c r="I68" s="183"/>
      <c r="J68" s="184"/>
      <c r="K68" s="70">
        <v>7455.62</v>
      </c>
      <c r="L68" s="70">
        <v>5024.29</v>
      </c>
      <c r="M68" s="70">
        <v>5061.84</v>
      </c>
      <c r="N68" s="74">
        <v>1585.62</v>
      </c>
      <c r="O68" s="75">
        <v>24917.3</v>
      </c>
    </row>
    <row r="69" spans="1:15" x14ac:dyDescent="0.25">
      <c r="A69" s="183"/>
      <c r="B69" s="184"/>
      <c r="C69" s="70">
        <v>834.03200000000004</v>
      </c>
      <c r="D69" s="70">
        <v>1053.71</v>
      </c>
      <c r="E69" s="70">
        <v>1138.8499999999999</v>
      </c>
      <c r="F69" s="74">
        <v>730.51800000000003</v>
      </c>
      <c r="G69" s="75">
        <v>2836.45</v>
      </c>
      <c r="I69" s="183"/>
      <c r="J69" s="184"/>
      <c r="K69" s="70">
        <v>7460.2</v>
      </c>
      <c r="L69" s="70">
        <v>5054.03</v>
      </c>
      <c r="M69" s="70">
        <v>5060.18</v>
      </c>
      <c r="N69" s="74">
        <v>1584.51</v>
      </c>
      <c r="O69" s="75">
        <v>24725.4</v>
      </c>
    </row>
    <row r="70" spans="1:15" x14ac:dyDescent="0.25">
      <c r="A70" s="166" t="s">
        <v>10</v>
      </c>
      <c r="B70" s="167"/>
      <c r="C70" s="70">
        <f>(C67+C68+C69)/3</f>
        <v>845.12266666666665</v>
      </c>
      <c r="D70" s="70">
        <f t="shared" ref="D70:G70" si="18">(D67+D68+D69)/3</f>
        <v>1057.2333333333333</v>
      </c>
      <c r="E70" s="70">
        <f t="shared" si="18"/>
        <v>1183.01</v>
      </c>
      <c r="F70" s="70">
        <f t="shared" si="18"/>
        <v>1016.0559999999999</v>
      </c>
      <c r="G70" s="70">
        <f t="shared" si="18"/>
        <v>2848.7366666666662</v>
      </c>
      <c r="I70" s="166" t="s">
        <v>10</v>
      </c>
      <c r="J70" s="167"/>
      <c r="K70" s="70">
        <f>(K67+K68+K69)/3</f>
        <v>7457.1500000000005</v>
      </c>
      <c r="L70" s="70">
        <f t="shared" ref="L70:O70" si="19">(L67+L68+L69)/3</f>
        <v>5033.9233333333332</v>
      </c>
      <c r="M70" s="70">
        <f t="shared" si="19"/>
        <v>5061.6133333333337</v>
      </c>
      <c r="N70" s="70">
        <f t="shared" si="19"/>
        <v>1578.0566666666666</v>
      </c>
      <c r="O70" s="70">
        <f t="shared" si="19"/>
        <v>24799.966666666664</v>
      </c>
    </row>
    <row r="71" spans="1:15" ht="15.75" x14ac:dyDescent="0.25">
      <c r="A71" s="168" t="s">
        <v>13</v>
      </c>
      <c r="B71" s="169"/>
      <c r="C71" s="6">
        <f>C70/1000</f>
        <v>0.84512266666666669</v>
      </c>
      <c r="D71" s="6">
        <f t="shared" ref="D71:G71" si="20">D70/1000</f>
        <v>1.0572333333333332</v>
      </c>
      <c r="E71" s="6">
        <f t="shared" si="20"/>
        <v>1.1830099999999999</v>
      </c>
      <c r="F71" s="6">
        <f t="shared" si="20"/>
        <v>1.0160559999999998</v>
      </c>
      <c r="G71" s="6">
        <f t="shared" si="20"/>
        <v>2.848736666666666</v>
      </c>
      <c r="I71" s="168" t="s">
        <v>13</v>
      </c>
      <c r="J71" s="169"/>
      <c r="K71" s="6">
        <f>K70/1000</f>
        <v>7.4571500000000004</v>
      </c>
      <c r="L71" s="6">
        <f t="shared" ref="L71:O71" si="21">L70/1000</f>
        <v>5.0339233333333331</v>
      </c>
      <c r="M71" s="6">
        <f t="shared" si="21"/>
        <v>5.0616133333333337</v>
      </c>
      <c r="N71" s="6">
        <f t="shared" si="21"/>
        <v>1.5780566666666667</v>
      </c>
      <c r="O71" s="6">
        <f t="shared" si="21"/>
        <v>24.799966666666663</v>
      </c>
    </row>
    <row r="72" spans="1:15" x14ac:dyDescent="0.25">
      <c r="A72" s="170" t="s">
        <v>11</v>
      </c>
      <c r="B72" s="171"/>
      <c r="C72" s="172" t="s">
        <v>23</v>
      </c>
      <c r="D72" s="173"/>
      <c r="E72" s="173"/>
      <c r="F72" s="173"/>
      <c r="G72" s="174"/>
      <c r="I72" s="170" t="s">
        <v>11</v>
      </c>
      <c r="J72" s="171"/>
      <c r="K72" s="172" t="s">
        <v>23</v>
      </c>
      <c r="L72" s="173"/>
      <c r="M72" s="173"/>
      <c r="N72" s="173"/>
      <c r="O72" s="174"/>
    </row>
    <row r="73" spans="1:15" x14ac:dyDescent="0.25">
      <c r="A73" s="170"/>
      <c r="B73" s="171"/>
      <c r="C73" s="175"/>
      <c r="D73" s="176"/>
      <c r="E73" s="176"/>
      <c r="F73" s="176"/>
      <c r="G73" s="177"/>
      <c r="I73" s="170"/>
      <c r="J73" s="171"/>
      <c r="K73" s="175"/>
      <c r="L73" s="176"/>
      <c r="M73" s="176"/>
      <c r="N73" s="176"/>
      <c r="O73" s="177"/>
    </row>
    <row r="74" spans="1:15" x14ac:dyDescent="0.25">
      <c r="A74" s="170"/>
      <c r="B74" s="171"/>
      <c r="C74" s="178"/>
      <c r="D74" s="179"/>
      <c r="E74" s="179"/>
      <c r="F74" s="179"/>
      <c r="G74" s="180"/>
      <c r="I74" s="170"/>
      <c r="J74" s="171"/>
      <c r="K74" s="178"/>
      <c r="L74" s="179"/>
      <c r="M74" s="179"/>
      <c r="N74" s="179"/>
      <c r="O74" s="180"/>
    </row>
    <row r="75" spans="1:15" ht="15.75" x14ac:dyDescent="0.25">
      <c r="A75" s="168" t="s">
        <v>12</v>
      </c>
      <c r="B75" s="169"/>
      <c r="C75" s="6">
        <f>$G3/C71</f>
        <v>775.46139258679602</v>
      </c>
      <c r="D75" s="6">
        <f t="shared" ref="D75:G75" si="22">$G3/D71</f>
        <v>619.88208216413921</v>
      </c>
      <c r="E75" s="6">
        <f t="shared" si="22"/>
        <v>553.97672039965857</v>
      </c>
      <c r="F75" s="6">
        <f t="shared" si="22"/>
        <v>645.00381868715908</v>
      </c>
      <c r="G75" s="6">
        <f t="shared" si="22"/>
        <v>230.05285383813415</v>
      </c>
      <c r="I75" s="168" t="s">
        <v>12</v>
      </c>
      <c r="J75" s="169"/>
      <c r="K75" s="6">
        <f>$G3/K71</f>
        <v>87.883440724673633</v>
      </c>
      <c r="L75" s="6">
        <f t="shared" ref="L75:O75" si="23">$G3/L71</f>
        <v>130.18871297867733</v>
      </c>
      <c r="M75" s="6">
        <f t="shared" si="23"/>
        <v>129.4765041976076</v>
      </c>
      <c r="N75" s="6">
        <f t="shared" si="23"/>
        <v>415.29560619918595</v>
      </c>
      <c r="O75" s="6">
        <f t="shared" si="23"/>
        <v>26.425841970217707</v>
      </c>
    </row>
    <row r="76" spans="1:15" ht="15.75" thickBot="1" x14ac:dyDescent="0.3">
      <c r="A76" s="185"/>
      <c r="B76" s="186"/>
      <c r="C76" s="71"/>
      <c r="D76" s="71"/>
      <c r="E76" s="71"/>
      <c r="F76" s="80"/>
      <c r="G76" s="81"/>
      <c r="I76" s="185"/>
      <c r="J76" s="186"/>
      <c r="K76" s="71"/>
      <c r="L76" s="71"/>
      <c r="M76" s="71"/>
      <c r="N76" s="80"/>
      <c r="O76" s="81"/>
    </row>
    <row r="78" spans="1:15" s="100" customFormat="1" ht="9" customHeight="1" x14ac:dyDescent="0.25"/>
    <row r="79" spans="1:15" s="100" customFormat="1" ht="9" customHeight="1" x14ac:dyDescent="0.25"/>
    <row r="81" spans="1:15" x14ac:dyDescent="0.25">
      <c r="C81" s="49" t="s">
        <v>0</v>
      </c>
      <c r="D81" s="48">
        <v>250000</v>
      </c>
    </row>
    <row r="82" spans="1:15" x14ac:dyDescent="0.25">
      <c r="C82" s="49" t="s">
        <v>2</v>
      </c>
      <c r="D82" s="48">
        <v>1</v>
      </c>
    </row>
    <row r="83" spans="1:15" ht="15.75" thickBot="1" x14ac:dyDescent="0.3">
      <c r="C83" s="49" t="s">
        <v>3</v>
      </c>
      <c r="D83" s="48">
        <v>250000</v>
      </c>
    </row>
    <row r="84" spans="1:15" ht="19.5" thickBot="1" x14ac:dyDescent="0.35">
      <c r="A84" s="2"/>
      <c r="B84" s="2"/>
      <c r="C84" s="47" t="s">
        <v>1</v>
      </c>
      <c r="D84" s="46">
        <v>163840000</v>
      </c>
      <c r="E84" s="79" t="s">
        <v>24</v>
      </c>
      <c r="F84" s="1"/>
      <c r="G84" s="1"/>
    </row>
    <row r="85" spans="1:15" ht="18.75" x14ac:dyDescent="0.3">
      <c r="A85" s="21"/>
      <c r="B85" s="22"/>
      <c r="C85" s="42" t="s">
        <v>4</v>
      </c>
      <c r="D85" s="42" t="s">
        <v>5</v>
      </c>
      <c r="E85" s="42" t="s">
        <v>6</v>
      </c>
      <c r="F85" s="42" t="s">
        <v>7</v>
      </c>
      <c r="G85" s="43" t="s">
        <v>8</v>
      </c>
      <c r="I85" s="21"/>
      <c r="J85" s="22"/>
      <c r="K85" s="42" t="s">
        <v>4</v>
      </c>
      <c r="L85" s="42" t="s">
        <v>5</v>
      </c>
      <c r="M85" s="42" t="s">
        <v>6</v>
      </c>
      <c r="N85" s="42" t="s">
        <v>7</v>
      </c>
      <c r="O85" s="43" t="s">
        <v>8</v>
      </c>
    </row>
    <row r="86" spans="1:15" ht="18.75" x14ac:dyDescent="0.3">
      <c r="A86" s="44" t="s">
        <v>14</v>
      </c>
      <c r="B86" s="5"/>
      <c r="C86" s="5"/>
      <c r="D86" s="5"/>
      <c r="E86" s="5"/>
      <c r="F86" s="5"/>
      <c r="G86" s="45"/>
      <c r="I86" s="181" t="s">
        <v>30</v>
      </c>
      <c r="J86" s="182"/>
      <c r="K86" s="5"/>
      <c r="L86" s="5"/>
      <c r="M86" s="5"/>
      <c r="N86" s="5"/>
      <c r="O86" s="45"/>
    </row>
    <row r="87" spans="1:15" x14ac:dyDescent="0.25">
      <c r="A87" s="183" t="s">
        <v>9</v>
      </c>
      <c r="B87" s="184"/>
      <c r="C87" s="70">
        <v>1489.28</v>
      </c>
      <c r="D87" s="70">
        <v>1990.59</v>
      </c>
      <c r="E87" s="70">
        <v>2737.86</v>
      </c>
      <c r="F87" s="74">
        <v>1711.94</v>
      </c>
      <c r="G87" s="75">
        <v>3642.82</v>
      </c>
      <c r="I87" s="183" t="s">
        <v>9</v>
      </c>
      <c r="J87" s="184"/>
      <c r="K87" s="70">
        <v>10457.9</v>
      </c>
      <c r="L87" s="70">
        <v>6749.76</v>
      </c>
      <c r="M87" s="70">
        <v>6709.5</v>
      </c>
      <c r="N87" s="74">
        <v>2748.09</v>
      </c>
      <c r="O87" s="75">
        <v>28537.599999999999</v>
      </c>
    </row>
    <row r="88" spans="1:15" x14ac:dyDescent="0.25">
      <c r="A88" s="183"/>
      <c r="B88" s="184"/>
      <c r="C88" s="70">
        <v>1485.23</v>
      </c>
      <c r="D88" s="70">
        <v>1994.02</v>
      </c>
      <c r="E88" s="70">
        <v>2741.94</v>
      </c>
      <c r="F88" s="74">
        <v>1707.69</v>
      </c>
      <c r="G88" s="75">
        <v>3664.44</v>
      </c>
      <c r="I88" s="183"/>
      <c r="J88" s="184"/>
      <c r="K88" s="70">
        <v>10466</v>
      </c>
      <c r="L88" s="70">
        <v>6689.95</v>
      </c>
      <c r="M88" s="70">
        <v>6706.3</v>
      </c>
      <c r="N88" s="74">
        <v>2761.19</v>
      </c>
      <c r="O88" s="122">
        <v>28338.2</v>
      </c>
    </row>
    <row r="89" spans="1:15" x14ac:dyDescent="0.25">
      <c r="A89" s="183"/>
      <c r="B89" s="184"/>
      <c r="C89" s="70">
        <v>1560.48</v>
      </c>
      <c r="D89" s="70">
        <v>2068.14</v>
      </c>
      <c r="E89" s="70">
        <v>2494.41</v>
      </c>
      <c r="F89" s="74">
        <v>1254.1300000000001</v>
      </c>
      <c r="G89" s="75">
        <v>3678.27</v>
      </c>
      <c r="I89" s="183"/>
      <c r="J89" s="184"/>
      <c r="K89" s="70">
        <v>10649.4</v>
      </c>
      <c r="L89" s="70">
        <v>6852.37</v>
      </c>
      <c r="M89" s="70">
        <v>6864.12</v>
      </c>
      <c r="N89" s="74">
        <v>2847.03</v>
      </c>
      <c r="O89" s="75">
        <v>28372.400000000001</v>
      </c>
    </row>
    <row r="90" spans="1:15" x14ac:dyDescent="0.25">
      <c r="A90" s="166" t="s">
        <v>10</v>
      </c>
      <c r="B90" s="167"/>
      <c r="C90" s="70">
        <f>(C87+C88+C89)/3</f>
        <v>1511.6633333333332</v>
      </c>
      <c r="D90" s="70">
        <f t="shared" ref="D90:G90" si="24">(D87+D88+D89)/3</f>
        <v>2017.5833333333333</v>
      </c>
      <c r="E90" s="70">
        <f t="shared" si="24"/>
        <v>2658.07</v>
      </c>
      <c r="F90" s="70">
        <f t="shared" si="24"/>
        <v>1557.92</v>
      </c>
      <c r="G90" s="70">
        <f t="shared" si="24"/>
        <v>3661.8433333333337</v>
      </c>
      <c r="I90" s="166" t="s">
        <v>10</v>
      </c>
      <c r="J90" s="167"/>
      <c r="K90" s="70">
        <f>(K87+K88+K89)/3</f>
        <v>10524.433333333334</v>
      </c>
      <c r="L90" s="70">
        <f t="shared" ref="L90:O90" si="25">(L87+L88+L89)/3</f>
        <v>6764.0266666666657</v>
      </c>
      <c r="M90" s="70">
        <f t="shared" si="25"/>
        <v>6759.9733333333324</v>
      </c>
      <c r="N90" s="70">
        <f t="shared" si="25"/>
        <v>2785.436666666667</v>
      </c>
      <c r="O90" s="70">
        <f t="shared" si="25"/>
        <v>28416.066666666669</v>
      </c>
    </row>
    <row r="91" spans="1:15" ht="15.75" x14ac:dyDescent="0.25">
      <c r="A91" s="168" t="s">
        <v>13</v>
      </c>
      <c r="B91" s="169"/>
      <c r="C91" s="6">
        <f>C90/1000</f>
        <v>1.5116633333333331</v>
      </c>
      <c r="D91" s="6">
        <f t="shared" ref="D91:G91" si="26">D90/1000</f>
        <v>2.0175833333333331</v>
      </c>
      <c r="E91" s="6">
        <f t="shared" si="26"/>
        <v>2.6580700000000004</v>
      </c>
      <c r="F91" s="6">
        <f t="shared" si="26"/>
        <v>1.55792</v>
      </c>
      <c r="G91" s="6">
        <f t="shared" si="26"/>
        <v>3.6618433333333336</v>
      </c>
      <c r="I91" s="168" t="s">
        <v>13</v>
      </c>
      <c r="J91" s="169"/>
      <c r="K91" s="6">
        <f>K90/1000</f>
        <v>10.524433333333334</v>
      </c>
      <c r="L91" s="6">
        <f t="shared" ref="L91:O91" si="27">L90/1000</f>
        <v>6.7640266666666653</v>
      </c>
      <c r="M91" s="6">
        <f t="shared" si="27"/>
        <v>6.7599733333333321</v>
      </c>
      <c r="N91" s="6">
        <f t="shared" si="27"/>
        <v>2.785436666666667</v>
      </c>
      <c r="O91" s="6">
        <f t="shared" si="27"/>
        <v>28.416066666666669</v>
      </c>
    </row>
    <row r="92" spans="1:15" x14ac:dyDescent="0.25">
      <c r="A92" s="170" t="s">
        <v>11</v>
      </c>
      <c r="B92" s="171"/>
      <c r="C92" s="172" t="s">
        <v>23</v>
      </c>
      <c r="D92" s="173"/>
      <c r="E92" s="173"/>
      <c r="F92" s="173"/>
      <c r="G92" s="174"/>
      <c r="I92" s="170" t="s">
        <v>11</v>
      </c>
      <c r="J92" s="171"/>
      <c r="K92" s="172" t="s">
        <v>23</v>
      </c>
      <c r="L92" s="173"/>
      <c r="M92" s="173"/>
      <c r="N92" s="173"/>
      <c r="O92" s="174"/>
    </row>
    <row r="93" spans="1:15" x14ac:dyDescent="0.25">
      <c r="A93" s="170"/>
      <c r="B93" s="171"/>
      <c r="C93" s="175"/>
      <c r="D93" s="176"/>
      <c r="E93" s="176"/>
      <c r="F93" s="176"/>
      <c r="G93" s="177"/>
      <c r="I93" s="170"/>
      <c r="J93" s="171"/>
      <c r="K93" s="175"/>
      <c r="L93" s="176"/>
      <c r="M93" s="176"/>
      <c r="N93" s="176"/>
      <c r="O93" s="177"/>
    </row>
    <row r="94" spans="1:15" x14ac:dyDescent="0.25">
      <c r="A94" s="170"/>
      <c r="B94" s="171"/>
      <c r="C94" s="178"/>
      <c r="D94" s="179"/>
      <c r="E94" s="179"/>
      <c r="F94" s="179"/>
      <c r="G94" s="180"/>
      <c r="I94" s="170"/>
      <c r="J94" s="171"/>
      <c r="K94" s="178"/>
      <c r="L94" s="179"/>
      <c r="M94" s="179"/>
      <c r="N94" s="179"/>
      <c r="O94" s="180"/>
    </row>
    <row r="95" spans="1:15" ht="15.75" x14ac:dyDescent="0.25">
      <c r="A95" s="168" t="s">
        <v>12</v>
      </c>
      <c r="B95" s="169"/>
      <c r="C95" s="6">
        <f>$G3/C91</f>
        <v>433.5356858559777</v>
      </c>
      <c r="D95" s="6">
        <f t="shared" ref="D95:F95" si="28">$G3/D91</f>
        <v>324.82425343851975</v>
      </c>
      <c r="E95" s="6">
        <f t="shared" si="28"/>
        <v>246.55483113687748</v>
      </c>
      <c r="F95" s="6">
        <f t="shared" si="28"/>
        <v>420.66344870083191</v>
      </c>
      <c r="G95" s="6">
        <f>$G3/G91</f>
        <v>178.9699723181312</v>
      </c>
      <c r="I95" s="168" t="s">
        <v>12</v>
      </c>
      <c r="J95" s="169"/>
      <c r="K95" s="6">
        <f>$G3/K91</f>
        <v>62.270336011756761</v>
      </c>
      <c r="L95" s="6">
        <f t="shared" ref="L95:O95" si="29">$G3/L91</f>
        <v>96.889032568371519</v>
      </c>
      <c r="M95" s="6">
        <f t="shared" si="29"/>
        <v>96.94712799656017</v>
      </c>
      <c r="N95" s="6">
        <f t="shared" si="29"/>
        <v>235.28088354788176</v>
      </c>
      <c r="O95" s="6">
        <f t="shared" si="29"/>
        <v>23.063008955027787</v>
      </c>
    </row>
    <row r="96" spans="1:15" ht="15.75" thickBot="1" x14ac:dyDescent="0.3">
      <c r="A96" s="185"/>
      <c r="B96" s="186"/>
      <c r="C96" s="71"/>
      <c r="D96" s="71"/>
      <c r="E96" s="71"/>
      <c r="F96" s="80"/>
      <c r="G96" s="81"/>
      <c r="I96" s="185"/>
      <c r="J96" s="186"/>
      <c r="K96" s="71"/>
      <c r="L96" s="71"/>
      <c r="M96" s="71"/>
      <c r="N96" s="80"/>
      <c r="O96" s="81"/>
    </row>
    <row r="98" s="100" customFormat="1" ht="9" customHeight="1" x14ac:dyDescent="0.25"/>
    <row r="99" s="100" customFormat="1" ht="9" customHeight="1" x14ac:dyDescent="0.25"/>
  </sheetData>
  <mergeCells count="75">
    <mergeCell ref="A95:B95"/>
    <mergeCell ref="I95:J95"/>
    <mergeCell ref="A96:B96"/>
    <mergeCell ref="I96:J96"/>
    <mergeCell ref="A91:B91"/>
    <mergeCell ref="I91:J91"/>
    <mergeCell ref="A92:B94"/>
    <mergeCell ref="C92:G94"/>
    <mergeCell ref="I92:J94"/>
    <mergeCell ref="K92:O94"/>
    <mergeCell ref="A76:B76"/>
    <mergeCell ref="I76:J76"/>
    <mergeCell ref="I86:J86"/>
    <mergeCell ref="A87:B89"/>
    <mergeCell ref="I87:J89"/>
    <mergeCell ref="A90:B90"/>
    <mergeCell ref="I90:J90"/>
    <mergeCell ref="A72:B74"/>
    <mergeCell ref="C72:G74"/>
    <mergeCell ref="I72:J74"/>
    <mergeCell ref="K72:O74"/>
    <mergeCell ref="A75:B75"/>
    <mergeCell ref="I75:J75"/>
    <mergeCell ref="A67:B69"/>
    <mergeCell ref="I67:J69"/>
    <mergeCell ref="A70:B70"/>
    <mergeCell ref="I70:J70"/>
    <mergeCell ref="A71:B71"/>
    <mergeCell ref="I71:J71"/>
    <mergeCell ref="K52:O54"/>
    <mergeCell ref="A55:B55"/>
    <mergeCell ref="I55:J55"/>
    <mergeCell ref="A56:B56"/>
    <mergeCell ref="I56:J56"/>
    <mergeCell ref="I66:J66"/>
    <mergeCell ref="A50:B50"/>
    <mergeCell ref="I50:J50"/>
    <mergeCell ref="A51:B51"/>
    <mergeCell ref="I51:J51"/>
    <mergeCell ref="A52:B54"/>
    <mergeCell ref="C52:G54"/>
    <mergeCell ref="I52:J54"/>
    <mergeCell ref="A47:B49"/>
    <mergeCell ref="I47:J49"/>
    <mergeCell ref="A31:B31"/>
    <mergeCell ref="I31:J31"/>
    <mergeCell ref="A32:B34"/>
    <mergeCell ref="C32:G34"/>
    <mergeCell ref="I32:J34"/>
    <mergeCell ref="A35:B35"/>
    <mergeCell ref="I35:J35"/>
    <mergeCell ref="A36:B36"/>
    <mergeCell ref="I36:J36"/>
    <mergeCell ref="I46:J46"/>
    <mergeCell ref="K32:O34"/>
    <mergeCell ref="I6:J6"/>
    <mergeCell ref="I26:J26"/>
    <mergeCell ref="A27:B29"/>
    <mergeCell ref="I27:J29"/>
    <mergeCell ref="A30:B30"/>
    <mergeCell ref="I30:J30"/>
    <mergeCell ref="A16:B16"/>
    <mergeCell ref="I7:J9"/>
    <mergeCell ref="I10:J10"/>
    <mergeCell ref="I11:J11"/>
    <mergeCell ref="I12:J14"/>
    <mergeCell ref="K12:O14"/>
    <mergeCell ref="I15:J15"/>
    <mergeCell ref="I16:J16"/>
    <mergeCell ref="A7:B9"/>
    <mergeCell ref="A10:B10"/>
    <mergeCell ref="A11:B11"/>
    <mergeCell ref="A12:B14"/>
    <mergeCell ref="C12:G14"/>
    <mergeCell ref="A15:B15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F3078-D4C7-4645-9A2A-862ADC2F00D1}">
  <dimension ref="A1:O99"/>
  <sheetViews>
    <sheetView topLeftCell="C56" workbookViewId="0">
      <selection activeCell="I43" sqref="I43"/>
    </sheetView>
  </sheetViews>
  <sheetFormatPr baseColWidth="10" defaultRowHeight="15" x14ac:dyDescent="0.25"/>
  <cols>
    <col min="1" max="1" width="19.7109375" customWidth="1"/>
    <col min="2" max="2" width="15" customWidth="1"/>
    <col min="3" max="4" width="19.28515625" customWidth="1"/>
    <col min="5" max="5" width="18.7109375" customWidth="1"/>
    <col min="6" max="6" width="27" customWidth="1"/>
    <col min="7" max="7" width="34.28515625" customWidth="1"/>
    <col min="9" max="9" width="19.7109375" customWidth="1"/>
    <col min="10" max="10" width="16.140625" customWidth="1"/>
    <col min="11" max="11" width="18.5703125" customWidth="1"/>
    <col min="12" max="12" width="19.7109375" customWidth="1"/>
    <col min="13" max="13" width="19" customWidth="1"/>
    <col min="14" max="14" width="26.28515625" customWidth="1"/>
    <col min="15" max="15" width="34.42578125" customWidth="1"/>
  </cols>
  <sheetData>
    <row r="1" spans="1:15" x14ac:dyDescent="0.25">
      <c r="C1" s="49" t="s">
        <v>0</v>
      </c>
      <c r="D1" s="48">
        <v>128</v>
      </c>
    </row>
    <row r="2" spans="1:15" x14ac:dyDescent="0.25">
      <c r="C2" s="49" t="s">
        <v>2</v>
      </c>
      <c r="D2" s="48">
        <v>1.2</v>
      </c>
    </row>
    <row r="3" spans="1:15" ht="15.75" thickBot="1" x14ac:dyDescent="0.3">
      <c r="C3" s="49" t="s">
        <v>3</v>
      </c>
      <c r="D3" s="48">
        <v>153</v>
      </c>
      <c r="G3">
        <v>655.36</v>
      </c>
    </row>
    <row r="4" spans="1:15" ht="19.5" thickBot="1" x14ac:dyDescent="0.35">
      <c r="A4" s="2"/>
      <c r="B4" s="2"/>
      <c r="C4" s="47" t="s">
        <v>1</v>
      </c>
      <c r="D4" s="46">
        <v>163840000</v>
      </c>
      <c r="E4" s="79" t="s">
        <v>24</v>
      </c>
      <c r="F4" s="1"/>
      <c r="G4" s="1"/>
    </row>
    <row r="5" spans="1:15" ht="18.75" x14ac:dyDescent="0.3">
      <c r="A5" s="21"/>
      <c r="B5" s="22"/>
      <c r="C5" s="42" t="s">
        <v>4</v>
      </c>
      <c r="D5" s="42" t="s">
        <v>5</v>
      </c>
      <c r="E5" s="42" t="s">
        <v>6</v>
      </c>
      <c r="F5" s="42" t="s">
        <v>7</v>
      </c>
      <c r="G5" s="43" t="s">
        <v>8</v>
      </c>
      <c r="I5" s="21"/>
      <c r="J5" s="22"/>
      <c r="K5" s="42" t="s">
        <v>4</v>
      </c>
      <c r="L5" s="42" t="s">
        <v>5</v>
      </c>
      <c r="M5" s="42" t="s">
        <v>6</v>
      </c>
      <c r="N5" s="42" t="s">
        <v>7</v>
      </c>
      <c r="O5" s="43" t="s">
        <v>8</v>
      </c>
    </row>
    <row r="6" spans="1:15" ht="18.75" x14ac:dyDescent="0.3">
      <c r="A6" s="44" t="s">
        <v>14</v>
      </c>
      <c r="B6" s="5"/>
      <c r="C6" s="72"/>
      <c r="D6" s="72"/>
      <c r="E6" s="72"/>
      <c r="F6" s="72"/>
      <c r="G6" s="73"/>
      <c r="I6" s="181" t="s">
        <v>30</v>
      </c>
      <c r="J6" s="182"/>
      <c r="K6" s="5"/>
      <c r="L6" s="5"/>
      <c r="M6" s="5"/>
      <c r="N6" s="5"/>
      <c r="O6" s="45"/>
    </row>
    <row r="7" spans="1:15" x14ac:dyDescent="0.25">
      <c r="A7" s="183" t="s">
        <v>9</v>
      </c>
      <c r="B7" s="184"/>
      <c r="C7" s="70">
        <v>612.423</v>
      </c>
      <c r="D7" s="70">
        <v>711.71299999999997</v>
      </c>
      <c r="E7" s="70">
        <v>776.04399999999998</v>
      </c>
      <c r="F7" s="74">
        <v>398.61900000000003</v>
      </c>
      <c r="G7" s="75">
        <v>844.05100000000004</v>
      </c>
      <c r="I7" s="183" t="s">
        <v>9</v>
      </c>
      <c r="J7" s="184"/>
      <c r="K7" s="70">
        <v>7187.79</v>
      </c>
      <c r="L7" s="70">
        <v>4070.8</v>
      </c>
      <c r="M7" s="70">
        <v>4108.46</v>
      </c>
      <c r="N7" s="74">
        <v>1085.04</v>
      </c>
      <c r="O7" s="75">
        <v>5594.95</v>
      </c>
    </row>
    <row r="8" spans="1:15" x14ac:dyDescent="0.25">
      <c r="A8" s="183"/>
      <c r="B8" s="184"/>
      <c r="C8" s="70">
        <v>605.51700000000005</v>
      </c>
      <c r="D8" s="70">
        <v>711.84500000000003</v>
      </c>
      <c r="E8" s="70">
        <v>782.04499999999996</v>
      </c>
      <c r="F8" s="74">
        <v>400.22199999999998</v>
      </c>
      <c r="G8" s="75">
        <v>842.09500000000003</v>
      </c>
      <c r="I8" s="183"/>
      <c r="J8" s="184"/>
      <c r="K8" s="70">
        <v>7585.26</v>
      </c>
      <c r="L8" s="70">
        <v>4062.68</v>
      </c>
      <c r="M8" s="70">
        <v>4099.5</v>
      </c>
      <c r="N8" s="74">
        <v>1083.79</v>
      </c>
      <c r="O8" s="75">
        <v>5577.62</v>
      </c>
    </row>
    <row r="9" spans="1:15" x14ac:dyDescent="0.25">
      <c r="A9" s="183"/>
      <c r="B9" s="184"/>
      <c r="C9" s="70">
        <v>614.81899999999996</v>
      </c>
      <c r="D9" s="70">
        <v>712.29</v>
      </c>
      <c r="E9" s="70">
        <v>776.87599999999998</v>
      </c>
      <c r="F9" s="74">
        <v>400.37599999999998</v>
      </c>
      <c r="G9" s="75">
        <v>842.58900000000006</v>
      </c>
      <c r="I9" s="183"/>
      <c r="J9" s="184"/>
      <c r="K9" s="70">
        <v>7483.74</v>
      </c>
      <c r="L9" s="70">
        <v>4063.52</v>
      </c>
      <c r="M9" s="70">
        <v>4100</v>
      </c>
      <c r="N9" s="74">
        <v>1081.6300000000001</v>
      </c>
      <c r="O9" s="75">
        <v>5589.49</v>
      </c>
    </row>
    <row r="10" spans="1:15" x14ac:dyDescent="0.25">
      <c r="A10" s="166" t="s">
        <v>10</v>
      </c>
      <c r="B10" s="167"/>
      <c r="C10" s="70">
        <f>(C7+C8+C9)/3</f>
        <v>610.91966666666667</v>
      </c>
      <c r="D10" s="70">
        <f t="shared" ref="D10:G10" si="0">(D7+D8+D9)/3</f>
        <v>711.94933333333336</v>
      </c>
      <c r="E10" s="70">
        <f t="shared" si="0"/>
        <v>778.32166666666672</v>
      </c>
      <c r="F10" s="70">
        <f t="shared" si="0"/>
        <v>399.73900000000003</v>
      </c>
      <c r="G10" s="70">
        <f t="shared" si="0"/>
        <v>842.91166666666675</v>
      </c>
      <c r="I10" s="166" t="s">
        <v>10</v>
      </c>
      <c r="J10" s="167"/>
      <c r="K10" s="70">
        <f>(K7+K8+K9)/3</f>
        <v>7418.93</v>
      </c>
      <c r="L10" s="70">
        <f t="shared" ref="L10:O10" si="1">(L7+L8+L9)/3</f>
        <v>4065.6666666666665</v>
      </c>
      <c r="M10" s="70">
        <f t="shared" si="1"/>
        <v>4102.6533333333327</v>
      </c>
      <c r="N10" s="70">
        <f t="shared" si="1"/>
        <v>1083.4866666666667</v>
      </c>
      <c r="O10" s="70">
        <f t="shared" si="1"/>
        <v>5587.3533333333326</v>
      </c>
    </row>
    <row r="11" spans="1:15" ht="15.75" x14ac:dyDescent="0.25">
      <c r="A11" s="168" t="s">
        <v>13</v>
      </c>
      <c r="B11" s="169"/>
      <c r="C11" s="6">
        <f>C10/1000</f>
        <v>0.61091966666666664</v>
      </c>
      <c r="D11" s="6">
        <f t="shared" ref="D11:G11" si="2">D10/1000</f>
        <v>0.71194933333333332</v>
      </c>
      <c r="E11" s="6">
        <f t="shared" si="2"/>
        <v>0.77832166666666669</v>
      </c>
      <c r="F11" s="6">
        <f t="shared" si="2"/>
        <v>0.39973900000000001</v>
      </c>
      <c r="G11" s="6">
        <f t="shared" si="2"/>
        <v>0.84291166666666673</v>
      </c>
      <c r="I11" s="168" t="s">
        <v>13</v>
      </c>
      <c r="J11" s="169"/>
      <c r="K11" s="6">
        <f>K10/1000</f>
        <v>7.4189300000000005</v>
      </c>
      <c r="L11" s="6">
        <f t="shared" ref="L11:O11" si="3">L10/1000</f>
        <v>4.0656666666666661</v>
      </c>
      <c r="M11" s="6">
        <f t="shared" si="3"/>
        <v>4.1026533333333326</v>
      </c>
      <c r="N11" s="6">
        <f t="shared" si="3"/>
        <v>1.0834866666666667</v>
      </c>
      <c r="O11" s="6">
        <f t="shared" si="3"/>
        <v>5.5873533333333327</v>
      </c>
    </row>
    <row r="12" spans="1:15" x14ac:dyDescent="0.25">
      <c r="A12" s="170" t="s">
        <v>11</v>
      </c>
      <c r="B12" s="171"/>
      <c r="C12" s="172" t="s">
        <v>23</v>
      </c>
      <c r="D12" s="173"/>
      <c r="E12" s="173"/>
      <c r="F12" s="173"/>
      <c r="G12" s="174"/>
      <c r="I12" s="170" t="s">
        <v>11</v>
      </c>
      <c r="J12" s="171"/>
      <c r="K12" s="172" t="s">
        <v>23</v>
      </c>
      <c r="L12" s="173"/>
      <c r="M12" s="173"/>
      <c r="N12" s="173"/>
      <c r="O12" s="174"/>
    </row>
    <row r="13" spans="1:15" x14ac:dyDescent="0.25">
      <c r="A13" s="170"/>
      <c r="B13" s="171"/>
      <c r="C13" s="175"/>
      <c r="D13" s="176"/>
      <c r="E13" s="176"/>
      <c r="F13" s="176"/>
      <c r="G13" s="177"/>
      <c r="I13" s="170"/>
      <c r="J13" s="171"/>
      <c r="K13" s="175"/>
      <c r="L13" s="176"/>
      <c r="M13" s="176"/>
      <c r="N13" s="176"/>
      <c r="O13" s="177"/>
    </row>
    <row r="14" spans="1:15" x14ac:dyDescent="0.25">
      <c r="A14" s="170"/>
      <c r="B14" s="171"/>
      <c r="C14" s="178"/>
      <c r="D14" s="179"/>
      <c r="E14" s="179"/>
      <c r="F14" s="179"/>
      <c r="G14" s="180"/>
      <c r="I14" s="170"/>
      <c r="J14" s="171"/>
      <c r="K14" s="178"/>
      <c r="L14" s="179"/>
      <c r="M14" s="179"/>
      <c r="N14" s="179"/>
      <c r="O14" s="180"/>
    </row>
    <row r="15" spans="1:15" ht="15.75" x14ac:dyDescent="0.25">
      <c r="A15" s="168" t="s">
        <v>12</v>
      </c>
      <c r="B15" s="169"/>
      <c r="C15" s="6">
        <f>$G3/C11</f>
        <v>1072.7433339571653</v>
      </c>
      <c r="D15" s="6">
        <f t="shared" ref="D15:G15" si="4">$G3/D11</f>
        <v>920.51494301092589</v>
      </c>
      <c r="E15" s="6">
        <f t="shared" si="4"/>
        <v>842.01690389363432</v>
      </c>
      <c r="F15" s="6">
        <f t="shared" si="4"/>
        <v>1639.4697540144944</v>
      </c>
      <c r="G15" s="6">
        <f t="shared" si="4"/>
        <v>777.49546710113941</v>
      </c>
      <c r="I15" s="168" t="s">
        <v>12</v>
      </c>
      <c r="J15" s="169"/>
      <c r="K15" s="6">
        <f>$G3/K11</f>
        <v>88.336188641758312</v>
      </c>
      <c r="L15" s="6">
        <f t="shared" ref="L15:O15" si="5">$G3/L11</f>
        <v>161.19373616463068</v>
      </c>
      <c r="M15" s="6">
        <f t="shared" si="5"/>
        <v>159.74052564356728</v>
      </c>
      <c r="N15" s="6">
        <f t="shared" si="5"/>
        <v>604.8620810592962</v>
      </c>
      <c r="O15" s="6">
        <f t="shared" si="5"/>
        <v>117.29345915716804</v>
      </c>
    </row>
    <row r="16" spans="1:15" ht="15.75" thickBot="1" x14ac:dyDescent="0.3">
      <c r="A16" s="185"/>
      <c r="B16" s="186"/>
      <c r="C16" s="71"/>
      <c r="D16" s="71"/>
      <c r="E16" s="71"/>
      <c r="F16" s="80"/>
      <c r="G16" s="81"/>
      <c r="I16" s="185"/>
      <c r="J16" s="186"/>
      <c r="K16" s="71"/>
      <c r="L16" s="71"/>
      <c r="M16" s="71"/>
      <c r="N16" s="80"/>
      <c r="O16" s="81"/>
    </row>
    <row r="18" spans="1:15" s="100" customFormat="1" ht="9" customHeight="1" x14ac:dyDescent="0.25"/>
    <row r="19" spans="1:15" s="100" customFormat="1" ht="9" customHeight="1" x14ac:dyDescent="0.25"/>
    <row r="21" spans="1:15" x14ac:dyDescent="0.25">
      <c r="C21" s="49" t="s">
        <v>0</v>
      </c>
      <c r="D21" s="48">
        <v>512</v>
      </c>
    </row>
    <row r="22" spans="1:15" x14ac:dyDescent="0.25">
      <c r="C22" s="49" t="s">
        <v>2</v>
      </c>
      <c r="D22" s="48">
        <v>1.2</v>
      </c>
    </row>
    <row r="23" spans="1:15" ht="15.75" thickBot="1" x14ac:dyDescent="0.3">
      <c r="C23" s="49" t="s">
        <v>3</v>
      </c>
      <c r="D23" s="48">
        <v>614</v>
      </c>
    </row>
    <row r="24" spans="1:15" ht="19.5" thickBot="1" x14ac:dyDescent="0.35">
      <c r="A24" s="2"/>
      <c r="B24" s="2"/>
      <c r="C24" s="47" t="s">
        <v>1</v>
      </c>
      <c r="D24" s="46">
        <v>163840000</v>
      </c>
      <c r="E24" s="79" t="s">
        <v>24</v>
      </c>
      <c r="F24" s="1"/>
      <c r="G24" s="1"/>
    </row>
    <row r="25" spans="1:15" ht="18.75" x14ac:dyDescent="0.3">
      <c r="A25" s="21"/>
      <c r="B25" s="22"/>
      <c r="C25" s="42" t="s">
        <v>4</v>
      </c>
      <c r="D25" s="42" t="s">
        <v>5</v>
      </c>
      <c r="E25" s="42" t="s">
        <v>6</v>
      </c>
      <c r="F25" s="42" t="s">
        <v>7</v>
      </c>
      <c r="G25" s="43" t="s">
        <v>8</v>
      </c>
      <c r="I25" s="21"/>
      <c r="J25" s="22"/>
      <c r="K25" s="42" t="s">
        <v>4</v>
      </c>
      <c r="L25" s="42" t="s">
        <v>5</v>
      </c>
      <c r="M25" s="42" t="s">
        <v>6</v>
      </c>
      <c r="N25" s="42" t="s">
        <v>7</v>
      </c>
      <c r="O25" s="43" t="s">
        <v>8</v>
      </c>
    </row>
    <row r="26" spans="1:15" ht="18.75" x14ac:dyDescent="0.3">
      <c r="A26" s="44" t="s">
        <v>14</v>
      </c>
      <c r="B26" s="5"/>
      <c r="C26" s="5"/>
      <c r="D26" s="5"/>
      <c r="E26" s="5"/>
      <c r="F26" s="5"/>
      <c r="G26" s="45"/>
      <c r="I26" s="181" t="s">
        <v>30</v>
      </c>
      <c r="J26" s="182"/>
      <c r="K26" s="5"/>
      <c r="L26" s="5"/>
      <c r="M26" s="5"/>
      <c r="N26" s="5"/>
      <c r="O26" s="45"/>
    </row>
    <row r="27" spans="1:15" x14ac:dyDescent="0.25">
      <c r="A27" s="183" t="s">
        <v>9</v>
      </c>
      <c r="B27" s="184"/>
      <c r="C27" s="70">
        <v>566.81399999999996</v>
      </c>
      <c r="D27" s="70">
        <v>695.90099999999995</v>
      </c>
      <c r="E27" s="70">
        <v>753.56500000000005</v>
      </c>
      <c r="F27" s="74">
        <v>386.41</v>
      </c>
      <c r="G27" s="75">
        <v>653.01499999999999</v>
      </c>
      <c r="I27" s="183" t="s">
        <v>9</v>
      </c>
      <c r="J27" s="184"/>
      <c r="K27" s="70">
        <v>6804.88</v>
      </c>
      <c r="L27" s="70">
        <v>4137.4399999999996</v>
      </c>
      <c r="M27" s="70">
        <v>4131.66</v>
      </c>
      <c r="N27" s="74">
        <v>1086.01</v>
      </c>
      <c r="O27" s="75">
        <v>5252.96</v>
      </c>
    </row>
    <row r="28" spans="1:15" x14ac:dyDescent="0.25">
      <c r="A28" s="183"/>
      <c r="B28" s="184"/>
      <c r="C28" s="70">
        <v>565.11699999999996</v>
      </c>
      <c r="D28" s="70">
        <v>693.04700000000003</v>
      </c>
      <c r="E28" s="70">
        <v>752.04</v>
      </c>
      <c r="F28" s="74">
        <v>406.12799999999999</v>
      </c>
      <c r="G28" s="75">
        <v>652.77</v>
      </c>
      <c r="I28" s="183"/>
      <c r="J28" s="184"/>
      <c r="K28" s="70">
        <v>7083.24</v>
      </c>
      <c r="L28" s="70">
        <v>4128.43</v>
      </c>
      <c r="M28" s="70">
        <v>4122.0200000000004</v>
      </c>
      <c r="N28" s="74">
        <v>1083.18</v>
      </c>
      <c r="O28" s="75">
        <v>5232.72</v>
      </c>
    </row>
    <row r="29" spans="1:15" x14ac:dyDescent="0.25">
      <c r="A29" s="183"/>
      <c r="B29" s="184"/>
      <c r="C29" s="70">
        <v>650.37800000000004</v>
      </c>
      <c r="D29" s="70">
        <v>690.42200000000003</v>
      </c>
      <c r="E29" s="70">
        <v>739.06700000000001</v>
      </c>
      <c r="F29" s="74">
        <v>386.33100000000002</v>
      </c>
      <c r="G29" s="75">
        <v>653.59400000000005</v>
      </c>
      <c r="I29" s="183"/>
      <c r="J29" s="184"/>
      <c r="K29" s="70">
        <v>7092.87</v>
      </c>
      <c r="L29" s="70">
        <v>4183.0600000000004</v>
      </c>
      <c r="M29" s="70">
        <v>4131.0600000000004</v>
      </c>
      <c r="N29" s="74">
        <v>1080.9100000000001</v>
      </c>
      <c r="O29" s="75">
        <v>5236.47</v>
      </c>
    </row>
    <row r="30" spans="1:15" x14ac:dyDescent="0.25">
      <c r="A30" s="166" t="s">
        <v>10</v>
      </c>
      <c r="B30" s="167"/>
      <c r="C30" s="70">
        <f>(C27+C28+C29)/3</f>
        <v>594.10300000000007</v>
      </c>
      <c r="D30" s="70">
        <f t="shared" ref="D30:G30" si="6">(D27+D28+D29)/3</f>
        <v>693.12333333333333</v>
      </c>
      <c r="E30" s="70">
        <f t="shared" si="6"/>
        <v>748.22400000000005</v>
      </c>
      <c r="F30" s="70">
        <f t="shared" si="6"/>
        <v>392.95633333333336</v>
      </c>
      <c r="G30" s="70">
        <f t="shared" si="6"/>
        <v>653.12633333333326</v>
      </c>
      <c r="I30" s="166" t="s">
        <v>10</v>
      </c>
      <c r="J30" s="167"/>
      <c r="K30" s="70">
        <f>(K27+K28+K29)/3</f>
        <v>6993.663333333333</v>
      </c>
      <c r="L30" s="70">
        <f t="shared" ref="L30:O30" si="7">(L27+L28+L29)/3</f>
        <v>4149.6433333333334</v>
      </c>
      <c r="M30" s="70">
        <f t="shared" si="7"/>
        <v>4128.2466666666669</v>
      </c>
      <c r="N30" s="70">
        <f t="shared" si="7"/>
        <v>1083.3666666666668</v>
      </c>
      <c r="O30" s="70">
        <f t="shared" si="7"/>
        <v>5240.7166666666672</v>
      </c>
    </row>
    <row r="31" spans="1:15" ht="15.75" x14ac:dyDescent="0.25">
      <c r="A31" s="168" t="s">
        <v>13</v>
      </c>
      <c r="B31" s="169"/>
      <c r="C31" s="6">
        <f>C30/1000</f>
        <v>0.59410300000000005</v>
      </c>
      <c r="D31" s="6">
        <f t="shared" ref="D31:G31" si="8">D30/1000</f>
        <v>0.69312333333333331</v>
      </c>
      <c r="E31" s="6">
        <f t="shared" si="8"/>
        <v>0.748224</v>
      </c>
      <c r="F31" s="6">
        <f t="shared" si="8"/>
        <v>0.39295633333333335</v>
      </c>
      <c r="G31" s="6">
        <f t="shared" si="8"/>
        <v>0.65312633333333325</v>
      </c>
      <c r="I31" s="168" t="s">
        <v>13</v>
      </c>
      <c r="J31" s="169"/>
      <c r="K31" s="6">
        <f>K30/1000</f>
        <v>6.9936633333333331</v>
      </c>
      <c r="L31" s="6">
        <f t="shared" ref="L31:O31" si="9">L30/1000</f>
        <v>4.1496433333333336</v>
      </c>
      <c r="M31" s="6">
        <f t="shared" si="9"/>
        <v>4.1282466666666666</v>
      </c>
      <c r="N31" s="6">
        <f t="shared" si="9"/>
        <v>1.0833666666666668</v>
      </c>
      <c r="O31" s="6">
        <f t="shared" si="9"/>
        <v>5.2407166666666676</v>
      </c>
    </row>
    <row r="32" spans="1:15" x14ac:dyDescent="0.25">
      <c r="A32" s="170" t="s">
        <v>11</v>
      </c>
      <c r="B32" s="171"/>
      <c r="C32" s="172" t="s">
        <v>23</v>
      </c>
      <c r="D32" s="173"/>
      <c r="E32" s="173"/>
      <c r="F32" s="173"/>
      <c r="G32" s="174"/>
      <c r="I32" s="170" t="s">
        <v>11</v>
      </c>
      <c r="J32" s="171"/>
      <c r="K32" s="172" t="s">
        <v>23</v>
      </c>
      <c r="L32" s="173"/>
      <c r="M32" s="173"/>
      <c r="N32" s="173"/>
      <c r="O32" s="174"/>
    </row>
    <row r="33" spans="1:15" x14ac:dyDescent="0.25">
      <c r="A33" s="170"/>
      <c r="B33" s="171"/>
      <c r="C33" s="175"/>
      <c r="D33" s="176"/>
      <c r="E33" s="176"/>
      <c r="F33" s="176"/>
      <c r="G33" s="177"/>
      <c r="I33" s="170"/>
      <c r="J33" s="171"/>
      <c r="K33" s="175"/>
      <c r="L33" s="176"/>
      <c r="M33" s="176"/>
      <c r="N33" s="176"/>
      <c r="O33" s="177"/>
    </row>
    <row r="34" spans="1:15" x14ac:dyDescent="0.25">
      <c r="A34" s="170"/>
      <c r="B34" s="171"/>
      <c r="C34" s="178"/>
      <c r="D34" s="179"/>
      <c r="E34" s="179"/>
      <c r="F34" s="179"/>
      <c r="G34" s="180"/>
      <c r="I34" s="170"/>
      <c r="J34" s="171"/>
      <c r="K34" s="178"/>
      <c r="L34" s="179"/>
      <c r="M34" s="179"/>
      <c r="N34" s="179"/>
      <c r="O34" s="180"/>
    </row>
    <row r="35" spans="1:15" ht="15.75" x14ac:dyDescent="0.25">
      <c r="A35" s="168" t="s">
        <v>12</v>
      </c>
      <c r="B35" s="169"/>
      <c r="C35" s="6">
        <f>$G3/C31</f>
        <v>1103.1083835631196</v>
      </c>
      <c r="D35" s="6">
        <f t="shared" ref="D35:G35" si="10">$G3/D31</f>
        <v>945.51715182964074</v>
      </c>
      <c r="E35" s="6">
        <f t="shared" si="10"/>
        <v>875.88743477888977</v>
      </c>
      <c r="F35" s="6">
        <f t="shared" si="10"/>
        <v>1667.7680047571018</v>
      </c>
      <c r="G35" s="6">
        <f t="shared" si="10"/>
        <v>1003.4199611203347</v>
      </c>
      <c r="I35" s="168" t="s">
        <v>12</v>
      </c>
      <c r="J35" s="169"/>
      <c r="K35" s="6">
        <f>$G3/K31</f>
        <v>93.707684909053384</v>
      </c>
      <c r="L35" s="6">
        <f t="shared" ref="L35:O35" si="11">$G3/L31</f>
        <v>157.93164553098137</v>
      </c>
      <c r="M35" s="6">
        <f t="shared" si="11"/>
        <v>158.75020387993612</v>
      </c>
      <c r="N35" s="6">
        <f t="shared" si="11"/>
        <v>604.92907910525821</v>
      </c>
      <c r="O35" s="6">
        <f t="shared" si="11"/>
        <v>125.05159917695732</v>
      </c>
    </row>
    <row r="36" spans="1:15" ht="15.75" thickBot="1" x14ac:dyDescent="0.3">
      <c r="A36" s="185"/>
      <c r="B36" s="186"/>
      <c r="C36" s="71"/>
      <c r="D36" s="71"/>
      <c r="E36" s="71"/>
      <c r="F36" s="80"/>
      <c r="G36" s="81"/>
      <c r="I36" s="185"/>
      <c r="J36" s="186"/>
      <c r="K36" s="71"/>
      <c r="L36" s="71"/>
      <c r="M36" s="71"/>
      <c r="N36" s="80"/>
      <c r="O36" s="81"/>
    </row>
    <row r="38" spans="1:15" s="100" customFormat="1" ht="9" customHeight="1" x14ac:dyDescent="0.25"/>
    <row r="39" spans="1:15" s="100" customFormat="1" ht="9" customHeight="1" x14ac:dyDescent="0.25"/>
    <row r="41" spans="1:15" x14ac:dyDescent="0.25">
      <c r="C41" s="49" t="s">
        <v>0</v>
      </c>
      <c r="D41" s="48">
        <v>8000</v>
      </c>
    </row>
    <row r="42" spans="1:15" x14ac:dyDescent="0.25">
      <c r="C42" s="49" t="s">
        <v>2</v>
      </c>
      <c r="D42" s="48">
        <v>1.2</v>
      </c>
    </row>
    <row r="43" spans="1:15" ht="15.75" thickBot="1" x14ac:dyDescent="0.3">
      <c r="C43" s="49" t="s">
        <v>3</v>
      </c>
      <c r="D43" s="48">
        <v>9600</v>
      </c>
    </row>
    <row r="44" spans="1:15" ht="19.5" thickBot="1" x14ac:dyDescent="0.35">
      <c r="A44" s="2"/>
      <c r="B44" s="2"/>
      <c r="C44" s="47" t="s">
        <v>1</v>
      </c>
      <c r="D44" s="46">
        <v>163840000</v>
      </c>
      <c r="E44" s="79" t="s">
        <v>24</v>
      </c>
      <c r="F44" s="1"/>
      <c r="G44" s="1"/>
    </row>
    <row r="45" spans="1:15" ht="18.75" x14ac:dyDescent="0.3">
      <c r="A45" s="21"/>
      <c r="B45" s="22"/>
      <c r="C45" s="42" t="s">
        <v>4</v>
      </c>
      <c r="D45" s="42" t="s">
        <v>5</v>
      </c>
      <c r="E45" s="42" t="s">
        <v>6</v>
      </c>
      <c r="F45" s="42" t="s">
        <v>7</v>
      </c>
      <c r="G45" s="43" t="s">
        <v>8</v>
      </c>
      <c r="I45" s="21"/>
      <c r="J45" s="22"/>
      <c r="K45" s="42" t="s">
        <v>4</v>
      </c>
      <c r="L45" s="42" t="s">
        <v>5</v>
      </c>
      <c r="M45" s="42" t="s">
        <v>6</v>
      </c>
      <c r="N45" s="42" t="s">
        <v>7</v>
      </c>
      <c r="O45" s="43" t="s">
        <v>8</v>
      </c>
    </row>
    <row r="46" spans="1:15" ht="18.75" x14ac:dyDescent="0.3">
      <c r="A46" s="44" t="s">
        <v>14</v>
      </c>
      <c r="B46" s="5"/>
      <c r="C46" s="5"/>
      <c r="D46" s="5"/>
      <c r="E46" s="5"/>
      <c r="F46" s="5"/>
      <c r="G46" s="45"/>
      <c r="I46" s="181" t="s">
        <v>30</v>
      </c>
      <c r="J46" s="182"/>
      <c r="K46" s="5"/>
      <c r="L46" s="5"/>
      <c r="M46" s="5"/>
      <c r="N46" s="5"/>
      <c r="O46" s="45"/>
    </row>
    <row r="47" spans="1:15" x14ac:dyDescent="0.25">
      <c r="A47" s="183" t="s">
        <v>9</v>
      </c>
      <c r="B47" s="184"/>
      <c r="C47" s="70">
        <v>640.30799999999999</v>
      </c>
      <c r="D47" s="70">
        <v>804.16099999999994</v>
      </c>
      <c r="E47" s="70">
        <v>838.31700000000001</v>
      </c>
      <c r="F47" s="74">
        <v>470.37900000000002</v>
      </c>
      <c r="G47" s="75">
        <v>729.649</v>
      </c>
      <c r="I47" s="183" t="s">
        <v>9</v>
      </c>
      <c r="J47" s="184"/>
      <c r="K47" s="70">
        <v>6392.16</v>
      </c>
      <c r="L47" s="70">
        <v>4194.82</v>
      </c>
      <c r="M47" s="70">
        <v>4219.84</v>
      </c>
      <c r="N47" s="74">
        <v>1276.3800000000001</v>
      </c>
      <c r="O47" s="75">
        <v>3537.6</v>
      </c>
    </row>
    <row r="48" spans="1:15" x14ac:dyDescent="0.25">
      <c r="A48" s="183"/>
      <c r="B48" s="184"/>
      <c r="C48" s="70">
        <v>625.80700000000002</v>
      </c>
      <c r="D48" s="70">
        <v>796.423</v>
      </c>
      <c r="E48" s="70">
        <v>806.57</v>
      </c>
      <c r="F48" s="74">
        <v>402.44099999999997</v>
      </c>
      <c r="G48" s="75">
        <v>713.64700000000005</v>
      </c>
      <c r="I48" s="183"/>
      <c r="J48" s="184"/>
      <c r="K48" s="70">
        <v>6820</v>
      </c>
      <c r="L48" s="70">
        <v>4191.18</v>
      </c>
      <c r="M48" s="70">
        <v>4211.4799999999996</v>
      </c>
      <c r="N48" s="74">
        <v>1188.3599999999999</v>
      </c>
      <c r="O48" s="75">
        <v>3531.37</v>
      </c>
    </row>
    <row r="49" spans="1:15" x14ac:dyDescent="0.25">
      <c r="A49" s="183"/>
      <c r="B49" s="184"/>
      <c r="C49" s="70">
        <v>616.697</v>
      </c>
      <c r="D49" s="70">
        <v>798.78499999999997</v>
      </c>
      <c r="E49" s="70">
        <v>807.58</v>
      </c>
      <c r="F49" s="74">
        <v>427.95100000000002</v>
      </c>
      <c r="G49" s="75">
        <v>695.51499999999999</v>
      </c>
      <c r="I49" s="183"/>
      <c r="J49" s="184"/>
      <c r="K49" s="70">
        <v>6522.44</v>
      </c>
      <c r="L49" s="70">
        <v>4215.99</v>
      </c>
      <c r="M49" s="70">
        <v>4269.5200000000004</v>
      </c>
      <c r="N49" s="74">
        <v>1175.8900000000001</v>
      </c>
      <c r="O49" s="75">
        <v>3540.81</v>
      </c>
    </row>
    <row r="50" spans="1:15" x14ac:dyDescent="0.25">
      <c r="A50" s="166" t="s">
        <v>10</v>
      </c>
      <c r="B50" s="167"/>
      <c r="C50" s="70">
        <f>(C47+C48+C49)/3</f>
        <v>627.60399999999993</v>
      </c>
      <c r="D50" s="70">
        <f t="shared" ref="D50:G50" si="12">(D47+D48+D49)/3</f>
        <v>799.78966666666656</v>
      </c>
      <c r="E50" s="70">
        <f t="shared" si="12"/>
        <v>817.48900000000003</v>
      </c>
      <c r="F50" s="70">
        <f t="shared" si="12"/>
        <v>433.59033333333332</v>
      </c>
      <c r="G50" s="70">
        <f t="shared" si="12"/>
        <v>712.93700000000001</v>
      </c>
      <c r="I50" s="166" t="s">
        <v>10</v>
      </c>
      <c r="J50" s="167"/>
      <c r="K50" s="70">
        <f>(K47+K48+K49)/3</f>
        <v>6578.2</v>
      </c>
      <c r="L50" s="70">
        <f t="shared" ref="L50:O50" si="13">(L47+L48+L49)/3</f>
        <v>4200.663333333333</v>
      </c>
      <c r="M50" s="70">
        <f t="shared" si="13"/>
        <v>4233.6133333333337</v>
      </c>
      <c r="N50" s="70">
        <f t="shared" si="13"/>
        <v>1213.5433333333333</v>
      </c>
      <c r="O50" s="70">
        <f t="shared" si="13"/>
        <v>3536.5933333333328</v>
      </c>
    </row>
    <row r="51" spans="1:15" ht="15.75" x14ac:dyDescent="0.25">
      <c r="A51" s="168" t="s">
        <v>13</v>
      </c>
      <c r="B51" s="169"/>
      <c r="C51" s="6">
        <f>C50/1000</f>
        <v>0.62760399999999994</v>
      </c>
      <c r="D51" s="6">
        <f t="shared" ref="D51:G51" si="14">D50/1000</f>
        <v>0.79978966666666651</v>
      </c>
      <c r="E51" s="6">
        <f t="shared" si="14"/>
        <v>0.81748900000000002</v>
      </c>
      <c r="F51" s="6">
        <f t="shared" si="14"/>
        <v>0.4335903333333333</v>
      </c>
      <c r="G51" s="6">
        <f t="shared" si="14"/>
        <v>0.71293700000000004</v>
      </c>
      <c r="I51" s="168" t="s">
        <v>13</v>
      </c>
      <c r="J51" s="169"/>
      <c r="K51" s="6">
        <f>K50/1000</f>
        <v>6.5781999999999998</v>
      </c>
      <c r="L51" s="6">
        <f t="shared" ref="L51:O51" si="15">L50/1000</f>
        <v>4.200663333333333</v>
      </c>
      <c r="M51" s="6">
        <f t="shared" si="15"/>
        <v>4.2336133333333335</v>
      </c>
      <c r="N51" s="6">
        <f t="shared" si="15"/>
        <v>1.2135433333333332</v>
      </c>
      <c r="O51" s="6">
        <f t="shared" si="15"/>
        <v>3.5365933333333328</v>
      </c>
    </row>
    <row r="52" spans="1:15" x14ac:dyDescent="0.25">
      <c r="A52" s="170" t="s">
        <v>11</v>
      </c>
      <c r="B52" s="171"/>
      <c r="C52" s="172" t="s">
        <v>23</v>
      </c>
      <c r="D52" s="173"/>
      <c r="E52" s="173"/>
      <c r="F52" s="173"/>
      <c r="G52" s="174"/>
      <c r="I52" s="170" t="s">
        <v>11</v>
      </c>
      <c r="J52" s="171"/>
      <c r="K52" s="172" t="s">
        <v>23</v>
      </c>
      <c r="L52" s="173"/>
      <c r="M52" s="173"/>
      <c r="N52" s="173"/>
      <c r="O52" s="174"/>
    </row>
    <row r="53" spans="1:15" x14ac:dyDescent="0.25">
      <c r="A53" s="170"/>
      <c r="B53" s="171"/>
      <c r="C53" s="175"/>
      <c r="D53" s="176"/>
      <c r="E53" s="176"/>
      <c r="F53" s="176"/>
      <c r="G53" s="177"/>
      <c r="I53" s="170"/>
      <c r="J53" s="171"/>
      <c r="K53" s="175"/>
      <c r="L53" s="176"/>
      <c r="M53" s="176"/>
      <c r="N53" s="176"/>
      <c r="O53" s="177"/>
    </row>
    <row r="54" spans="1:15" x14ac:dyDescent="0.25">
      <c r="A54" s="170"/>
      <c r="B54" s="171"/>
      <c r="C54" s="178"/>
      <c r="D54" s="179"/>
      <c r="E54" s="179"/>
      <c r="F54" s="179"/>
      <c r="G54" s="180"/>
      <c r="I54" s="170"/>
      <c r="J54" s="171"/>
      <c r="K54" s="178"/>
      <c r="L54" s="179"/>
      <c r="M54" s="179"/>
      <c r="N54" s="179"/>
      <c r="O54" s="180"/>
    </row>
    <row r="55" spans="1:15" ht="15.75" x14ac:dyDescent="0.25">
      <c r="A55" s="168" t="s">
        <v>12</v>
      </c>
      <c r="B55" s="169"/>
      <c r="C55" s="6">
        <f>$G3/C51</f>
        <v>1044.2253395453185</v>
      </c>
      <c r="D55" s="6">
        <f t="shared" ref="D55:G55" si="16">$G3/D51</f>
        <v>819.4154379755679</v>
      </c>
      <c r="E55" s="6">
        <f t="shared" si="16"/>
        <v>801.67439561877893</v>
      </c>
      <c r="F55" s="6">
        <f t="shared" si="16"/>
        <v>1511.4728111250945</v>
      </c>
      <c r="G55" s="6">
        <f t="shared" si="16"/>
        <v>919.2397084174338</v>
      </c>
      <c r="I55" s="168" t="s">
        <v>12</v>
      </c>
      <c r="J55" s="169"/>
      <c r="K55" s="6">
        <f>$G3/K51</f>
        <v>99.626037517862031</v>
      </c>
      <c r="L55" s="6">
        <f t="shared" ref="L55:O55" si="17">$G3/L51</f>
        <v>156.01345501781864</v>
      </c>
      <c r="M55" s="6">
        <f t="shared" si="17"/>
        <v>154.79921013098345</v>
      </c>
      <c r="N55" s="6">
        <f t="shared" si="17"/>
        <v>540.03839994726195</v>
      </c>
      <c r="O55" s="6">
        <f t="shared" si="17"/>
        <v>185.308272179065</v>
      </c>
    </row>
    <row r="56" spans="1:15" ht="15.75" thickBot="1" x14ac:dyDescent="0.3">
      <c r="A56" s="185"/>
      <c r="B56" s="186"/>
      <c r="C56" s="71"/>
      <c r="D56" s="71"/>
      <c r="E56" s="71"/>
      <c r="F56" s="80"/>
      <c r="G56" s="81"/>
      <c r="I56" s="185"/>
      <c r="J56" s="186"/>
      <c r="K56" s="71"/>
      <c r="L56" s="71"/>
      <c r="M56" s="71"/>
      <c r="N56" s="80"/>
      <c r="O56" s="81"/>
    </row>
    <row r="58" spans="1:15" s="100" customFormat="1" ht="9" customHeight="1" x14ac:dyDescent="0.25"/>
    <row r="59" spans="1:15" s="100" customFormat="1" ht="9" customHeight="1" x14ac:dyDescent="0.25"/>
    <row r="61" spans="1:15" x14ac:dyDescent="0.25">
      <c r="C61" s="49" t="s">
        <v>0</v>
      </c>
      <c r="D61" s="48">
        <v>64000</v>
      </c>
    </row>
    <row r="62" spans="1:15" x14ac:dyDescent="0.25">
      <c r="C62" s="49" t="s">
        <v>2</v>
      </c>
      <c r="D62" s="48">
        <v>1.2</v>
      </c>
    </row>
    <row r="63" spans="1:15" ht="15.75" thickBot="1" x14ac:dyDescent="0.3">
      <c r="C63" s="49" t="s">
        <v>3</v>
      </c>
      <c r="D63" s="48">
        <v>76800</v>
      </c>
    </row>
    <row r="64" spans="1:15" ht="19.5" thickBot="1" x14ac:dyDescent="0.35">
      <c r="A64" s="2"/>
      <c r="B64" s="2"/>
      <c r="C64" s="47" t="s">
        <v>1</v>
      </c>
      <c r="D64" s="46">
        <v>163840000</v>
      </c>
      <c r="E64" s="79" t="s">
        <v>24</v>
      </c>
      <c r="F64" s="1"/>
      <c r="G64" s="1"/>
    </row>
    <row r="65" spans="1:15" ht="18.75" x14ac:dyDescent="0.3">
      <c r="A65" s="21"/>
      <c r="B65" s="22"/>
      <c r="C65" s="42" t="s">
        <v>4</v>
      </c>
      <c r="D65" s="42" t="s">
        <v>5</v>
      </c>
      <c r="E65" s="42" t="s">
        <v>6</v>
      </c>
      <c r="F65" s="42" t="s">
        <v>7</v>
      </c>
      <c r="G65" s="43" t="s">
        <v>8</v>
      </c>
      <c r="I65" s="21"/>
      <c r="J65" s="22"/>
      <c r="K65" s="42" t="s">
        <v>4</v>
      </c>
      <c r="L65" s="42" t="s">
        <v>5</v>
      </c>
      <c r="M65" s="42" t="s">
        <v>6</v>
      </c>
      <c r="N65" s="42" t="s">
        <v>7</v>
      </c>
      <c r="O65" s="43" t="s">
        <v>8</v>
      </c>
    </row>
    <row r="66" spans="1:15" ht="18.75" x14ac:dyDescent="0.3">
      <c r="A66" s="44" t="s">
        <v>14</v>
      </c>
      <c r="B66" s="5"/>
      <c r="C66" s="5"/>
      <c r="D66" s="5"/>
      <c r="E66" s="5"/>
      <c r="F66" s="5"/>
      <c r="G66" s="45"/>
      <c r="I66" s="181" t="s">
        <v>30</v>
      </c>
      <c r="J66" s="182"/>
      <c r="K66" s="5"/>
      <c r="L66" s="5"/>
      <c r="M66" s="5"/>
      <c r="N66" s="5"/>
      <c r="O66" s="45"/>
    </row>
    <row r="67" spans="1:15" x14ac:dyDescent="0.25">
      <c r="A67" s="183" t="s">
        <v>9</v>
      </c>
      <c r="B67" s="184"/>
      <c r="C67" s="70">
        <v>728.58100000000002</v>
      </c>
      <c r="D67" s="70">
        <v>868.774</v>
      </c>
      <c r="E67" s="70">
        <v>948.93499999999995</v>
      </c>
      <c r="F67" s="74">
        <v>477.96199999999999</v>
      </c>
      <c r="G67" s="75">
        <v>832.13300000000004</v>
      </c>
      <c r="I67" s="183" t="s">
        <v>9</v>
      </c>
      <c r="J67" s="184"/>
      <c r="K67" s="70">
        <v>6829.4</v>
      </c>
      <c r="L67" s="70">
        <v>4493.7299999999996</v>
      </c>
      <c r="M67" s="70">
        <v>4517.05</v>
      </c>
      <c r="N67" s="74">
        <v>1445.78</v>
      </c>
      <c r="O67" s="75">
        <v>3412.26</v>
      </c>
    </row>
    <row r="68" spans="1:15" x14ac:dyDescent="0.25">
      <c r="A68" s="183"/>
      <c r="B68" s="184"/>
      <c r="C68" s="70">
        <v>736.02800000000002</v>
      </c>
      <c r="D68" s="70">
        <v>866.37</v>
      </c>
      <c r="E68" s="70">
        <v>947.38800000000003</v>
      </c>
      <c r="F68" s="74">
        <v>478.66500000000002</v>
      </c>
      <c r="G68" s="75">
        <v>848.15899999999999</v>
      </c>
      <c r="I68" s="183"/>
      <c r="J68" s="184"/>
      <c r="K68" s="70">
        <v>6525.61</v>
      </c>
      <c r="L68" s="70">
        <v>4509.28</v>
      </c>
      <c r="M68" s="70">
        <v>4522.7</v>
      </c>
      <c r="N68" s="74">
        <v>1437.53</v>
      </c>
      <c r="O68" s="75">
        <v>3419.66</v>
      </c>
    </row>
    <row r="69" spans="1:15" x14ac:dyDescent="0.25">
      <c r="A69" s="183"/>
      <c r="B69" s="184"/>
      <c r="C69" s="70">
        <v>728.84299999999996</v>
      </c>
      <c r="D69" s="70">
        <v>869.43399999999997</v>
      </c>
      <c r="E69" s="70">
        <v>949.58299999999997</v>
      </c>
      <c r="F69" s="74">
        <v>477.55799999999999</v>
      </c>
      <c r="G69" s="75">
        <v>831.49300000000005</v>
      </c>
      <c r="I69" s="183"/>
      <c r="J69" s="184"/>
      <c r="K69" s="70">
        <v>6569.18</v>
      </c>
      <c r="L69" s="70">
        <v>4497.59</v>
      </c>
      <c r="M69" s="70">
        <v>4519.6099999999997</v>
      </c>
      <c r="N69" s="74">
        <v>1429.79</v>
      </c>
      <c r="O69" s="75">
        <v>3421.13</v>
      </c>
    </row>
    <row r="70" spans="1:15" x14ac:dyDescent="0.25">
      <c r="A70" s="166" t="s">
        <v>10</v>
      </c>
      <c r="B70" s="167"/>
      <c r="C70" s="70">
        <f>(C67+C68+C69)/3</f>
        <v>731.15066666666655</v>
      </c>
      <c r="D70" s="70">
        <f t="shared" ref="D70:G70" si="18">(D67+D68+D69)/3</f>
        <v>868.1926666666667</v>
      </c>
      <c r="E70" s="70">
        <f t="shared" si="18"/>
        <v>948.63533333333328</v>
      </c>
      <c r="F70" s="70">
        <f t="shared" si="18"/>
        <v>478.06166666666667</v>
      </c>
      <c r="G70" s="70">
        <f t="shared" si="18"/>
        <v>837.26166666666666</v>
      </c>
      <c r="I70" s="166" t="s">
        <v>10</v>
      </c>
      <c r="J70" s="167"/>
      <c r="K70" s="70">
        <f>(K67+K68+K69)/3</f>
        <v>6641.3966666666665</v>
      </c>
      <c r="L70" s="70">
        <f t="shared" ref="L70:O70" si="19">(L67+L68+L69)/3</f>
        <v>4500.2</v>
      </c>
      <c r="M70" s="70">
        <f t="shared" si="19"/>
        <v>4519.7866666666669</v>
      </c>
      <c r="N70" s="70">
        <f t="shared" si="19"/>
        <v>1437.7</v>
      </c>
      <c r="O70" s="98">
        <f t="shared" si="19"/>
        <v>3417.6833333333329</v>
      </c>
    </row>
    <row r="71" spans="1:15" ht="15.75" x14ac:dyDescent="0.25">
      <c r="A71" s="168" t="s">
        <v>13</v>
      </c>
      <c r="B71" s="169"/>
      <c r="C71" s="6">
        <f>C70/1000</f>
        <v>0.7311506666666665</v>
      </c>
      <c r="D71" s="6">
        <f t="shared" ref="D71:G71" si="20">D70/1000</f>
        <v>0.86819266666666672</v>
      </c>
      <c r="E71" s="6">
        <f t="shared" si="20"/>
        <v>0.94863533333333327</v>
      </c>
      <c r="F71" s="6">
        <f t="shared" si="20"/>
        <v>0.47806166666666666</v>
      </c>
      <c r="G71" s="6">
        <f t="shared" si="20"/>
        <v>0.83726166666666668</v>
      </c>
      <c r="I71" s="168" t="s">
        <v>13</v>
      </c>
      <c r="J71" s="169"/>
      <c r="K71" s="6">
        <f>K70/1000</f>
        <v>6.6413966666666662</v>
      </c>
      <c r="L71" s="6">
        <f t="shared" ref="L71:O71" si="21">L70/1000</f>
        <v>4.5001999999999995</v>
      </c>
      <c r="M71" s="6">
        <f t="shared" si="21"/>
        <v>4.5197866666666666</v>
      </c>
      <c r="N71" s="6">
        <f t="shared" si="21"/>
        <v>1.4377</v>
      </c>
      <c r="O71" s="99">
        <f t="shared" si="21"/>
        <v>3.4176833333333327</v>
      </c>
    </row>
    <row r="72" spans="1:15" x14ac:dyDescent="0.25">
      <c r="A72" s="170" t="s">
        <v>11</v>
      </c>
      <c r="B72" s="171"/>
      <c r="C72" s="172" t="s">
        <v>23</v>
      </c>
      <c r="D72" s="173"/>
      <c r="E72" s="173"/>
      <c r="F72" s="173"/>
      <c r="G72" s="174"/>
      <c r="I72" s="170" t="s">
        <v>11</v>
      </c>
      <c r="J72" s="171"/>
      <c r="K72" s="172" t="s">
        <v>23</v>
      </c>
      <c r="L72" s="173"/>
      <c r="M72" s="173"/>
      <c r="N72" s="173"/>
      <c r="O72" s="174"/>
    </row>
    <row r="73" spans="1:15" x14ac:dyDescent="0.25">
      <c r="A73" s="170"/>
      <c r="B73" s="171"/>
      <c r="C73" s="175"/>
      <c r="D73" s="176"/>
      <c r="E73" s="176"/>
      <c r="F73" s="176"/>
      <c r="G73" s="177"/>
      <c r="I73" s="170"/>
      <c r="J73" s="171"/>
      <c r="K73" s="175"/>
      <c r="L73" s="176"/>
      <c r="M73" s="176"/>
      <c r="N73" s="176"/>
      <c r="O73" s="177"/>
    </row>
    <row r="74" spans="1:15" x14ac:dyDescent="0.25">
      <c r="A74" s="170"/>
      <c r="B74" s="171"/>
      <c r="C74" s="178"/>
      <c r="D74" s="179"/>
      <c r="E74" s="179"/>
      <c r="F74" s="179"/>
      <c r="G74" s="180"/>
      <c r="I74" s="170"/>
      <c r="J74" s="171"/>
      <c r="K74" s="178"/>
      <c r="L74" s="179"/>
      <c r="M74" s="179"/>
      <c r="N74" s="179"/>
      <c r="O74" s="180"/>
    </row>
    <row r="75" spans="1:15" ht="15.75" x14ac:dyDescent="0.25">
      <c r="A75" s="168" t="s">
        <v>12</v>
      </c>
      <c r="B75" s="169"/>
      <c r="C75" s="6">
        <f>$G3/C71</f>
        <v>896.34056272943315</v>
      </c>
      <c r="D75" s="6">
        <f t="shared" ref="D75:G75" si="22">$G3/D71</f>
        <v>754.85548906579106</v>
      </c>
      <c r="E75" s="6">
        <f t="shared" si="22"/>
        <v>690.84502439644882</v>
      </c>
      <c r="F75" s="6">
        <f t="shared" si="22"/>
        <v>1370.8691695980644</v>
      </c>
      <c r="G75" s="6">
        <f t="shared" si="22"/>
        <v>782.74215348845541</v>
      </c>
      <c r="I75" s="168" t="s">
        <v>12</v>
      </c>
      <c r="J75" s="169"/>
      <c r="K75" s="6">
        <f>$G3/K71</f>
        <v>98.678039107235989</v>
      </c>
      <c r="L75" s="6">
        <f t="shared" ref="L75:O75" si="23">$G3/L71</f>
        <v>145.62908315185993</v>
      </c>
      <c r="M75" s="6">
        <f t="shared" si="23"/>
        <v>144.99799400561679</v>
      </c>
      <c r="N75" s="6">
        <f t="shared" si="23"/>
        <v>455.83918759129165</v>
      </c>
      <c r="O75" s="99">
        <f t="shared" si="23"/>
        <v>191.75562393629215</v>
      </c>
    </row>
    <row r="76" spans="1:15" ht="15.75" thickBot="1" x14ac:dyDescent="0.3">
      <c r="A76" s="185"/>
      <c r="B76" s="186"/>
      <c r="C76" s="71"/>
      <c r="D76" s="71"/>
      <c r="E76" s="71"/>
      <c r="F76" s="80"/>
      <c r="G76" s="81"/>
      <c r="I76" s="185"/>
      <c r="J76" s="186"/>
      <c r="K76" s="71"/>
      <c r="L76" s="71"/>
      <c r="M76" s="71"/>
      <c r="N76" s="80"/>
      <c r="O76" s="81"/>
    </row>
    <row r="78" spans="1:15" s="100" customFormat="1" ht="9" customHeight="1" x14ac:dyDescent="0.25"/>
    <row r="79" spans="1:15" s="100" customFormat="1" ht="9" customHeight="1" x14ac:dyDescent="0.25"/>
    <row r="81" spans="1:15" x14ac:dyDescent="0.25">
      <c r="C81" s="49" t="s">
        <v>0</v>
      </c>
      <c r="D81" s="48">
        <v>250000</v>
      </c>
    </row>
    <row r="82" spans="1:15" x14ac:dyDescent="0.25">
      <c r="C82" s="49" t="s">
        <v>2</v>
      </c>
      <c r="D82" s="48">
        <v>1.2</v>
      </c>
    </row>
    <row r="83" spans="1:15" ht="15.75" thickBot="1" x14ac:dyDescent="0.3">
      <c r="C83" s="49" t="s">
        <v>3</v>
      </c>
      <c r="D83" s="48">
        <v>300000</v>
      </c>
    </row>
    <row r="84" spans="1:15" ht="19.5" thickBot="1" x14ac:dyDescent="0.35">
      <c r="A84" s="2"/>
      <c r="B84" s="2"/>
      <c r="C84" s="47" t="s">
        <v>1</v>
      </c>
      <c r="D84" s="46">
        <v>163840000</v>
      </c>
      <c r="E84" s="79" t="s">
        <v>24</v>
      </c>
      <c r="F84" s="1"/>
      <c r="G84" s="1"/>
    </row>
    <row r="85" spans="1:15" ht="18.75" x14ac:dyDescent="0.3">
      <c r="A85" s="21"/>
      <c r="B85" s="22"/>
      <c r="C85" s="42" t="s">
        <v>4</v>
      </c>
      <c r="D85" s="42" t="s">
        <v>5</v>
      </c>
      <c r="E85" s="42" t="s">
        <v>6</v>
      </c>
      <c r="F85" s="42" t="s">
        <v>7</v>
      </c>
      <c r="G85" s="43" t="s">
        <v>8</v>
      </c>
      <c r="I85" s="21"/>
      <c r="J85" s="22"/>
      <c r="K85" s="42" t="s">
        <v>4</v>
      </c>
      <c r="L85" s="42" t="s">
        <v>5</v>
      </c>
      <c r="M85" s="42" t="s">
        <v>6</v>
      </c>
      <c r="N85" s="42" t="s">
        <v>7</v>
      </c>
      <c r="O85" s="43" t="s">
        <v>8</v>
      </c>
    </row>
    <row r="86" spans="1:15" ht="18.75" x14ac:dyDescent="0.3">
      <c r="A86" s="44" t="s">
        <v>14</v>
      </c>
      <c r="B86" s="5"/>
      <c r="C86" s="5"/>
      <c r="D86" s="5"/>
      <c r="E86" s="5"/>
      <c r="F86" s="5"/>
      <c r="G86" s="45"/>
      <c r="I86" s="181" t="s">
        <v>30</v>
      </c>
      <c r="J86" s="182"/>
      <c r="K86" s="5"/>
      <c r="L86" s="5"/>
      <c r="M86" s="5"/>
      <c r="N86" s="5"/>
      <c r="O86" s="45"/>
    </row>
    <row r="87" spans="1:15" x14ac:dyDescent="0.25">
      <c r="A87" s="183" t="s">
        <v>9</v>
      </c>
      <c r="B87" s="184"/>
      <c r="C87" s="70">
        <v>1514.7</v>
      </c>
      <c r="D87" s="70">
        <v>1961.93</v>
      </c>
      <c r="E87" s="70">
        <v>2327.35</v>
      </c>
      <c r="F87" s="74">
        <v>975.40800000000002</v>
      </c>
      <c r="G87" s="75">
        <v>1356.97</v>
      </c>
      <c r="I87" s="183" t="s">
        <v>9</v>
      </c>
      <c r="J87" s="184"/>
      <c r="K87" s="70">
        <v>9831.2999999999993</v>
      </c>
      <c r="L87" s="70">
        <v>6340.11</v>
      </c>
      <c r="M87" s="70">
        <v>6349.73</v>
      </c>
      <c r="N87" s="74">
        <v>2630.85</v>
      </c>
      <c r="O87" s="75">
        <v>3901.12</v>
      </c>
    </row>
    <row r="88" spans="1:15" x14ac:dyDescent="0.25">
      <c r="A88" s="183"/>
      <c r="B88" s="184"/>
      <c r="C88" s="70">
        <v>1499.89</v>
      </c>
      <c r="D88" s="70">
        <v>1944.81</v>
      </c>
      <c r="E88" s="70">
        <v>2306.0500000000002</v>
      </c>
      <c r="F88" s="74">
        <v>964.14400000000001</v>
      </c>
      <c r="G88" s="75">
        <v>1345.56</v>
      </c>
      <c r="I88" s="183"/>
      <c r="J88" s="184"/>
      <c r="K88" s="70">
        <v>10540.3</v>
      </c>
      <c r="L88" s="70">
        <v>6525.12</v>
      </c>
      <c r="M88" s="70">
        <v>6547.75</v>
      </c>
      <c r="N88" s="74">
        <v>3073.84</v>
      </c>
      <c r="O88" s="75">
        <v>3943.17</v>
      </c>
    </row>
    <row r="89" spans="1:15" x14ac:dyDescent="0.25">
      <c r="A89" s="183"/>
      <c r="B89" s="184"/>
      <c r="C89" s="70">
        <v>1426.87</v>
      </c>
      <c r="D89" s="70">
        <v>1863.08</v>
      </c>
      <c r="E89" s="70">
        <v>2991.46</v>
      </c>
      <c r="F89" s="74">
        <v>1333.11</v>
      </c>
      <c r="G89" s="75">
        <v>1322.16</v>
      </c>
      <c r="I89" s="183"/>
      <c r="J89" s="184"/>
      <c r="K89" s="70">
        <v>10526.8</v>
      </c>
      <c r="L89" s="70">
        <v>6532.76</v>
      </c>
      <c r="M89" s="70">
        <v>6535.68</v>
      </c>
      <c r="N89" s="74">
        <v>2637.92</v>
      </c>
      <c r="O89" s="75">
        <v>3965.13</v>
      </c>
    </row>
    <row r="90" spans="1:15" x14ac:dyDescent="0.25">
      <c r="A90" s="166" t="s">
        <v>10</v>
      </c>
      <c r="B90" s="167"/>
      <c r="C90" s="70">
        <f>(C87+C88+C89)/3</f>
        <v>1480.4866666666667</v>
      </c>
      <c r="D90" s="70">
        <f t="shared" ref="D90:G90" si="24">(D87+D88+D89)/3</f>
        <v>1923.2733333333333</v>
      </c>
      <c r="E90" s="70">
        <f t="shared" si="24"/>
        <v>2541.62</v>
      </c>
      <c r="F90" s="70">
        <f t="shared" si="24"/>
        <v>1090.8873333333333</v>
      </c>
      <c r="G90" s="70">
        <f t="shared" si="24"/>
        <v>1341.5633333333333</v>
      </c>
      <c r="I90" s="166" t="s">
        <v>10</v>
      </c>
      <c r="J90" s="167"/>
      <c r="K90" s="101">
        <f>(K87+K88+K89)/3</f>
        <v>10299.466666666665</v>
      </c>
      <c r="L90" s="101">
        <f t="shared" ref="L90:N90" si="25">(L87+L88+L89)/3</f>
        <v>6465.996666666666</v>
      </c>
      <c r="M90" s="101">
        <f t="shared" si="25"/>
        <v>6477.72</v>
      </c>
      <c r="N90" s="101">
        <f t="shared" si="25"/>
        <v>2780.8700000000003</v>
      </c>
      <c r="O90" s="102">
        <f>(O87+O88+O89)/3</f>
        <v>3936.4733333333334</v>
      </c>
    </row>
    <row r="91" spans="1:15" ht="15.75" x14ac:dyDescent="0.25">
      <c r="A91" s="168" t="s">
        <v>13</v>
      </c>
      <c r="B91" s="169"/>
      <c r="C91" s="6">
        <f>C90/1000</f>
        <v>1.4804866666666667</v>
      </c>
      <c r="D91" s="6">
        <f t="shared" ref="D91:G91" si="26">D90/1000</f>
        <v>1.9232733333333334</v>
      </c>
      <c r="E91" s="6">
        <f t="shared" si="26"/>
        <v>2.54162</v>
      </c>
      <c r="F91" s="6">
        <f t="shared" si="26"/>
        <v>1.0908873333333333</v>
      </c>
      <c r="G91" s="6">
        <f t="shared" si="26"/>
        <v>1.3415633333333332</v>
      </c>
      <c r="I91" s="168" t="s">
        <v>13</v>
      </c>
      <c r="J91" s="169"/>
      <c r="K91" s="6">
        <f>K90/1000</f>
        <v>10.299466666666666</v>
      </c>
      <c r="L91" s="6">
        <f t="shared" ref="L91:O91" si="27">L90/1000</f>
        <v>6.4659966666666664</v>
      </c>
      <c r="M91" s="6">
        <f t="shared" si="27"/>
        <v>6.4777200000000006</v>
      </c>
      <c r="N91" s="6">
        <f t="shared" si="27"/>
        <v>2.7808700000000002</v>
      </c>
      <c r="O91" s="99">
        <f t="shared" si="27"/>
        <v>3.9364733333333333</v>
      </c>
    </row>
    <row r="92" spans="1:15" x14ac:dyDescent="0.25">
      <c r="A92" s="170" t="s">
        <v>11</v>
      </c>
      <c r="B92" s="171"/>
      <c r="C92" s="172" t="s">
        <v>23</v>
      </c>
      <c r="D92" s="173"/>
      <c r="E92" s="173"/>
      <c r="F92" s="173"/>
      <c r="G92" s="174"/>
      <c r="I92" s="170" t="s">
        <v>11</v>
      </c>
      <c r="J92" s="171"/>
      <c r="K92" s="172" t="s">
        <v>23</v>
      </c>
      <c r="L92" s="173"/>
      <c r="M92" s="173"/>
      <c r="N92" s="173"/>
      <c r="O92" s="174"/>
    </row>
    <row r="93" spans="1:15" x14ac:dyDescent="0.25">
      <c r="A93" s="170"/>
      <c r="B93" s="171"/>
      <c r="C93" s="175"/>
      <c r="D93" s="176"/>
      <c r="E93" s="176"/>
      <c r="F93" s="176"/>
      <c r="G93" s="177"/>
      <c r="I93" s="170"/>
      <c r="J93" s="171"/>
      <c r="K93" s="175"/>
      <c r="L93" s="176"/>
      <c r="M93" s="176"/>
      <c r="N93" s="176"/>
      <c r="O93" s="177"/>
    </row>
    <row r="94" spans="1:15" x14ac:dyDescent="0.25">
      <c r="A94" s="170"/>
      <c r="B94" s="171"/>
      <c r="C94" s="178"/>
      <c r="D94" s="179"/>
      <c r="E94" s="179"/>
      <c r="F94" s="179"/>
      <c r="G94" s="180"/>
      <c r="I94" s="170"/>
      <c r="J94" s="171"/>
      <c r="K94" s="178"/>
      <c r="L94" s="179"/>
      <c r="M94" s="179"/>
      <c r="N94" s="179"/>
      <c r="O94" s="180"/>
    </row>
    <row r="95" spans="1:15" ht="15.75" x14ac:dyDescent="0.25">
      <c r="A95" s="168" t="s">
        <v>12</v>
      </c>
      <c r="B95" s="169"/>
      <c r="C95" s="6">
        <f>$G3/C91</f>
        <v>442.66524971518373</v>
      </c>
      <c r="D95" s="6">
        <f t="shared" ref="D95:G95" si="28">$G3/D91</f>
        <v>340.75239782176914</v>
      </c>
      <c r="E95" s="6">
        <f t="shared" si="28"/>
        <v>257.85129169584752</v>
      </c>
      <c r="F95" s="6">
        <f t="shared" si="28"/>
        <v>600.7586484641555</v>
      </c>
      <c r="G95" s="6">
        <f t="shared" si="28"/>
        <v>488.5047047101765</v>
      </c>
      <c r="I95" s="168" t="s">
        <v>12</v>
      </c>
      <c r="J95" s="169"/>
      <c r="K95" s="6">
        <f>$G3/K91</f>
        <v>63.630479248116416</v>
      </c>
      <c r="L95" s="6">
        <f t="shared" ref="L95:O95" si="29">$G3/L91</f>
        <v>101.35483109332462</v>
      </c>
      <c r="M95" s="6">
        <f t="shared" si="29"/>
        <v>101.17139981351463</v>
      </c>
      <c r="N95" s="6">
        <f t="shared" si="29"/>
        <v>235.66725521149854</v>
      </c>
      <c r="O95" s="99">
        <f t="shared" si="29"/>
        <v>166.48404409361342</v>
      </c>
    </row>
    <row r="96" spans="1:15" ht="15.75" thickBot="1" x14ac:dyDescent="0.3">
      <c r="A96" s="185"/>
      <c r="B96" s="186"/>
      <c r="C96" s="71"/>
      <c r="D96" s="71"/>
      <c r="E96" s="71"/>
      <c r="F96" s="80"/>
      <c r="G96" s="81"/>
      <c r="I96" s="185"/>
      <c r="J96" s="186"/>
      <c r="K96" s="71"/>
      <c r="L96" s="71"/>
      <c r="M96" s="71"/>
      <c r="N96" s="80"/>
      <c r="O96" s="81"/>
    </row>
    <row r="98" s="100" customFormat="1" ht="9" customHeight="1" x14ac:dyDescent="0.25"/>
    <row r="99" s="100" customFormat="1" ht="9" customHeight="1" x14ac:dyDescent="0.25"/>
  </sheetData>
  <mergeCells count="75">
    <mergeCell ref="A95:B95"/>
    <mergeCell ref="I95:J95"/>
    <mergeCell ref="A96:B96"/>
    <mergeCell ref="I96:J96"/>
    <mergeCell ref="A91:B91"/>
    <mergeCell ref="I91:J91"/>
    <mergeCell ref="A92:B94"/>
    <mergeCell ref="C92:G94"/>
    <mergeCell ref="I92:J94"/>
    <mergeCell ref="K92:O94"/>
    <mergeCell ref="A76:B76"/>
    <mergeCell ref="I76:J76"/>
    <mergeCell ref="I86:J86"/>
    <mergeCell ref="A87:B89"/>
    <mergeCell ref="I87:J89"/>
    <mergeCell ref="A90:B90"/>
    <mergeCell ref="I90:J90"/>
    <mergeCell ref="A72:B74"/>
    <mergeCell ref="C72:G74"/>
    <mergeCell ref="I72:J74"/>
    <mergeCell ref="K72:O74"/>
    <mergeCell ref="A75:B75"/>
    <mergeCell ref="I75:J75"/>
    <mergeCell ref="A67:B69"/>
    <mergeCell ref="I67:J69"/>
    <mergeCell ref="A70:B70"/>
    <mergeCell ref="I70:J70"/>
    <mergeCell ref="A71:B71"/>
    <mergeCell ref="I71:J71"/>
    <mergeCell ref="K52:O54"/>
    <mergeCell ref="A55:B55"/>
    <mergeCell ref="I55:J55"/>
    <mergeCell ref="A56:B56"/>
    <mergeCell ref="I56:J56"/>
    <mergeCell ref="I66:J66"/>
    <mergeCell ref="A50:B50"/>
    <mergeCell ref="I50:J50"/>
    <mergeCell ref="A51:B51"/>
    <mergeCell ref="I51:J51"/>
    <mergeCell ref="A52:B54"/>
    <mergeCell ref="C52:G54"/>
    <mergeCell ref="I52:J54"/>
    <mergeCell ref="A47:B49"/>
    <mergeCell ref="I47:J49"/>
    <mergeCell ref="A31:B31"/>
    <mergeCell ref="I31:J31"/>
    <mergeCell ref="A32:B34"/>
    <mergeCell ref="C32:G34"/>
    <mergeCell ref="I32:J34"/>
    <mergeCell ref="A35:B35"/>
    <mergeCell ref="I35:J35"/>
    <mergeCell ref="A36:B36"/>
    <mergeCell ref="I36:J36"/>
    <mergeCell ref="I46:J46"/>
    <mergeCell ref="K32:O34"/>
    <mergeCell ref="A16:B16"/>
    <mergeCell ref="I16:J16"/>
    <mergeCell ref="I26:J26"/>
    <mergeCell ref="A27:B29"/>
    <mergeCell ref="I27:J29"/>
    <mergeCell ref="A30:B30"/>
    <mergeCell ref="I30:J30"/>
    <mergeCell ref="A12:B14"/>
    <mergeCell ref="C12:G14"/>
    <mergeCell ref="I12:J14"/>
    <mergeCell ref="K12:O14"/>
    <mergeCell ref="A15:B15"/>
    <mergeCell ref="I15:J15"/>
    <mergeCell ref="A11:B11"/>
    <mergeCell ref="I11:J11"/>
    <mergeCell ref="I6:J6"/>
    <mergeCell ref="A7:B9"/>
    <mergeCell ref="I7:J9"/>
    <mergeCell ref="A10:B10"/>
    <mergeCell ref="I10:J10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1FEC9-A2CA-4B3C-B79B-4D42CE5D9FFD}">
  <dimension ref="A1:O99"/>
  <sheetViews>
    <sheetView topLeftCell="A42" workbookViewId="0">
      <selection activeCell="I25" sqref="I25"/>
    </sheetView>
  </sheetViews>
  <sheetFormatPr baseColWidth="10" defaultRowHeight="15" x14ac:dyDescent="0.25"/>
  <cols>
    <col min="1" max="1" width="19.7109375" customWidth="1"/>
    <col min="2" max="2" width="15" customWidth="1"/>
    <col min="3" max="4" width="19.28515625" customWidth="1"/>
    <col min="5" max="5" width="18.7109375" customWidth="1"/>
    <col min="6" max="6" width="27" customWidth="1"/>
    <col min="7" max="7" width="34.28515625" customWidth="1"/>
    <col min="9" max="9" width="19.7109375" customWidth="1"/>
    <col min="10" max="10" width="16.140625" customWidth="1"/>
    <col min="11" max="11" width="18.5703125" customWidth="1"/>
    <col min="12" max="12" width="19.7109375" customWidth="1"/>
    <col min="13" max="13" width="19" customWidth="1"/>
    <col min="14" max="14" width="26.28515625" customWidth="1"/>
    <col min="15" max="15" width="34.42578125" customWidth="1"/>
  </cols>
  <sheetData>
    <row r="1" spans="1:15" x14ac:dyDescent="0.25">
      <c r="C1" s="49" t="s">
        <v>0</v>
      </c>
      <c r="D1" s="48">
        <v>128</v>
      </c>
    </row>
    <row r="2" spans="1:15" x14ac:dyDescent="0.25">
      <c r="C2" s="49" t="s">
        <v>2</v>
      </c>
      <c r="D2" s="48">
        <v>1.4</v>
      </c>
    </row>
    <row r="3" spans="1:15" ht="15.75" thickBot="1" x14ac:dyDescent="0.3">
      <c r="C3" s="49" t="s">
        <v>3</v>
      </c>
      <c r="D3" s="48">
        <v>179</v>
      </c>
      <c r="G3">
        <v>655.36</v>
      </c>
    </row>
    <row r="4" spans="1:15" ht="19.5" thickBot="1" x14ac:dyDescent="0.35">
      <c r="A4" s="2"/>
      <c r="B4" s="2"/>
      <c r="C4" s="47" t="s">
        <v>1</v>
      </c>
      <c r="D4" s="46">
        <v>163840000</v>
      </c>
      <c r="E4" s="79" t="s">
        <v>24</v>
      </c>
      <c r="F4" s="1"/>
      <c r="G4" s="1"/>
    </row>
    <row r="5" spans="1:15" ht="18.75" x14ac:dyDescent="0.3">
      <c r="A5" s="21"/>
      <c r="B5" s="22"/>
      <c r="C5" s="42" t="s">
        <v>4</v>
      </c>
      <c r="D5" s="42" t="s">
        <v>5</v>
      </c>
      <c r="E5" s="42" t="s">
        <v>6</v>
      </c>
      <c r="F5" s="42" t="s">
        <v>7</v>
      </c>
      <c r="G5" s="43" t="s">
        <v>8</v>
      </c>
      <c r="I5" s="21"/>
      <c r="J5" s="22"/>
      <c r="K5" s="42" t="s">
        <v>4</v>
      </c>
      <c r="L5" s="42" t="s">
        <v>5</v>
      </c>
      <c r="M5" s="42" t="s">
        <v>6</v>
      </c>
      <c r="N5" s="42" t="s">
        <v>7</v>
      </c>
      <c r="O5" s="43" t="s">
        <v>8</v>
      </c>
    </row>
    <row r="6" spans="1:15" ht="18.75" x14ac:dyDescent="0.3">
      <c r="A6" s="44" t="s">
        <v>14</v>
      </c>
      <c r="B6" s="5"/>
      <c r="C6" s="72"/>
      <c r="D6" s="72"/>
      <c r="E6" s="72"/>
      <c r="F6" s="72"/>
      <c r="G6" s="73"/>
      <c r="I6" s="181" t="s">
        <v>30</v>
      </c>
      <c r="J6" s="182"/>
      <c r="K6" s="5"/>
      <c r="L6" s="5"/>
      <c r="M6" s="5"/>
      <c r="N6" s="5"/>
      <c r="O6" s="45"/>
    </row>
    <row r="7" spans="1:15" x14ac:dyDescent="0.25">
      <c r="A7" s="183" t="s">
        <v>9</v>
      </c>
      <c r="B7" s="184"/>
      <c r="C7" s="85">
        <v>604.44000000000005</v>
      </c>
      <c r="D7" s="85">
        <v>692.82</v>
      </c>
      <c r="E7" s="85">
        <v>752.5</v>
      </c>
      <c r="F7" s="85">
        <v>378.87</v>
      </c>
      <c r="G7" s="86">
        <v>701.48</v>
      </c>
      <c r="I7" s="183" t="s">
        <v>9</v>
      </c>
      <c r="J7" s="184"/>
      <c r="K7" s="70">
        <v>6985.72</v>
      </c>
      <c r="L7" s="70">
        <v>4031.14</v>
      </c>
      <c r="M7" s="70">
        <v>4090.69</v>
      </c>
      <c r="N7" s="74">
        <v>1200.68</v>
      </c>
      <c r="O7" s="75">
        <v>4445.34</v>
      </c>
    </row>
    <row r="8" spans="1:15" x14ac:dyDescent="0.25">
      <c r="A8" s="183"/>
      <c r="B8" s="184"/>
      <c r="C8" s="82">
        <v>590.54999999999995</v>
      </c>
      <c r="D8" s="82">
        <v>693.62</v>
      </c>
      <c r="E8" s="82">
        <v>741.75</v>
      </c>
      <c r="F8" s="83">
        <v>380.5</v>
      </c>
      <c r="G8" s="84">
        <v>701.51</v>
      </c>
      <c r="I8" s="183"/>
      <c r="J8" s="184"/>
      <c r="K8" s="70">
        <v>7269.43</v>
      </c>
      <c r="L8" s="70">
        <v>4029.16</v>
      </c>
      <c r="M8" s="70">
        <v>4084.95</v>
      </c>
      <c r="N8" s="74">
        <v>1209.07</v>
      </c>
      <c r="O8" s="75">
        <v>4443.07</v>
      </c>
    </row>
    <row r="9" spans="1:15" x14ac:dyDescent="0.25">
      <c r="A9" s="183"/>
      <c r="B9" s="184"/>
      <c r="C9" s="70">
        <v>591.9</v>
      </c>
      <c r="D9" s="70">
        <v>692.92</v>
      </c>
      <c r="E9" s="70">
        <v>741.54</v>
      </c>
      <c r="F9" s="74">
        <v>380.44</v>
      </c>
      <c r="G9" s="75">
        <v>703.45</v>
      </c>
      <c r="I9" s="183"/>
      <c r="J9" s="184"/>
      <c r="K9" s="70">
        <v>7263.19</v>
      </c>
      <c r="L9" s="70">
        <v>4025.05</v>
      </c>
      <c r="M9" s="70">
        <v>4081.27</v>
      </c>
      <c r="N9" s="74">
        <v>1199.18</v>
      </c>
      <c r="O9" s="75">
        <v>4438.88</v>
      </c>
    </row>
    <row r="10" spans="1:15" x14ac:dyDescent="0.25">
      <c r="A10" s="166" t="s">
        <v>10</v>
      </c>
      <c r="B10" s="167"/>
      <c r="C10" s="70">
        <f>(C7+C8+C9)/3</f>
        <v>595.63</v>
      </c>
      <c r="D10" s="70">
        <f t="shared" ref="D10:G10" si="0">(D7+D8+D9)/3</f>
        <v>693.12</v>
      </c>
      <c r="E10" s="70">
        <f t="shared" si="0"/>
        <v>745.26333333333332</v>
      </c>
      <c r="F10" s="70">
        <f t="shared" si="0"/>
        <v>379.93666666666667</v>
      </c>
      <c r="G10" s="70">
        <f t="shared" si="0"/>
        <v>702.14666666666665</v>
      </c>
      <c r="I10" s="166" t="s">
        <v>10</v>
      </c>
      <c r="J10" s="167"/>
      <c r="K10" s="70">
        <f>(K7+K8+K9)/3</f>
        <v>7172.78</v>
      </c>
      <c r="L10" s="70">
        <f t="shared" ref="L10:O10" si="1">(L7+L8+L9)/3</f>
        <v>4028.4499999999994</v>
      </c>
      <c r="M10" s="70">
        <f t="shared" si="1"/>
        <v>4085.6366666666668</v>
      </c>
      <c r="N10" s="70">
        <f t="shared" si="1"/>
        <v>1202.9766666666667</v>
      </c>
      <c r="O10" s="70">
        <f t="shared" si="1"/>
        <v>4442.43</v>
      </c>
    </row>
    <row r="11" spans="1:15" ht="15.75" x14ac:dyDescent="0.25">
      <c r="A11" s="168" t="s">
        <v>13</v>
      </c>
      <c r="B11" s="169"/>
      <c r="C11" s="6">
        <f>C10/1000</f>
        <v>0.59562999999999999</v>
      </c>
      <c r="D11" s="6">
        <f t="shared" ref="D11:G11" si="2">D10/1000</f>
        <v>0.69311999999999996</v>
      </c>
      <c r="E11" s="6">
        <f t="shared" si="2"/>
        <v>0.74526333333333328</v>
      </c>
      <c r="F11" s="6">
        <f t="shared" si="2"/>
        <v>0.37993666666666664</v>
      </c>
      <c r="G11" s="6">
        <f t="shared" si="2"/>
        <v>0.7021466666666667</v>
      </c>
      <c r="I11" s="168" t="s">
        <v>13</v>
      </c>
      <c r="J11" s="169"/>
      <c r="K11" s="6">
        <f>K10/1000</f>
        <v>7.1727799999999995</v>
      </c>
      <c r="L11" s="6">
        <f t="shared" ref="L11:O11" si="3">L10/1000</f>
        <v>4.0284499999999994</v>
      </c>
      <c r="M11" s="6">
        <f t="shared" si="3"/>
        <v>4.0856366666666668</v>
      </c>
      <c r="N11" s="6">
        <f t="shared" si="3"/>
        <v>1.2029766666666666</v>
      </c>
      <c r="O11" s="6">
        <f t="shared" si="3"/>
        <v>4.4424299999999999</v>
      </c>
    </row>
    <row r="12" spans="1:15" x14ac:dyDescent="0.25">
      <c r="A12" s="170" t="s">
        <v>11</v>
      </c>
      <c r="B12" s="171"/>
      <c r="C12" s="172" t="s">
        <v>23</v>
      </c>
      <c r="D12" s="173"/>
      <c r="E12" s="173"/>
      <c r="F12" s="173"/>
      <c r="G12" s="174"/>
      <c r="I12" s="170" t="s">
        <v>11</v>
      </c>
      <c r="J12" s="171"/>
      <c r="K12" s="172" t="s">
        <v>23</v>
      </c>
      <c r="L12" s="173"/>
      <c r="M12" s="173"/>
      <c r="N12" s="173"/>
      <c r="O12" s="174"/>
    </row>
    <row r="13" spans="1:15" x14ac:dyDescent="0.25">
      <c r="A13" s="170"/>
      <c r="B13" s="171"/>
      <c r="C13" s="175"/>
      <c r="D13" s="176"/>
      <c r="E13" s="176"/>
      <c r="F13" s="176"/>
      <c r="G13" s="177"/>
      <c r="I13" s="170"/>
      <c r="J13" s="171"/>
      <c r="K13" s="175"/>
      <c r="L13" s="176"/>
      <c r="M13" s="176"/>
      <c r="N13" s="176"/>
      <c r="O13" s="177"/>
    </row>
    <row r="14" spans="1:15" x14ac:dyDescent="0.25">
      <c r="A14" s="170"/>
      <c r="B14" s="171"/>
      <c r="C14" s="178"/>
      <c r="D14" s="179"/>
      <c r="E14" s="179"/>
      <c r="F14" s="179"/>
      <c r="G14" s="180"/>
      <c r="I14" s="170"/>
      <c r="J14" s="171"/>
      <c r="K14" s="178"/>
      <c r="L14" s="179"/>
      <c r="M14" s="179"/>
      <c r="N14" s="179"/>
      <c r="O14" s="180"/>
    </row>
    <row r="15" spans="1:15" ht="15.75" x14ac:dyDescent="0.25">
      <c r="A15" s="168" t="s">
        <v>12</v>
      </c>
      <c r="B15" s="169"/>
      <c r="C15" s="6">
        <f>$G3/C11</f>
        <v>1100.2803754008362</v>
      </c>
      <c r="D15" s="6">
        <f t="shared" ref="D15:G15" si="4">$G3/D11</f>
        <v>945.52169898430293</v>
      </c>
      <c r="E15" s="6">
        <f t="shared" si="4"/>
        <v>879.36702463111476</v>
      </c>
      <c r="F15" s="6">
        <f t="shared" si="4"/>
        <v>1724.9190654582783</v>
      </c>
      <c r="G15" s="6">
        <f t="shared" si="4"/>
        <v>933.36624826721857</v>
      </c>
      <c r="I15" s="168" t="s">
        <v>12</v>
      </c>
      <c r="J15" s="169"/>
      <c r="K15" s="6">
        <f>$G3/K11</f>
        <v>91.367642671321306</v>
      </c>
      <c r="L15" s="6">
        <f t="shared" ref="L15:O15" si="5">$G3/L11</f>
        <v>162.68291774752078</v>
      </c>
      <c r="M15" s="6">
        <f t="shared" si="5"/>
        <v>160.40584453993705</v>
      </c>
      <c r="N15" s="6">
        <f t="shared" si="5"/>
        <v>544.78197138764131</v>
      </c>
      <c r="O15" s="6">
        <f t="shared" si="5"/>
        <v>147.52286473844271</v>
      </c>
    </row>
    <row r="16" spans="1:15" ht="15.75" thickBot="1" x14ac:dyDescent="0.3">
      <c r="A16" s="185"/>
      <c r="B16" s="186"/>
      <c r="C16" s="71"/>
      <c r="D16" s="71"/>
      <c r="E16" s="71"/>
      <c r="F16" s="80"/>
      <c r="G16" s="81"/>
      <c r="I16" s="185"/>
      <c r="J16" s="186"/>
      <c r="K16" s="71"/>
      <c r="L16" s="71"/>
      <c r="M16" s="71"/>
      <c r="N16" s="80"/>
      <c r="O16" s="81"/>
    </row>
    <row r="18" spans="1:15" s="100" customFormat="1" ht="9" customHeight="1" x14ac:dyDescent="0.25"/>
    <row r="19" spans="1:15" s="100" customFormat="1" ht="9" customHeight="1" x14ac:dyDescent="0.25"/>
    <row r="21" spans="1:15" x14ac:dyDescent="0.25">
      <c r="C21" s="49" t="s">
        <v>0</v>
      </c>
      <c r="D21" s="48">
        <v>512</v>
      </c>
    </row>
    <row r="22" spans="1:15" x14ac:dyDescent="0.25">
      <c r="C22" s="49" t="s">
        <v>2</v>
      </c>
      <c r="D22" s="48">
        <v>1.4</v>
      </c>
    </row>
    <row r="23" spans="1:15" ht="15.75" thickBot="1" x14ac:dyDescent="0.3">
      <c r="C23" s="49" t="s">
        <v>3</v>
      </c>
      <c r="D23" s="48">
        <v>716</v>
      </c>
    </row>
    <row r="24" spans="1:15" ht="19.5" thickBot="1" x14ac:dyDescent="0.35">
      <c r="A24" s="2"/>
      <c r="B24" s="2"/>
      <c r="C24" s="47" t="s">
        <v>1</v>
      </c>
      <c r="D24" s="46">
        <v>163840000</v>
      </c>
      <c r="E24" s="79" t="s">
        <v>24</v>
      </c>
      <c r="F24" s="1"/>
      <c r="G24" s="1"/>
    </row>
    <row r="25" spans="1:15" ht="18.75" x14ac:dyDescent="0.3">
      <c r="A25" s="21"/>
      <c r="B25" s="22"/>
      <c r="C25" s="42" t="s">
        <v>4</v>
      </c>
      <c r="D25" s="42" t="s">
        <v>5</v>
      </c>
      <c r="E25" s="42" t="s">
        <v>6</v>
      </c>
      <c r="F25" s="42" t="s">
        <v>7</v>
      </c>
      <c r="G25" s="43" t="s">
        <v>8</v>
      </c>
      <c r="I25" s="21"/>
      <c r="J25" s="22"/>
      <c r="K25" s="42" t="s">
        <v>4</v>
      </c>
      <c r="L25" s="42" t="s">
        <v>5</v>
      </c>
      <c r="M25" s="42" t="s">
        <v>6</v>
      </c>
      <c r="N25" s="42" t="s">
        <v>7</v>
      </c>
      <c r="O25" s="43" t="s">
        <v>8</v>
      </c>
    </row>
    <row r="26" spans="1:15" ht="18.75" x14ac:dyDescent="0.3">
      <c r="A26" s="44" t="s">
        <v>14</v>
      </c>
      <c r="B26" s="5"/>
      <c r="C26" s="5"/>
      <c r="D26" s="5"/>
      <c r="E26" s="5"/>
      <c r="F26" s="5"/>
      <c r="G26" s="45"/>
      <c r="I26" s="181" t="s">
        <v>30</v>
      </c>
      <c r="J26" s="182"/>
      <c r="K26" s="5"/>
      <c r="L26" s="5"/>
      <c r="M26" s="5"/>
      <c r="N26" s="5"/>
      <c r="O26" s="45"/>
    </row>
    <row r="27" spans="1:15" x14ac:dyDescent="0.25">
      <c r="A27" s="183" t="s">
        <v>9</v>
      </c>
      <c r="B27" s="184"/>
      <c r="C27" s="70">
        <v>567.65</v>
      </c>
      <c r="D27" s="70">
        <v>709.57</v>
      </c>
      <c r="E27" s="70">
        <v>768.21</v>
      </c>
      <c r="F27" s="74">
        <v>386.53</v>
      </c>
      <c r="G27" s="75">
        <v>652.16999999999996</v>
      </c>
      <c r="I27" s="183" t="s">
        <v>9</v>
      </c>
      <c r="J27" s="184"/>
      <c r="K27" s="70">
        <v>6682.46</v>
      </c>
      <c r="L27" s="70">
        <v>4141.08</v>
      </c>
      <c r="M27" s="70">
        <v>4244.95</v>
      </c>
      <c r="N27" s="74">
        <v>1031.25</v>
      </c>
      <c r="O27" s="75">
        <v>5101.87</v>
      </c>
    </row>
    <row r="28" spans="1:15" x14ac:dyDescent="0.25">
      <c r="A28" s="183"/>
      <c r="B28" s="184"/>
      <c r="C28" s="70">
        <v>566.14</v>
      </c>
      <c r="D28" s="70">
        <v>702.67</v>
      </c>
      <c r="E28" s="70">
        <v>758.3</v>
      </c>
      <c r="F28" s="74">
        <v>408.4</v>
      </c>
      <c r="G28" s="75">
        <v>655.39</v>
      </c>
      <c r="I28" s="183"/>
      <c r="J28" s="184"/>
      <c r="K28" s="70">
        <v>7080.63</v>
      </c>
      <c r="L28" s="70">
        <v>4177.92</v>
      </c>
      <c r="M28" s="70">
        <v>4244.8100000000004</v>
      </c>
      <c r="N28" s="74">
        <v>1023.18</v>
      </c>
      <c r="O28" s="75">
        <v>5087.1899999999996</v>
      </c>
    </row>
    <row r="29" spans="1:15" x14ac:dyDescent="0.25">
      <c r="A29" s="183"/>
      <c r="B29" s="184"/>
      <c r="C29" s="70">
        <v>568.79999999999995</v>
      </c>
      <c r="D29" s="70">
        <v>710.29</v>
      </c>
      <c r="E29" s="70">
        <v>770.39</v>
      </c>
      <c r="F29" s="74">
        <v>387.47</v>
      </c>
      <c r="G29" s="75">
        <v>652.82000000000005</v>
      </c>
      <c r="I29" s="183"/>
      <c r="J29" s="184"/>
      <c r="K29" s="70">
        <v>6682.73</v>
      </c>
      <c r="L29" s="70">
        <v>4146.66</v>
      </c>
      <c r="M29" s="70">
        <v>4245.6899999999996</v>
      </c>
      <c r="N29" s="74">
        <v>1025</v>
      </c>
      <c r="O29" s="75">
        <v>5096.01</v>
      </c>
    </row>
    <row r="30" spans="1:15" x14ac:dyDescent="0.25">
      <c r="A30" s="166" t="s">
        <v>10</v>
      </c>
      <c r="B30" s="167"/>
      <c r="C30" s="70">
        <f>(C27+C28+C29)/3</f>
        <v>567.53</v>
      </c>
      <c r="D30" s="70">
        <f t="shared" ref="D30:G30" si="6">(D27+D28+D29)/3</f>
        <v>707.50999999999988</v>
      </c>
      <c r="E30" s="70">
        <f t="shared" si="6"/>
        <v>765.63333333333333</v>
      </c>
      <c r="F30" s="70">
        <f t="shared" si="6"/>
        <v>394.13333333333338</v>
      </c>
      <c r="G30" s="70">
        <f t="shared" si="6"/>
        <v>653.46</v>
      </c>
      <c r="I30" s="166" t="s">
        <v>10</v>
      </c>
      <c r="J30" s="167"/>
      <c r="K30" s="70">
        <f>(K27+K28+K29)/3</f>
        <v>6815.2733333333335</v>
      </c>
      <c r="L30" s="70">
        <f t="shared" ref="L30:O30" si="7">(L27+L28+L29)/3</f>
        <v>4155.22</v>
      </c>
      <c r="M30" s="70">
        <f t="shared" si="7"/>
        <v>4245.1500000000005</v>
      </c>
      <c r="N30" s="70">
        <f t="shared" si="7"/>
        <v>1026.4766666666667</v>
      </c>
      <c r="O30" s="70">
        <f t="shared" si="7"/>
        <v>5095.0233333333335</v>
      </c>
    </row>
    <row r="31" spans="1:15" ht="15.75" x14ac:dyDescent="0.25">
      <c r="A31" s="168" t="s">
        <v>13</v>
      </c>
      <c r="B31" s="169"/>
      <c r="C31" s="6">
        <f>C30/1000</f>
        <v>0.56752999999999998</v>
      </c>
      <c r="D31" s="6">
        <f t="shared" ref="D31:G31" si="8">D30/1000</f>
        <v>0.70750999999999986</v>
      </c>
      <c r="E31" s="6">
        <f t="shared" si="8"/>
        <v>0.76563333333333328</v>
      </c>
      <c r="F31" s="6">
        <f t="shared" si="8"/>
        <v>0.39413333333333339</v>
      </c>
      <c r="G31" s="6">
        <f t="shared" si="8"/>
        <v>0.65346000000000004</v>
      </c>
      <c r="I31" s="168" t="s">
        <v>13</v>
      </c>
      <c r="J31" s="169"/>
      <c r="K31" s="6">
        <f>K30/1000</f>
        <v>6.8152733333333337</v>
      </c>
      <c r="L31" s="6">
        <f t="shared" ref="L31:O31" si="9">L30/1000</f>
        <v>4.1552199999999999</v>
      </c>
      <c r="M31" s="6">
        <f t="shared" si="9"/>
        <v>4.2451500000000006</v>
      </c>
      <c r="N31" s="6">
        <f t="shared" si="9"/>
        <v>1.0264766666666667</v>
      </c>
      <c r="O31" s="6">
        <f t="shared" si="9"/>
        <v>5.0950233333333337</v>
      </c>
    </row>
    <row r="32" spans="1:15" x14ac:dyDescent="0.25">
      <c r="A32" s="170" t="s">
        <v>11</v>
      </c>
      <c r="B32" s="171"/>
      <c r="C32" s="172" t="s">
        <v>23</v>
      </c>
      <c r="D32" s="173"/>
      <c r="E32" s="173"/>
      <c r="F32" s="173"/>
      <c r="G32" s="174"/>
      <c r="I32" s="170" t="s">
        <v>11</v>
      </c>
      <c r="J32" s="171"/>
      <c r="K32" s="172" t="s">
        <v>23</v>
      </c>
      <c r="L32" s="173"/>
      <c r="M32" s="173"/>
      <c r="N32" s="173"/>
      <c r="O32" s="174"/>
    </row>
    <row r="33" spans="1:15" x14ac:dyDescent="0.25">
      <c r="A33" s="170"/>
      <c r="B33" s="171"/>
      <c r="C33" s="175"/>
      <c r="D33" s="176"/>
      <c r="E33" s="176"/>
      <c r="F33" s="176"/>
      <c r="G33" s="177"/>
      <c r="I33" s="170"/>
      <c r="J33" s="171"/>
      <c r="K33" s="175"/>
      <c r="L33" s="176"/>
      <c r="M33" s="176"/>
      <c r="N33" s="176"/>
      <c r="O33" s="177"/>
    </row>
    <row r="34" spans="1:15" x14ac:dyDescent="0.25">
      <c r="A34" s="170"/>
      <c r="B34" s="171"/>
      <c r="C34" s="178"/>
      <c r="D34" s="179"/>
      <c r="E34" s="179"/>
      <c r="F34" s="179"/>
      <c r="G34" s="180"/>
      <c r="I34" s="170"/>
      <c r="J34" s="171"/>
      <c r="K34" s="178"/>
      <c r="L34" s="179"/>
      <c r="M34" s="179"/>
      <c r="N34" s="179"/>
      <c r="O34" s="180"/>
    </row>
    <row r="35" spans="1:15" ht="15.75" x14ac:dyDescent="0.25">
      <c r="A35" s="168" t="s">
        <v>12</v>
      </c>
      <c r="B35" s="169"/>
      <c r="C35" s="6">
        <f>$G3/C31</f>
        <v>1154.7583387662328</v>
      </c>
      <c r="D35" s="6">
        <f t="shared" ref="D35:G35" si="10">$G3/D31</f>
        <v>926.29079447640333</v>
      </c>
      <c r="E35" s="6">
        <f t="shared" si="10"/>
        <v>855.97109147111337</v>
      </c>
      <c r="F35" s="6">
        <f t="shared" si="10"/>
        <v>1662.7875507442488</v>
      </c>
      <c r="G35" s="6">
        <f t="shared" si="10"/>
        <v>1002.9075995470265</v>
      </c>
      <c r="I35" s="168" t="s">
        <v>12</v>
      </c>
      <c r="J35" s="169"/>
      <c r="K35" s="6">
        <f>$G3/K31</f>
        <v>96.160486593347684</v>
      </c>
      <c r="L35" s="6">
        <f t="shared" ref="L35:O35" si="11">$G3/L31</f>
        <v>157.71968752557027</v>
      </c>
      <c r="M35" s="6">
        <f t="shared" si="11"/>
        <v>154.37852608270612</v>
      </c>
      <c r="N35" s="6">
        <f t="shared" si="11"/>
        <v>638.45581812218495</v>
      </c>
      <c r="O35" s="6">
        <f t="shared" si="11"/>
        <v>128.62747766284355</v>
      </c>
    </row>
    <row r="36" spans="1:15" ht="15.75" thickBot="1" x14ac:dyDescent="0.3">
      <c r="A36" s="185"/>
      <c r="B36" s="186"/>
      <c r="C36" s="71"/>
      <c r="D36" s="71"/>
      <c r="E36" s="71"/>
      <c r="F36" s="80"/>
      <c r="G36" s="81"/>
      <c r="I36" s="185"/>
      <c r="J36" s="186"/>
      <c r="K36" s="71"/>
      <c r="L36" s="71"/>
      <c r="M36" s="71"/>
      <c r="N36" s="80"/>
      <c r="O36" s="81"/>
    </row>
    <row r="38" spans="1:15" s="100" customFormat="1" ht="9" customHeight="1" x14ac:dyDescent="0.25"/>
    <row r="39" spans="1:15" s="100" customFormat="1" ht="9" customHeight="1" x14ac:dyDescent="0.25"/>
    <row r="41" spans="1:15" x14ac:dyDescent="0.25">
      <c r="C41" s="49" t="s">
        <v>0</v>
      </c>
      <c r="D41" s="48">
        <v>8000</v>
      </c>
    </row>
    <row r="42" spans="1:15" x14ac:dyDescent="0.25">
      <c r="C42" s="49" t="s">
        <v>2</v>
      </c>
      <c r="D42" s="48">
        <v>1.4</v>
      </c>
    </row>
    <row r="43" spans="1:15" ht="15.75" thickBot="1" x14ac:dyDescent="0.3">
      <c r="C43" s="49" t="s">
        <v>3</v>
      </c>
      <c r="D43" s="48">
        <v>11200</v>
      </c>
    </row>
    <row r="44" spans="1:15" ht="19.5" thickBot="1" x14ac:dyDescent="0.35">
      <c r="A44" s="2"/>
      <c r="B44" s="2"/>
      <c r="C44" s="47" t="s">
        <v>1</v>
      </c>
      <c r="D44" s="46">
        <v>163840000</v>
      </c>
      <c r="E44" s="79" t="s">
        <v>24</v>
      </c>
      <c r="F44" s="1"/>
      <c r="G44" s="1"/>
    </row>
    <row r="45" spans="1:15" ht="18.75" x14ac:dyDescent="0.3">
      <c r="A45" s="21"/>
      <c r="B45" s="22"/>
      <c r="C45" s="42" t="s">
        <v>4</v>
      </c>
      <c r="D45" s="42" t="s">
        <v>5</v>
      </c>
      <c r="E45" s="42" t="s">
        <v>6</v>
      </c>
      <c r="F45" s="42" t="s">
        <v>7</v>
      </c>
      <c r="G45" s="43" t="s">
        <v>8</v>
      </c>
      <c r="I45" s="21"/>
      <c r="J45" s="22"/>
      <c r="K45" s="42" t="s">
        <v>4</v>
      </c>
      <c r="L45" s="42" t="s">
        <v>5</v>
      </c>
      <c r="M45" s="42" t="s">
        <v>6</v>
      </c>
      <c r="N45" s="42" t="s">
        <v>7</v>
      </c>
      <c r="O45" s="43" t="s">
        <v>8</v>
      </c>
    </row>
    <row r="46" spans="1:15" ht="18.75" x14ac:dyDescent="0.3">
      <c r="A46" s="44" t="s">
        <v>14</v>
      </c>
      <c r="B46" s="5"/>
      <c r="C46" s="5"/>
      <c r="D46" s="5"/>
      <c r="E46" s="5"/>
      <c r="F46" s="5"/>
      <c r="G46" s="45"/>
      <c r="I46" s="181" t="s">
        <v>30</v>
      </c>
      <c r="J46" s="182"/>
      <c r="K46" s="5"/>
      <c r="L46" s="5"/>
      <c r="M46" s="5"/>
      <c r="N46" s="5"/>
      <c r="O46" s="45"/>
    </row>
    <row r="47" spans="1:15" x14ac:dyDescent="0.25">
      <c r="A47" s="183" t="s">
        <v>9</v>
      </c>
      <c r="B47" s="184"/>
      <c r="C47" s="74">
        <v>656.57</v>
      </c>
      <c r="D47" s="74">
        <v>794.92</v>
      </c>
      <c r="E47" s="74">
        <v>852.33</v>
      </c>
      <c r="F47" s="74">
        <v>421.66</v>
      </c>
      <c r="G47" s="75">
        <v>656.423</v>
      </c>
      <c r="I47" s="183" t="s">
        <v>9</v>
      </c>
      <c r="J47" s="184"/>
      <c r="K47" s="70">
        <v>6162.07</v>
      </c>
      <c r="L47" s="70">
        <v>4177.59</v>
      </c>
      <c r="M47" s="70">
        <v>4202.63</v>
      </c>
      <c r="N47" s="74">
        <v>1299.95</v>
      </c>
      <c r="O47" s="75">
        <v>2557.14</v>
      </c>
    </row>
    <row r="48" spans="1:15" x14ac:dyDescent="0.25">
      <c r="A48" s="183"/>
      <c r="B48" s="184"/>
      <c r="C48" s="74">
        <v>621.61</v>
      </c>
      <c r="D48" s="74">
        <v>784.61</v>
      </c>
      <c r="E48" s="74">
        <v>793.52</v>
      </c>
      <c r="F48" s="74">
        <v>428</v>
      </c>
      <c r="G48" s="75">
        <v>648.48</v>
      </c>
      <c r="I48" s="183"/>
      <c r="J48" s="184"/>
      <c r="K48" s="70">
        <v>6162.92</v>
      </c>
      <c r="L48" s="70">
        <v>4182.46</v>
      </c>
      <c r="M48" s="70">
        <v>4207.5600000000004</v>
      </c>
      <c r="N48" s="74">
        <v>1186.1500000000001</v>
      </c>
      <c r="O48" s="75">
        <v>2550.7800000000002</v>
      </c>
    </row>
    <row r="49" spans="1:15" x14ac:dyDescent="0.25">
      <c r="A49" s="183"/>
      <c r="B49" s="184"/>
      <c r="C49" s="74">
        <v>622.58000000000004</v>
      </c>
      <c r="D49" s="74">
        <v>786.23</v>
      </c>
      <c r="E49" s="74">
        <v>798.85</v>
      </c>
      <c r="F49" s="74">
        <v>482.93</v>
      </c>
      <c r="G49" s="75">
        <v>632.22</v>
      </c>
      <c r="I49" s="183"/>
      <c r="J49" s="184"/>
      <c r="K49" s="70">
        <v>6153.56</v>
      </c>
      <c r="L49" s="70">
        <v>4430.4399999999996</v>
      </c>
      <c r="M49" s="70">
        <v>4193.95</v>
      </c>
      <c r="N49" s="74">
        <v>1207.07</v>
      </c>
      <c r="O49" s="75">
        <v>2546.3200000000002</v>
      </c>
    </row>
    <row r="50" spans="1:15" x14ac:dyDescent="0.25">
      <c r="A50" s="166" t="s">
        <v>10</v>
      </c>
      <c r="B50" s="167"/>
      <c r="C50" s="74">
        <f>(C47+C48+C49)/3</f>
        <v>633.5866666666667</v>
      </c>
      <c r="D50" s="74">
        <f t="shared" ref="D50:G50" si="12">(D47+D48+D49)/3</f>
        <v>788.5866666666667</v>
      </c>
      <c r="E50" s="74">
        <f t="shared" si="12"/>
        <v>814.9</v>
      </c>
      <c r="F50" s="74">
        <f t="shared" si="12"/>
        <v>444.19666666666672</v>
      </c>
      <c r="G50" s="74">
        <f t="shared" si="12"/>
        <v>645.70766666666668</v>
      </c>
      <c r="I50" s="166" t="s">
        <v>10</v>
      </c>
      <c r="J50" s="167"/>
      <c r="K50" s="70">
        <f>(K47+K48+K49)/3</f>
        <v>6159.5166666666664</v>
      </c>
      <c r="L50" s="70">
        <f t="shared" ref="L50:O50" si="13">(L47+L48+L49)/3</f>
        <v>4263.496666666666</v>
      </c>
      <c r="M50" s="70">
        <f t="shared" si="13"/>
        <v>4201.38</v>
      </c>
      <c r="N50" s="70">
        <f t="shared" si="13"/>
        <v>1231.0566666666666</v>
      </c>
      <c r="O50" s="70">
        <f t="shared" si="13"/>
        <v>2551.4133333333334</v>
      </c>
    </row>
    <row r="51" spans="1:15" ht="15.75" x14ac:dyDescent="0.25">
      <c r="A51" s="168" t="s">
        <v>13</v>
      </c>
      <c r="B51" s="169"/>
      <c r="C51" s="76">
        <v>0.63</v>
      </c>
      <c r="D51" s="76">
        <v>0.79</v>
      </c>
      <c r="E51" s="76">
        <v>0.82</v>
      </c>
      <c r="F51" s="77">
        <v>0.44</v>
      </c>
      <c r="G51" s="78">
        <v>0.65</v>
      </c>
      <c r="I51" s="168" t="s">
        <v>13</v>
      </c>
      <c r="J51" s="169"/>
      <c r="K51" s="6">
        <f>K50/1000</f>
        <v>6.1595166666666668</v>
      </c>
      <c r="L51" s="6">
        <f t="shared" ref="L51:O51" si="14">L50/1000</f>
        <v>4.2634966666666658</v>
      </c>
      <c r="M51" s="6">
        <f t="shared" si="14"/>
        <v>4.2013800000000003</v>
      </c>
      <c r="N51" s="6">
        <f t="shared" si="14"/>
        <v>1.2310566666666667</v>
      </c>
      <c r="O51" s="6">
        <f t="shared" si="14"/>
        <v>2.5514133333333335</v>
      </c>
    </row>
    <row r="52" spans="1:15" x14ac:dyDescent="0.25">
      <c r="A52" s="170" t="s">
        <v>11</v>
      </c>
      <c r="B52" s="171"/>
      <c r="C52" s="172" t="s">
        <v>23</v>
      </c>
      <c r="D52" s="173"/>
      <c r="E52" s="173"/>
      <c r="F52" s="173"/>
      <c r="G52" s="174"/>
      <c r="I52" s="170" t="s">
        <v>11</v>
      </c>
      <c r="J52" s="171"/>
      <c r="K52" s="172" t="s">
        <v>23</v>
      </c>
      <c r="L52" s="173"/>
      <c r="M52" s="173"/>
      <c r="N52" s="173"/>
      <c r="O52" s="174"/>
    </row>
    <row r="53" spans="1:15" x14ac:dyDescent="0.25">
      <c r="A53" s="170"/>
      <c r="B53" s="171"/>
      <c r="C53" s="175"/>
      <c r="D53" s="176"/>
      <c r="E53" s="176"/>
      <c r="F53" s="176"/>
      <c r="G53" s="177"/>
      <c r="I53" s="170"/>
      <c r="J53" s="171"/>
      <c r="K53" s="175"/>
      <c r="L53" s="176"/>
      <c r="M53" s="176"/>
      <c r="N53" s="176"/>
      <c r="O53" s="177"/>
    </row>
    <row r="54" spans="1:15" x14ac:dyDescent="0.25">
      <c r="A54" s="170"/>
      <c r="B54" s="171"/>
      <c r="C54" s="178"/>
      <c r="D54" s="179"/>
      <c r="E54" s="179"/>
      <c r="F54" s="179"/>
      <c r="G54" s="180"/>
      <c r="I54" s="170"/>
      <c r="J54" s="171"/>
      <c r="K54" s="178"/>
      <c r="L54" s="179"/>
      <c r="M54" s="179"/>
      <c r="N54" s="179"/>
      <c r="O54" s="180"/>
    </row>
    <row r="55" spans="1:15" ht="15.75" x14ac:dyDescent="0.25">
      <c r="A55" s="168" t="s">
        <v>12</v>
      </c>
      <c r="B55" s="169"/>
      <c r="C55" s="6">
        <f>$G3/C51</f>
        <v>1040.2539682539682</v>
      </c>
      <c r="D55" s="6">
        <f t="shared" ref="D55:G55" si="15">$G3/D51</f>
        <v>829.56962025316454</v>
      </c>
      <c r="E55" s="6">
        <f t="shared" si="15"/>
        <v>799.21951219512198</v>
      </c>
      <c r="F55" s="6">
        <f t="shared" si="15"/>
        <v>1489.4545454545455</v>
      </c>
      <c r="G55" s="6">
        <f t="shared" si="15"/>
        <v>1008.2461538461538</v>
      </c>
      <c r="I55" s="168" t="s">
        <v>12</v>
      </c>
      <c r="J55" s="169"/>
      <c r="K55" s="6">
        <f>$G3/K51</f>
        <v>106.39795871429305</v>
      </c>
      <c r="L55" s="6">
        <f t="shared" ref="L55:O55" si="16">$G3/L51</f>
        <v>153.71420485063516</v>
      </c>
      <c r="M55" s="6">
        <f t="shared" si="16"/>
        <v>155.98684241844344</v>
      </c>
      <c r="N55" s="6">
        <f t="shared" si="16"/>
        <v>532.35567276892209</v>
      </c>
      <c r="O55" s="6">
        <f t="shared" si="16"/>
        <v>256.86155647066198</v>
      </c>
    </row>
    <row r="56" spans="1:15" ht="15.75" thickBot="1" x14ac:dyDescent="0.3">
      <c r="A56" s="185"/>
      <c r="B56" s="186"/>
      <c r="C56" s="71"/>
      <c r="D56" s="71"/>
      <c r="E56" s="71"/>
      <c r="F56" s="80"/>
      <c r="G56" s="81"/>
      <c r="I56" s="185"/>
      <c r="J56" s="186"/>
      <c r="K56" s="71"/>
      <c r="L56" s="71"/>
      <c r="M56" s="71"/>
      <c r="N56" s="80"/>
      <c r="O56" s="81"/>
    </row>
    <row r="58" spans="1:15" s="100" customFormat="1" ht="9" customHeight="1" x14ac:dyDescent="0.25"/>
    <row r="59" spans="1:15" s="100" customFormat="1" ht="9" customHeight="1" x14ac:dyDescent="0.25"/>
    <row r="61" spans="1:15" x14ac:dyDescent="0.25">
      <c r="C61" s="49" t="s">
        <v>0</v>
      </c>
      <c r="D61" s="48">
        <v>64000</v>
      </c>
    </row>
    <row r="62" spans="1:15" x14ac:dyDescent="0.25">
      <c r="C62" s="49" t="s">
        <v>2</v>
      </c>
      <c r="D62" s="48">
        <v>1.4</v>
      </c>
    </row>
    <row r="63" spans="1:15" ht="15.75" thickBot="1" x14ac:dyDescent="0.3">
      <c r="C63" s="49" t="s">
        <v>3</v>
      </c>
      <c r="D63" s="48">
        <v>89600</v>
      </c>
    </row>
    <row r="64" spans="1:15" ht="19.5" thickBot="1" x14ac:dyDescent="0.35">
      <c r="A64" s="2"/>
      <c r="B64" s="2"/>
      <c r="C64" s="47" t="s">
        <v>1</v>
      </c>
      <c r="D64" s="46">
        <v>163840000</v>
      </c>
      <c r="E64" s="79" t="s">
        <v>24</v>
      </c>
      <c r="F64" s="1"/>
      <c r="G64" s="1"/>
    </row>
    <row r="65" spans="1:15" ht="18.75" x14ac:dyDescent="0.3">
      <c r="A65" s="21"/>
      <c r="B65" s="22"/>
      <c r="C65" s="42" t="s">
        <v>4</v>
      </c>
      <c r="D65" s="42" t="s">
        <v>5</v>
      </c>
      <c r="E65" s="42" t="s">
        <v>6</v>
      </c>
      <c r="F65" s="42" t="s">
        <v>7</v>
      </c>
      <c r="G65" s="43" t="s">
        <v>8</v>
      </c>
      <c r="I65" s="21"/>
      <c r="J65" s="22"/>
      <c r="K65" s="42" t="s">
        <v>4</v>
      </c>
      <c r="L65" s="42" t="s">
        <v>5</v>
      </c>
      <c r="M65" s="42" t="s">
        <v>6</v>
      </c>
      <c r="N65" s="42" t="s">
        <v>7</v>
      </c>
      <c r="O65" s="43" t="s">
        <v>8</v>
      </c>
    </row>
    <row r="66" spans="1:15" ht="18.75" x14ac:dyDescent="0.3">
      <c r="A66" s="44" t="s">
        <v>14</v>
      </c>
      <c r="B66" s="5"/>
      <c r="C66" s="5"/>
      <c r="D66" s="5"/>
      <c r="E66" s="5"/>
      <c r="F66" s="5"/>
      <c r="G66" s="45"/>
      <c r="I66" s="181" t="s">
        <v>30</v>
      </c>
      <c r="J66" s="182"/>
      <c r="K66" s="5"/>
      <c r="L66" s="5"/>
      <c r="M66" s="5"/>
      <c r="N66" s="5"/>
      <c r="O66" s="45"/>
    </row>
    <row r="67" spans="1:15" x14ac:dyDescent="0.25">
      <c r="A67" s="183" t="s">
        <v>9</v>
      </c>
      <c r="B67" s="184"/>
      <c r="C67" s="70">
        <v>751.18100000000004</v>
      </c>
      <c r="D67" s="70">
        <v>875.65</v>
      </c>
      <c r="E67" s="70">
        <v>999.46100000000001</v>
      </c>
      <c r="F67" s="74">
        <v>478.61399999999998</v>
      </c>
      <c r="G67" s="75">
        <v>800.94</v>
      </c>
      <c r="I67" s="183" t="s">
        <v>9</v>
      </c>
      <c r="J67" s="184"/>
      <c r="K67" s="70">
        <v>6835.64</v>
      </c>
      <c r="L67" s="70">
        <v>4497.4399999999996</v>
      </c>
      <c r="M67" s="70">
        <v>4517.4399999999996</v>
      </c>
      <c r="N67" s="74">
        <v>1463.12</v>
      </c>
      <c r="O67" s="75">
        <v>2998.51</v>
      </c>
    </row>
    <row r="68" spans="1:15" x14ac:dyDescent="0.25">
      <c r="A68" s="183"/>
      <c r="B68" s="184"/>
      <c r="C68" s="70">
        <v>750.57799999999997</v>
      </c>
      <c r="D68" s="70">
        <v>877.18700000000001</v>
      </c>
      <c r="E68" s="70">
        <v>999.23099999999999</v>
      </c>
      <c r="F68" s="74">
        <v>481.94600000000003</v>
      </c>
      <c r="G68" s="75">
        <v>803.08600000000001</v>
      </c>
      <c r="I68" s="183"/>
      <c r="J68" s="184"/>
      <c r="K68" s="70">
        <v>6567.81</v>
      </c>
      <c r="L68" s="70">
        <v>4523.8599999999997</v>
      </c>
      <c r="M68" s="70">
        <v>4528.8100000000004</v>
      </c>
      <c r="N68" s="74">
        <v>1488.55</v>
      </c>
      <c r="O68" s="75">
        <v>3002.33</v>
      </c>
    </row>
    <row r="69" spans="1:15" x14ac:dyDescent="0.25">
      <c r="A69" s="183"/>
      <c r="B69" s="184"/>
      <c r="C69" s="70">
        <v>736.66700000000003</v>
      </c>
      <c r="D69" s="70">
        <v>868.24</v>
      </c>
      <c r="E69" s="70">
        <v>951.25900000000001</v>
      </c>
      <c r="F69" s="74">
        <v>479.72300000000001</v>
      </c>
      <c r="G69" s="75">
        <v>772.69399999999996</v>
      </c>
      <c r="I69" s="183"/>
      <c r="J69" s="184"/>
      <c r="K69" s="70">
        <v>6728.4</v>
      </c>
      <c r="L69" s="70">
        <v>4515.33</v>
      </c>
      <c r="M69" s="70">
        <v>4553.07</v>
      </c>
      <c r="N69" s="74">
        <v>1477.27</v>
      </c>
      <c r="O69" s="75">
        <v>3014.29</v>
      </c>
    </row>
    <row r="70" spans="1:15" x14ac:dyDescent="0.25">
      <c r="A70" s="166" t="s">
        <v>10</v>
      </c>
      <c r="B70" s="167"/>
      <c r="C70" s="70">
        <f>(C67+C68+C69)/3</f>
        <v>746.14199999999994</v>
      </c>
      <c r="D70" s="70">
        <f t="shared" ref="D70:G70" si="17">(D67+D68+D69)/3</f>
        <v>873.69233333333341</v>
      </c>
      <c r="E70" s="70">
        <f t="shared" si="17"/>
        <v>983.31700000000001</v>
      </c>
      <c r="F70" s="70">
        <f t="shared" si="17"/>
        <v>480.09433333333328</v>
      </c>
      <c r="G70" s="70">
        <f t="shared" si="17"/>
        <v>792.24000000000012</v>
      </c>
      <c r="I70" s="166" t="s">
        <v>10</v>
      </c>
      <c r="J70" s="167"/>
      <c r="K70" s="70">
        <f>(K67+K68+K69)/3</f>
        <v>6710.6166666666659</v>
      </c>
      <c r="L70" s="70">
        <f t="shared" ref="L70:O70" si="18">(L67+L68+L69)/3</f>
        <v>4512.21</v>
      </c>
      <c r="M70" s="70">
        <f t="shared" si="18"/>
        <v>4533.1066666666666</v>
      </c>
      <c r="N70" s="70">
        <f t="shared" si="18"/>
        <v>1476.3133333333335</v>
      </c>
      <c r="O70" s="70">
        <f t="shared" si="18"/>
        <v>3005.0433333333335</v>
      </c>
    </row>
    <row r="71" spans="1:15" ht="15.75" x14ac:dyDescent="0.25">
      <c r="A71" s="168" t="s">
        <v>13</v>
      </c>
      <c r="B71" s="169"/>
      <c r="C71" s="6">
        <f>C70/1000</f>
        <v>0.74614199999999997</v>
      </c>
      <c r="D71" s="6">
        <f t="shared" ref="D71:G71" si="19">D70/1000</f>
        <v>0.8736923333333334</v>
      </c>
      <c r="E71" s="6">
        <f t="shared" si="19"/>
        <v>0.983317</v>
      </c>
      <c r="F71" s="6">
        <f t="shared" si="19"/>
        <v>0.48009433333333329</v>
      </c>
      <c r="G71" s="6">
        <f t="shared" si="19"/>
        <v>0.79224000000000017</v>
      </c>
      <c r="I71" s="168" t="s">
        <v>13</v>
      </c>
      <c r="J71" s="169"/>
      <c r="K71" s="6">
        <f>K70/1000</f>
        <v>6.7106166666666658</v>
      </c>
      <c r="L71" s="6">
        <f t="shared" ref="L71:O71" si="20">L70/1000</f>
        <v>4.5122099999999996</v>
      </c>
      <c r="M71" s="6">
        <f t="shared" si="20"/>
        <v>4.5331066666666668</v>
      </c>
      <c r="N71" s="6">
        <f t="shared" si="20"/>
        <v>1.4763133333333336</v>
      </c>
      <c r="O71" s="6">
        <f t="shared" si="20"/>
        <v>3.0050433333333335</v>
      </c>
    </row>
    <row r="72" spans="1:15" x14ac:dyDescent="0.25">
      <c r="A72" s="170" t="s">
        <v>11</v>
      </c>
      <c r="B72" s="171"/>
      <c r="C72" s="172" t="s">
        <v>23</v>
      </c>
      <c r="D72" s="173"/>
      <c r="E72" s="173"/>
      <c r="F72" s="173"/>
      <c r="G72" s="174"/>
      <c r="I72" s="170" t="s">
        <v>11</v>
      </c>
      <c r="J72" s="171"/>
      <c r="K72" s="172" t="s">
        <v>23</v>
      </c>
      <c r="L72" s="173"/>
      <c r="M72" s="173"/>
      <c r="N72" s="173"/>
      <c r="O72" s="174"/>
    </row>
    <row r="73" spans="1:15" x14ac:dyDescent="0.25">
      <c r="A73" s="170"/>
      <c r="B73" s="171"/>
      <c r="C73" s="175"/>
      <c r="D73" s="176"/>
      <c r="E73" s="176"/>
      <c r="F73" s="176"/>
      <c r="G73" s="177"/>
      <c r="I73" s="170"/>
      <c r="J73" s="171"/>
      <c r="K73" s="175"/>
      <c r="L73" s="176"/>
      <c r="M73" s="176"/>
      <c r="N73" s="176"/>
      <c r="O73" s="177"/>
    </row>
    <row r="74" spans="1:15" x14ac:dyDescent="0.25">
      <c r="A74" s="170"/>
      <c r="B74" s="171"/>
      <c r="C74" s="178"/>
      <c r="D74" s="179"/>
      <c r="E74" s="179"/>
      <c r="F74" s="179"/>
      <c r="G74" s="180"/>
      <c r="I74" s="170"/>
      <c r="J74" s="171"/>
      <c r="K74" s="178"/>
      <c r="L74" s="179"/>
      <c r="M74" s="179"/>
      <c r="N74" s="179"/>
      <c r="O74" s="180"/>
    </row>
    <row r="75" spans="1:15" ht="15.75" x14ac:dyDescent="0.25">
      <c r="A75" s="168" t="s">
        <v>12</v>
      </c>
      <c r="B75" s="169"/>
      <c r="C75" s="6">
        <f>$G3/C71</f>
        <v>878.33147041715927</v>
      </c>
      <c r="D75" s="6">
        <f t="shared" ref="D75:G75" si="21">$G3/D71</f>
        <v>750.1038695162332</v>
      </c>
      <c r="E75" s="6">
        <f t="shared" si="21"/>
        <v>666.47886693711189</v>
      </c>
      <c r="F75" s="6">
        <f t="shared" si="21"/>
        <v>1365.065060130544</v>
      </c>
      <c r="G75" s="6">
        <f t="shared" si="21"/>
        <v>827.22407351307663</v>
      </c>
      <c r="I75" s="168" t="s">
        <v>12</v>
      </c>
      <c r="J75" s="169"/>
      <c r="K75" s="6">
        <f>$G3/K71</f>
        <v>97.660175294371868</v>
      </c>
      <c r="L75" s="6">
        <f t="shared" ref="L75:O75" si="22">$G3/L71</f>
        <v>145.24146704164923</v>
      </c>
      <c r="M75" s="6">
        <f t="shared" si="22"/>
        <v>144.5719344790769</v>
      </c>
      <c r="N75" s="6">
        <f t="shared" si="22"/>
        <v>443.91660306980896</v>
      </c>
      <c r="O75" s="6">
        <f t="shared" si="22"/>
        <v>218.08670534978418</v>
      </c>
    </row>
    <row r="76" spans="1:15" ht="15.75" thickBot="1" x14ac:dyDescent="0.3">
      <c r="A76" s="185"/>
      <c r="B76" s="186"/>
      <c r="C76" s="71"/>
      <c r="D76" s="71"/>
      <c r="E76" s="71"/>
      <c r="F76" s="80"/>
      <c r="G76" s="81"/>
      <c r="I76" s="185"/>
      <c r="J76" s="186"/>
      <c r="K76" s="71"/>
      <c r="L76" s="71"/>
      <c r="M76" s="71"/>
      <c r="N76" s="80"/>
      <c r="O76" s="81"/>
    </row>
    <row r="78" spans="1:15" s="100" customFormat="1" ht="9" customHeight="1" x14ac:dyDescent="0.25"/>
    <row r="79" spans="1:15" s="100" customFormat="1" ht="9" customHeight="1" x14ac:dyDescent="0.25"/>
    <row r="81" spans="1:15" x14ac:dyDescent="0.25">
      <c r="C81" s="49" t="s">
        <v>0</v>
      </c>
      <c r="D81" s="48">
        <v>250000</v>
      </c>
    </row>
    <row r="82" spans="1:15" x14ac:dyDescent="0.25">
      <c r="C82" s="49" t="s">
        <v>2</v>
      </c>
      <c r="D82" s="48">
        <v>1.4</v>
      </c>
    </row>
    <row r="83" spans="1:15" ht="15.75" thickBot="1" x14ac:dyDescent="0.3">
      <c r="C83" s="49" t="s">
        <v>3</v>
      </c>
      <c r="D83" s="48">
        <v>350000</v>
      </c>
    </row>
    <row r="84" spans="1:15" ht="19.5" thickBot="1" x14ac:dyDescent="0.35">
      <c r="A84" s="2"/>
      <c r="B84" s="2"/>
      <c r="C84" s="47" t="s">
        <v>1</v>
      </c>
      <c r="D84" s="46">
        <v>163840000</v>
      </c>
      <c r="E84" s="79" t="s">
        <v>24</v>
      </c>
      <c r="F84" s="1"/>
      <c r="G84" s="1"/>
    </row>
    <row r="85" spans="1:15" ht="18.75" x14ac:dyDescent="0.3">
      <c r="A85" s="21"/>
      <c r="B85" s="22"/>
      <c r="C85" s="42" t="s">
        <v>4</v>
      </c>
      <c r="D85" s="42" t="s">
        <v>5</v>
      </c>
      <c r="E85" s="42" t="s">
        <v>6</v>
      </c>
      <c r="F85" s="42" t="s">
        <v>7</v>
      </c>
      <c r="G85" s="43" t="s">
        <v>8</v>
      </c>
      <c r="I85" s="21"/>
      <c r="J85" s="22"/>
      <c r="K85" s="42" t="s">
        <v>4</v>
      </c>
      <c r="L85" s="42" t="s">
        <v>5</v>
      </c>
      <c r="M85" s="42" t="s">
        <v>6</v>
      </c>
      <c r="N85" s="42" t="s">
        <v>7</v>
      </c>
      <c r="O85" s="43" t="s">
        <v>8</v>
      </c>
    </row>
    <row r="86" spans="1:15" ht="18.75" x14ac:dyDescent="0.3">
      <c r="A86" s="44" t="s">
        <v>14</v>
      </c>
      <c r="B86" s="5"/>
      <c r="C86" s="5"/>
      <c r="D86" s="5"/>
      <c r="E86" s="5"/>
      <c r="F86" s="5"/>
      <c r="G86" s="45"/>
      <c r="I86" s="181" t="s">
        <v>30</v>
      </c>
      <c r="J86" s="182"/>
      <c r="K86" s="5"/>
      <c r="L86" s="5"/>
      <c r="M86" s="5"/>
      <c r="N86" s="5"/>
      <c r="O86" s="45"/>
    </row>
    <row r="87" spans="1:15" x14ac:dyDescent="0.25">
      <c r="A87" s="183" t="s">
        <v>9</v>
      </c>
      <c r="B87" s="184"/>
      <c r="C87" s="70">
        <v>1492.18</v>
      </c>
      <c r="D87" s="70">
        <v>1901.83</v>
      </c>
      <c r="E87" s="70">
        <v>2331.58</v>
      </c>
      <c r="F87" s="74">
        <v>932.84</v>
      </c>
      <c r="G87" s="75">
        <v>1294.4000000000001</v>
      </c>
      <c r="I87" s="183" t="s">
        <v>9</v>
      </c>
      <c r="J87" s="184"/>
      <c r="K87" s="70">
        <v>10439.799999999999</v>
      </c>
      <c r="L87" s="70">
        <v>6720.26</v>
      </c>
      <c r="M87" s="70">
        <v>6732.45</v>
      </c>
      <c r="N87" s="74">
        <v>2797.45</v>
      </c>
      <c r="O87" s="75">
        <v>3386.01</v>
      </c>
    </row>
    <row r="88" spans="1:15" x14ac:dyDescent="0.25">
      <c r="A88" s="183"/>
      <c r="B88" s="184"/>
      <c r="C88" s="70">
        <v>1553.43</v>
      </c>
      <c r="D88" s="70">
        <v>1902.97</v>
      </c>
      <c r="E88" s="70">
        <v>2333.27</v>
      </c>
      <c r="F88" s="74">
        <v>934.59</v>
      </c>
      <c r="G88" s="75">
        <v>1294.48</v>
      </c>
      <c r="I88" s="183"/>
      <c r="J88" s="184"/>
      <c r="K88" s="70">
        <v>10799.3</v>
      </c>
      <c r="L88" s="70">
        <v>6628.51</v>
      </c>
      <c r="M88" s="70">
        <v>6625.65</v>
      </c>
      <c r="N88" s="74">
        <v>2842.45</v>
      </c>
      <c r="O88" s="75">
        <v>3390.94</v>
      </c>
    </row>
    <row r="89" spans="1:15" x14ac:dyDescent="0.25">
      <c r="A89" s="183"/>
      <c r="B89" s="184"/>
      <c r="C89" s="70">
        <v>1558.89</v>
      </c>
      <c r="D89" s="70">
        <v>2003.49</v>
      </c>
      <c r="E89" s="70">
        <v>2438.73</v>
      </c>
      <c r="F89" s="74">
        <v>996.44</v>
      </c>
      <c r="G89" s="75">
        <v>1335.85</v>
      </c>
      <c r="I89" s="183"/>
      <c r="J89" s="184"/>
      <c r="K89" s="70">
        <v>10768.4</v>
      </c>
      <c r="L89" s="70">
        <v>6694.5</v>
      </c>
      <c r="M89" s="70">
        <v>6695.85</v>
      </c>
      <c r="N89" s="74">
        <v>2806.37</v>
      </c>
      <c r="O89" s="75">
        <v>3376.24</v>
      </c>
    </row>
    <row r="90" spans="1:15" x14ac:dyDescent="0.25">
      <c r="A90" s="166" t="s">
        <v>10</v>
      </c>
      <c r="B90" s="167"/>
      <c r="C90" s="70">
        <f>(C87+C88+C89)/3</f>
        <v>1534.8333333333333</v>
      </c>
      <c r="D90" s="70">
        <f t="shared" ref="D90:G90" si="23">(D87+D88+D89)/3</f>
        <v>1936.0966666666666</v>
      </c>
      <c r="E90" s="70">
        <f t="shared" si="23"/>
        <v>2367.86</v>
      </c>
      <c r="F90" s="70">
        <f t="shared" si="23"/>
        <v>954.62333333333333</v>
      </c>
      <c r="G90" s="70">
        <f t="shared" si="23"/>
        <v>1308.2433333333333</v>
      </c>
      <c r="I90" s="166" t="s">
        <v>10</v>
      </c>
      <c r="J90" s="167"/>
      <c r="K90" s="70">
        <f>(K87+K88+K89)/3</f>
        <v>10669.166666666666</v>
      </c>
      <c r="L90" s="70">
        <f t="shared" ref="L90:O90" si="24">(L87+L88+L89)/3</f>
        <v>6681.09</v>
      </c>
      <c r="M90" s="70">
        <f t="shared" si="24"/>
        <v>6684.6499999999987</v>
      </c>
      <c r="N90" s="70">
        <f t="shared" si="24"/>
        <v>2815.4233333333336</v>
      </c>
      <c r="O90" s="70">
        <f t="shared" si="24"/>
        <v>3384.396666666667</v>
      </c>
    </row>
    <row r="91" spans="1:15" ht="15.75" x14ac:dyDescent="0.25">
      <c r="A91" s="168" t="s">
        <v>13</v>
      </c>
      <c r="B91" s="169"/>
      <c r="C91" s="6">
        <f>C90/1000</f>
        <v>1.5348333333333333</v>
      </c>
      <c r="D91" s="6">
        <f t="shared" ref="D91:G91" si="25">D90/1000</f>
        <v>1.9360966666666666</v>
      </c>
      <c r="E91" s="6">
        <f t="shared" si="25"/>
        <v>2.3678600000000003</v>
      </c>
      <c r="F91" s="6">
        <f t="shared" si="25"/>
        <v>0.95462333333333338</v>
      </c>
      <c r="G91" s="6">
        <f t="shared" si="25"/>
        <v>1.3082433333333334</v>
      </c>
      <c r="I91" s="168" t="s">
        <v>13</v>
      </c>
      <c r="J91" s="169"/>
      <c r="K91" s="6">
        <f>K90/1000</f>
        <v>10.669166666666666</v>
      </c>
      <c r="L91" s="6">
        <f t="shared" ref="L91:O91" si="26">L90/1000</f>
        <v>6.6810900000000002</v>
      </c>
      <c r="M91" s="6">
        <f t="shared" si="26"/>
        <v>6.6846499999999986</v>
      </c>
      <c r="N91" s="6">
        <f t="shared" si="26"/>
        <v>2.8154233333333338</v>
      </c>
      <c r="O91" s="6">
        <f t="shared" si="26"/>
        <v>3.3843966666666669</v>
      </c>
    </row>
    <row r="92" spans="1:15" x14ac:dyDescent="0.25">
      <c r="A92" s="170" t="s">
        <v>11</v>
      </c>
      <c r="B92" s="171"/>
      <c r="C92" s="172" t="s">
        <v>23</v>
      </c>
      <c r="D92" s="173"/>
      <c r="E92" s="173"/>
      <c r="F92" s="173"/>
      <c r="G92" s="174"/>
      <c r="I92" s="170" t="s">
        <v>11</v>
      </c>
      <c r="J92" s="171"/>
      <c r="K92" s="172" t="s">
        <v>23</v>
      </c>
      <c r="L92" s="173"/>
      <c r="M92" s="173"/>
      <c r="N92" s="173"/>
      <c r="O92" s="174"/>
    </row>
    <row r="93" spans="1:15" x14ac:dyDescent="0.25">
      <c r="A93" s="170"/>
      <c r="B93" s="171"/>
      <c r="C93" s="175"/>
      <c r="D93" s="176"/>
      <c r="E93" s="176"/>
      <c r="F93" s="176"/>
      <c r="G93" s="177"/>
      <c r="I93" s="170"/>
      <c r="J93" s="171"/>
      <c r="K93" s="175"/>
      <c r="L93" s="176"/>
      <c r="M93" s="176"/>
      <c r="N93" s="176"/>
      <c r="O93" s="177"/>
    </row>
    <row r="94" spans="1:15" x14ac:dyDescent="0.25">
      <c r="A94" s="170"/>
      <c r="B94" s="171"/>
      <c r="C94" s="178"/>
      <c r="D94" s="179"/>
      <c r="E94" s="179"/>
      <c r="F94" s="179"/>
      <c r="G94" s="180"/>
      <c r="I94" s="170"/>
      <c r="J94" s="171"/>
      <c r="K94" s="178"/>
      <c r="L94" s="179"/>
      <c r="M94" s="179"/>
      <c r="N94" s="179"/>
      <c r="O94" s="180"/>
    </row>
    <row r="95" spans="1:15" ht="15.75" x14ac:dyDescent="0.25">
      <c r="A95" s="168" t="s">
        <v>12</v>
      </c>
      <c r="B95" s="169"/>
      <c r="C95" s="6">
        <f>$G3/C91</f>
        <v>426.99098707785862</v>
      </c>
      <c r="D95" s="6">
        <f t="shared" ref="D95:G95" si="27">$G3/D91</f>
        <v>338.49549523181526</v>
      </c>
      <c r="E95" s="6">
        <f t="shared" si="27"/>
        <v>276.77312003243435</v>
      </c>
      <c r="F95" s="6">
        <f t="shared" si="27"/>
        <v>686.5116084179798</v>
      </c>
      <c r="G95" s="6">
        <f t="shared" si="27"/>
        <v>500.94656192910082</v>
      </c>
      <c r="I95" s="168" t="s">
        <v>12</v>
      </c>
      <c r="J95" s="169"/>
      <c r="K95" s="6">
        <f>$G3/K91</f>
        <v>61.425603374209174</v>
      </c>
      <c r="L95" s="6">
        <f t="shared" ref="L95:O95" si="28">$G3/L91</f>
        <v>98.091778437350797</v>
      </c>
      <c r="M95" s="6">
        <f t="shared" si="28"/>
        <v>98.039538345313545</v>
      </c>
      <c r="N95" s="6">
        <f t="shared" si="28"/>
        <v>232.77494089106784</v>
      </c>
      <c r="O95" s="6">
        <f t="shared" si="28"/>
        <v>193.64160426427554</v>
      </c>
    </row>
    <row r="96" spans="1:15" ht="15.75" thickBot="1" x14ac:dyDescent="0.3">
      <c r="A96" s="185"/>
      <c r="B96" s="186"/>
      <c r="C96" s="71"/>
      <c r="D96" s="71"/>
      <c r="E96" s="71"/>
      <c r="F96" s="80"/>
      <c r="G96" s="81"/>
      <c r="I96" s="185"/>
      <c r="J96" s="186"/>
      <c r="K96" s="71"/>
      <c r="L96" s="71"/>
      <c r="M96" s="71"/>
      <c r="N96" s="80"/>
      <c r="O96" s="81"/>
    </row>
    <row r="98" s="100" customFormat="1" ht="9" customHeight="1" x14ac:dyDescent="0.25"/>
    <row r="99" s="100" customFormat="1" ht="9" customHeight="1" x14ac:dyDescent="0.25"/>
  </sheetData>
  <mergeCells count="75">
    <mergeCell ref="A95:B95"/>
    <mergeCell ref="I95:J95"/>
    <mergeCell ref="A96:B96"/>
    <mergeCell ref="I96:J96"/>
    <mergeCell ref="A91:B91"/>
    <mergeCell ref="I91:J91"/>
    <mergeCell ref="A92:B94"/>
    <mergeCell ref="C92:G94"/>
    <mergeCell ref="I92:J94"/>
    <mergeCell ref="K92:O94"/>
    <mergeCell ref="A76:B76"/>
    <mergeCell ref="I76:J76"/>
    <mergeCell ref="I86:J86"/>
    <mergeCell ref="A87:B89"/>
    <mergeCell ref="I87:J89"/>
    <mergeCell ref="A90:B90"/>
    <mergeCell ref="I90:J90"/>
    <mergeCell ref="A72:B74"/>
    <mergeCell ref="C72:G74"/>
    <mergeCell ref="I72:J74"/>
    <mergeCell ref="K72:O74"/>
    <mergeCell ref="A75:B75"/>
    <mergeCell ref="I75:J75"/>
    <mergeCell ref="A67:B69"/>
    <mergeCell ref="I67:J69"/>
    <mergeCell ref="A70:B70"/>
    <mergeCell ref="I70:J70"/>
    <mergeCell ref="A71:B71"/>
    <mergeCell ref="I71:J71"/>
    <mergeCell ref="K52:O54"/>
    <mergeCell ref="A55:B55"/>
    <mergeCell ref="I55:J55"/>
    <mergeCell ref="A56:B56"/>
    <mergeCell ref="I56:J56"/>
    <mergeCell ref="I66:J66"/>
    <mergeCell ref="A50:B50"/>
    <mergeCell ref="I50:J50"/>
    <mergeCell ref="A51:B51"/>
    <mergeCell ref="I51:J51"/>
    <mergeCell ref="A52:B54"/>
    <mergeCell ref="C52:G54"/>
    <mergeCell ref="I52:J54"/>
    <mergeCell ref="A47:B49"/>
    <mergeCell ref="I47:J49"/>
    <mergeCell ref="A31:B31"/>
    <mergeCell ref="I31:J31"/>
    <mergeCell ref="A32:B34"/>
    <mergeCell ref="C32:G34"/>
    <mergeCell ref="I32:J34"/>
    <mergeCell ref="A35:B35"/>
    <mergeCell ref="I35:J35"/>
    <mergeCell ref="A36:B36"/>
    <mergeCell ref="I36:J36"/>
    <mergeCell ref="I46:J46"/>
    <mergeCell ref="K32:O34"/>
    <mergeCell ref="A16:B16"/>
    <mergeCell ref="I16:J16"/>
    <mergeCell ref="I26:J26"/>
    <mergeCell ref="A27:B29"/>
    <mergeCell ref="I27:J29"/>
    <mergeCell ref="A30:B30"/>
    <mergeCell ref="I30:J30"/>
    <mergeCell ref="A12:B14"/>
    <mergeCell ref="C12:G14"/>
    <mergeCell ref="I12:J14"/>
    <mergeCell ref="K12:O14"/>
    <mergeCell ref="A15:B15"/>
    <mergeCell ref="I15:J15"/>
    <mergeCell ref="A11:B11"/>
    <mergeCell ref="I11:J11"/>
    <mergeCell ref="I6:J6"/>
    <mergeCell ref="A7:B9"/>
    <mergeCell ref="I7:J9"/>
    <mergeCell ref="A10:B10"/>
    <mergeCell ref="I10:J10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3B397-FA3A-48B2-9DAE-9BFCC6A06140}">
  <dimension ref="A1:O99"/>
  <sheetViews>
    <sheetView topLeftCell="A60" workbookViewId="0">
      <selection activeCell="J42" sqref="J42"/>
    </sheetView>
  </sheetViews>
  <sheetFormatPr baseColWidth="10" defaultRowHeight="15" x14ac:dyDescent="0.25"/>
  <cols>
    <col min="1" max="1" width="19.7109375" customWidth="1"/>
    <col min="2" max="2" width="15" customWidth="1"/>
    <col min="3" max="4" width="19.28515625" customWidth="1"/>
    <col min="5" max="5" width="18.7109375" customWidth="1"/>
    <col min="6" max="6" width="27" customWidth="1"/>
    <col min="7" max="7" width="34.28515625" customWidth="1"/>
    <col min="9" max="9" width="19.7109375" customWidth="1"/>
    <col min="10" max="10" width="16.140625" customWidth="1"/>
    <col min="11" max="11" width="18.5703125" customWidth="1"/>
    <col min="12" max="12" width="19.7109375" customWidth="1"/>
    <col min="13" max="13" width="19" customWidth="1"/>
    <col min="14" max="14" width="26.28515625" customWidth="1"/>
    <col min="15" max="15" width="34.42578125" customWidth="1"/>
  </cols>
  <sheetData>
    <row r="1" spans="1:15" x14ac:dyDescent="0.25">
      <c r="C1" s="49" t="s">
        <v>0</v>
      </c>
      <c r="D1" s="48">
        <v>128</v>
      </c>
    </row>
    <row r="2" spans="1:15" x14ac:dyDescent="0.25">
      <c r="C2" s="49" t="s">
        <v>2</v>
      </c>
      <c r="D2" s="48">
        <v>1.6</v>
      </c>
    </row>
    <row r="3" spans="1:15" ht="15.75" thickBot="1" x14ac:dyDescent="0.3">
      <c r="C3" s="49" t="s">
        <v>3</v>
      </c>
      <c r="D3" s="48">
        <v>204</v>
      </c>
      <c r="G3">
        <v>655.36</v>
      </c>
    </row>
    <row r="4" spans="1:15" ht="19.5" thickBot="1" x14ac:dyDescent="0.35">
      <c r="A4" s="2"/>
      <c r="B4" s="2"/>
      <c r="C4" s="47" t="s">
        <v>1</v>
      </c>
      <c r="D4" s="46">
        <v>163840000</v>
      </c>
      <c r="E4" s="79" t="s">
        <v>24</v>
      </c>
      <c r="F4" s="1"/>
      <c r="G4" s="1"/>
    </row>
    <row r="5" spans="1:15" ht="18.75" x14ac:dyDescent="0.3">
      <c r="A5" s="21"/>
      <c r="B5" s="22"/>
      <c r="C5" s="42" t="s">
        <v>4</v>
      </c>
      <c r="D5" s="42" t="s">
        <v>5</v>
      </c>
      <c r="E5" s="42" t="s">
        <v>6</v>
      </c>
      <c r="F5" s="42" t="s">
        <v>7</v>
      </c>
      <c r="G5" s="43" t="s">
        <v>8</v>
      </c>
      <c r="I5" s="21"/>
      <c r="J5" s="22"/>
      <c r="K5" s="42" t="s">
        <v>4</v>
      </c>
      <c r="L5" s="42" t="s">
        <v>5</v>
      </c>
      <c r="M5" s="42" t="s">
        <v>6</v>
      </c>
      <c r="N5" s="42" t="s">
        <v>7</v>
      </c>
      <c r="O5" s="43" t="s">
        <v>8</v>
      </c>
    </row>
    <row r="6" spans="1:15" ht="18.75" x14ac:dyDescent="0.3">
      <c r="A6" s="44" t="s">
        <v>14</v>
      </c>
      <c r="B6" s="5"/>
      <c r="C6" s="72"/>
      <c r="D6" s="72"/>
      <c r="E6" s="72"/>
      <c r="F6" s="72"/>
      <c r="G6" s="73"/>
      <c r="I6" s="181" t="s">
        <v>30</v>
      </c>
      <c r="J6" s="182"/>
      <c r="K6" s="5"/>
      <c r="L6" s="5"/>
      <c r="M6" s="5"/>
      <c r="N6" s="5"/>
      <c r="O6" s="45"/>
    </row>
    <row r="7" spans="1:15" x14ac:dyDescent="0.25">
      <c r="A7" s="183" t="s">
        <v>9</v>
      </c>
      <c r="B7" s="184"/>
      <c r="C7" s="70">
        <v>582.29</v>
      </c>
      <c r="D7" s="70">
        <v>658.17600000000004</v>
      </c>
      <c r="E7" s="70">
        <v>698.05700000000002</v>
      </c>
      <c r="F7" s="74">
        <v>380.48200000000003</v>
      </c>
      <c r="G7" s="75">
        <v>697.94399999999996</v>
      </c>
      <c r="I7" s="183" t="s">
        <v>9</v>
      </c>
      <c r="J7" s="184"/>
      <c r="K7" s="70">
        <v>7174.12</v>
      </c>
      <c r="L7" s="70">
        <v>4014.12</v>
      </c>
      <c r="M7" s="70">
        <v>4071.01</v>
      </c>
      <c r="N7" s="74">
        <v>1013.9</v>
      </c>
      <c r="O7" s="75">
        <v>4038.08</v>
      </c>
    </row>
    <row r="8" spans="1:15" x14ac:dyDescent="0.25">
      <c r="A8" s="183"/>
      <c r="B8" s="184"/>
      <c r="C8" s="70">
        <v>580.86699999999996</v>
      </c>
      <c r="D8" s="70">
        <v>655.06700000000001</v>
      </c>
      <c r="E8" s="70">
        <v>697.09500000000003</v>
      </c>
      <c r="F8" s="74">
        <v>380.67</v>
      </c>
      <c r="G8" s="75">
        <v>712.18100000000004</v>
      </c>
      <c r="I8" s="183"/>
      <c r="J8" s="184"/>
      <c r="K8" s="70">
        <v>6883.99</v>
      </c>
      <c r="L8" s="70">
        <v>4019.19</v>
      </c>
      <c r="M8" s="70">
        <v>4076.81</v>
      </c>
      <c r="N8" s="74">
        <v>1014.59</v>
      </c>
      <c r="O8" s="75">
        <v>4025.03</v>
      </c>
    </row>
    <row r="9" spans="1:15" x14ac:dyDescent="0.25">
      <c r="A9" s="183"/>
      <c r="B9" s="184"/>
      <c r="C9" s="70">
        <v>580.44200000000001</v>
      </c>
      <c r="D9" s="70">
        <v>653.82500000000005</v>
      </c>
      <c r="E9" s="70">
        <v>699.49099999999999</v>
      </c>
      <c r="F9" s="74">
        <v>384.97199999999998</v>
      </c>
      <c r="G9" s="75">
        <v>707.85199999999998</v>
      </c>
      <c r="I9" s="183"/>
      <c r="J9" s="184"/>
      <c r="K9" s="70">
        <v>6875.02</v>
      </c>
      <c r="L9" s="70">
        <v>4020.93</v>
      </c>
      <c r="M9" s="70">
        <v>4077.67</v>
      </c>
      <c r="N9" s="74">
        <v>1009.95</v>
      </c>
      <c r="O9" s="75">
        <v>4037.36</v>
      </c>
    </row>
    <row r="10" spans="1:15" x14ac:dyDescent="0.25">
      <c r="A10" s="166" t="s">
        <v>10</v>
      </c>
      <c r="B10" s="167"/>
      <c r="C10" s="70">
        <f>(C7+C8+C9)/3</f>
        <v>581.19966666666664</v>
      </c>
      <c r="D10" s="70">
        <f t="shared" ref="D10:G10" si="0">(D7+D8+D9)/3</f>
        <v>655.68933333333337</v>
      </c>
      <c r="E10" s="70">
        <f t="shared" si="0"/>
        <v>698.21433333333334</v>
      </c>
      <c r="F10" s="70">
        <f t="shared" si="0"/>
        <v>382.04133333333334</v>
      </c>
      <c r="G10" s="70">
        <f t="shared" si="0"/>
        <v>705.99233333333325</v>
      </c>
      <c r="I10" s="166" t="s">
        <v>10</v>
      </c>
      <c r="J10" s="167"/>
      <c r="K10" s="70">
        <f>(K7+K8+K9)/3</f>
        <v>6977.71</v>
      </c>
      <c r="L10" s="70">
        <f t="shared" ref="L10:O10" si="1">(L7+L8+L9)/3</f>
        <v>4018.08</v>
      </c>
      <c r="M10" s="70">
        <f t="shared" si="1"/>
        <v>4075.1633333333334</v>
      </c>
      <c r="N10" s="70">
        <f t="shared" si="1"/>
        <v>1012.8133333333334</v>
      </c>
      <c r="O10" s="70">
        <f t="shared" si="1"/>
        <v>4033.4900000000002</v>
      </c>
    </row>
    <row r="11" spans="1:15" ht="15.75" x14ac:dyDescent="0.25">
      <c r="A11" s="168" t="s">
        <v>13</v>
      </c>
      <c r="B11" s="169"/>
      <c r="C11" s="6">
        <f>C10/1000</f>
        <v>0.58119966666666667</v>
      </c>
      <c r="D11" s="6">
        <f t="shared" ref="D11:G11" si="2">D10/1000</f>
        <v>0.65568933333333335</v>
      </c>
      <c r="E11" s="6">
        <f t="shared" si="2"/>
        <v>0.69821433333333338</v>
      </c>
      <c r="F11" s="6">
        <f t="shared" si="2"/>
        <v>0.38204133333333334</v>
      </c>
      <c r="G11" s="6">
        <f t="shared" si="2"/>
        <v>0.70599233333333322</v>
      </c>
      <c r="I11" s="168" t="s">
        <v>13</v>
      </c>
      <c r="J11" s="169"/>
      <c r="K11" s="6">
        <f>K10/1000</f>
        <v>6.9777100000000001</v>
      </c>
      <c r="L11" s="6">
        <f t="shared" ref="L11:O11" si="3">L10/1000</f>
        <v>4.0180800000000003</v>
      </c>
      <c r="M11" s="6">
        <f t="shared" si="3"/>
        <v>4.0751633333333332</v>
      </c>
      <c r="N11" s="6">
        <f t="shared" si="3"/>
        <v>1.0128133333333333</v>
      </c>
      <c r="O11" s="6">
        <f t="shared" si="3"/>
        <v>4.0334900000000005</v>
      </c>
    </row>
    <row r="12" spans="1:15" x14ac:dyDescent="0.25">
      <c r="A12" s="170" t="s">
        <v>11</v>
      </c>
      <c r="B12" s="171"/>
      <c r="C12" s="172" t="s">
        <v>23</v>
      </c>
      <c r="D12" s="173"/>
      <c r="E12" s="173"/>
      <c r="F12" s="173"/>
      <c r="G12" s="174"/>
      <c r="I12" s="170" t="s">
        <v>11</v>
      </c>
      <c r="J12" s="171"/>
      <c r="K12" s="172" t="s">
        <v>23</v>
      </c>
      <c r="L12" s="173"/>
      <c r="M12" s="173"/>
      <c r="N12" s="173"/>
      <c r="O12" s="174"/>
    </row>
    <row r="13" spans="1:15" x14ac:dyDescent="0.25">
      <c r="A13" s="170"/>
      <c r="B13" s="171"/>
      <c r="C13" s="175"/>
      <c r="D13" s="176"/>
      <c r="E13" s="176"/>
      <c r="F13" s="176"/>
      <c r="G13" s="177"/>
      <c r="I13" s="170"/>
      <c r="J13" s="171"/>
      <c r="K13" s="175"/>
      <c r="L13" s="176"/>
      <c r="M13" s="176"/>
      <c r="N13" s="176"/>
      <c r="O13" s="177"/>
    </row>
    <row r="14" spans="1:15" x14ac:dyDescent="0.25">
      <c r="A14" s="170"/>
      <c r="B14" s="171"/>
      <c r="C14" s="178"/>
      <c r="D14" s="179"/>
      <c r="E14" s="179"/>
      <c r="F14" s="179"/>
      <c r="G14" s="180"/>
      <c r="I14" s="170"/>
      <c r="J14" s="171"/>
      <c r="K14" s="178"/>
      <c r="L14" s="179"/>
      <c r="M14" s="179"/>
      <c r="N14" s="179"/>
      <c r="O14" s="180"/>
    </row>
    <row r="15" spans="1:15" ht="15.75" x14ac:dyDescent="0.25">
      <c r="A15" s="168" t="s">
        <v>12</v>
      </c>
      <c r="B15" s="169"/>
      <c r="C15" s="6">
        <f>$G3/C11</f>
        <v>1127.5987196597382</v>
      </c>
      <c r="D15" s="6">
        <f t="shared" ref="D15:G15" si="4">$G3/D11</f>
        <v>999.49772961585461</v>
      </c>
      <c r="E15" s="6">
        <f t="shared" si="4"/>
        <v>938.62295388760754</v>
      </c>
      <c r="F15" s="6">
        <f t="shared" si="4"/>
        <v>1715.4164819862424</v>
      </c>
      <c r="G15" s="6">
        <f t="shared" si="4"/>
        <v>928.2820351684652</v>
      </c>
      <c r="I15" s="168" t="s">
        <v>12</v>
      </c>
      <c r="J15" s="169"/>
      <c r="K15" s="6">
        <f>$G3/K11</f>
        <v>93.921931407295517</v>
      </c>
      <c r="L15" s="6">
        <f t="shared" ref="L15:O15" si="5">$G3/L11</f>
        <v>163.10277545494364</v>
      </c>
      <c r="M15" s="6">
        <f t="shared" si="5"/>
        <v>160.81809399868635</v>
      </c>
      <c r="N15" s="6">
        <f t="shared" si="5"/>
        <v>647.06889061492086</v>
      </c>
      <c r="O15" s="6">
        <f t="shared" si="5"/>
        <v>162.4796392206253</v>
      </c>
    </row>
    <row r="16" spans="1:15" ht="15.75" thickBot="1" x14ac:dyDescent="0.3">
      <c r="A16" s="185"/>
      <c r="B16" s="186"/>
      <c r="C16" s="71"/>
      <c r="D16" s="71"/>
      <c r="E16" s="71"/>
      <c r="F16" s="80"/>
      <c r="G16" s="81"/>
      <c r="I16" s="185"/>
      <c r="J16" s="186"/>
      <c r="K16" s="71"/>
      <c r="L16" s="71"/>
      <c r="M16" s="71"/>
      <c r="N16" s="80"/>
      <c r="O16" s="81"/>
    </row>
    <row r="18" spans="1:15" s="100" customFormat="1" ht="9" customHeight="1" x14ac:dyDescent="0.25"/>
    <row r="19" spans="1:15" s="100" customFormat="1" ht="9" customHeight="1" x14ac:dyDescent="0.25"/>
    <row r="21" spans="1:15" x14ac:dyDescent="0.25">
      <c r="C21" s="49" t="s">
        <v>0</v>
      </c>
      <c r="D21" s="48">
        <v>512</v>
      </c>
    </row>
    <row r="22" spans="1:15" x14ac:dyDescent="0.25">
      <c r="C22" s="49" t="s">
        <v>2</v>
      </c>
      <c r="D22" s="48">
        <v>1.6</v>
      </c>
    </row>
    <row r="23" spans="1:15" ht="15.75" thickBot="1" x14ac:dyDescent="0.3">
      <c r="C23" s="49" t="s">
        <v>3</v>
      </c>
      <c r="D23" s="48">
        <v>819</v>
      </c>
    </row>
    <row r="24" spans="1:15" ht="19.5" thickBot="1" x14ac:dyDescent="0.35">
      <c r="A24" s="2"/>
      <c r="B24" s="2"/>
      <c r="C24" s="47" t="s">
        <v>1</v>
      </c>
      <c r="D24" s="46">
        <v>163840000</v>
      </c>
      <c r="E24" s="79" t="s">
        <v>24</v>
      </c>
      <c r="F24" s="1"/>
      <c r="G24" s="1"/>
    </row>
    <row r="25" spans="1:15" ht="18.75" x14ac:dyDescent="0.3">
      <c r="A25" s="21"/>
      <c r="B25" s="22"/>
      <c r="C25" s="42" t="s">
        <v>4</v>
      </c>
      <c r="D25" s="42" t="s">
        <v>5</v>
      </c>
      <c r="E25" s="42" t="s">
        <v>6</v>
      </c>
      <c r="F25" s="42" t="s">
        <v>7</v>
      </c>
      <c r="G25" s="43" t="s">
        <v>8</v>
      </c>
      <c r="I25" s="21"/>
      <c r="J25" s="22"/>
      <c r="K25" s="42" t="s">
        <v>4</v>
      </c>
      <c r="L25" s="42" t="s">
        <v>5</v>
      </c>
      <c r="M25" s="42" t="s">
        <v>6</v>
      </c>
      <c r="N25" s="42" t="s">
        <v>7</v>
      </c>
      <c r="O25" s="43" t="s">
        <v>8</v>
      </c>
    </row>
    <row r="26" spans="1:15" ht="18.75" x14ac:dyDescent="0.3">
      <c r="A26" s="44" t="s">
        <v>14</v>
      </c>
      <c r="B26" s="5"/>
      <c r="C26" s="5"/>
      <c r="D26" s="5"/>
      <c r="E26" s="5"/>
      <c r="F26" s="5"/>
      <c r="G26" s="45"/>
      <c r="I26" s="181" t="s">
        <v>30</v>
      </c>
      <c r="J26" s="182"/>
      <c r="K26" s="5"/>
      <c r="L26" s="5"/>
      <c r="M26" s="5"/>
      <c r="N26" s="5"/>
      <c r="O26" s="45"/>
    </row>
    <row r="27" spans="1:15" x14ac:dyDescent="0.25">
      <c r="A27" s="183" t="s">
        <v>9</v>
      </c>
      <c r="B27" s="184"/>
      <c r="C27" s="70">
        <v>539.41</v>
      </c>
      <c r="D27" s="70">
        <v>700.62199999999996</v>
      </c>
      <c r="E27" s="70">
        <v>758.71900000000005</v>
      </c>
      <c r="F27" s="74">
        <v>403.52300000000002</v>
      </c>
      <c r="G27" s="75">
        <v>666.495</v>
      </c>
      <c r="I27" s="183" t="s">
        <v>9</v>
      </c>
      <c r="J27" s="184"/>
      <c r="K27" s="70">
        <v>6627.48</v>
      </c>
      <c r="L27" s="70">
        <v>4132.57</v>
      </c>
      <c r="M27" s="70">
        <v>4239.38</v>
      </c>
      <c r="N27" s="74">
        <v>1055.8499999999999</v>
      </c>
      <c r="O27" s="75">
        <v>4843.1899999999996</v>
      </c>
    </row>
    <row r="28" spans="1:15" x14ac:dyDescent="0.25">
      <c r="A28" s="183"/>
      <c r="B28" s="184"/>
      <c r="C28" s="70">
        <v>545.24800000000005</v>
      </c>
      <c r="D28" s="70">
        <v>702.58399999999995</v>
      </c>
      <c r="E28" s="70">
        <v>762.69500000000005</v>
      </c>
      <c r="F28" s="74">
        <v>386.108</v>
      </c>
      <c r="G28" s="75">
        <v>659.37800000000004</v>
      </c>
      <c r="I28" s="183"/>
      <c r="J28" s="184"/>
      <c r="K28" s="70">
        <v>6664.87</v>
      </c>
      <c r="L28" s="70">
        <v>4131.42</v>
      </c>
      <c r="M28" s="70">
        <v>4234.53</v>
      </c>
      <c r="N28" s="74">
        <v>1055.8499999999999</v>
      </c>
      <c r="O28" s="75">
        <v>4835.63</v>
      </c>
    </row>
    <row r="29" spans="1:15" x14ac:dyDescent="0.25">
      <c r="A29" s="183"/>
      <c r="B29" s="184"/>
      <c r="C29" s="70">
        <v>547.53399999999999</v>
      </c>
      <c r="D29" s="70">
        <v>703.82899999999995</v>
      </c>
      <c r="E29" s="70">
        <v>765.19399999999996</v>
      </c>
      <c r="F29" s="74">
        <v>408.15</v>
      </c>
      <c r="G29" s="75">
        <v>666.62099999999998</v>
      </c>
      <c r="I29" s="183"/>
      <c r="J29" s="184"/>
      <c r="K29" s="70">
        <v>6635.9</v>
      </c>
      <c r="L29" s="70">
        <v>4397.37</v>
      </c>
      <c r="M29" s="70">
        <v>4474.82</v>
      </c>
      <c r="N29" s="74">
        <v>1055.9100000000001</v>
      </c>
      <c r="O29" s="75">
        <v>4839.9799999999996</v>
      </c>
    </row>
    <row r="30" spans="1:15" x14ac:dyDescent="0.25">
      <c r="A30" s="166" t="s">
        <v>10</v>
      </c>
      <c r="B30" s="167"/>
      <c r="C30" s="70">
        <f>(C27+C28+C29)/3</f>
        <v>544.06399999999996</v>
      </c>
      <c r="D30" s="70">
        <f t="shared" ref="D30:G30" si="6">(D27+D28+D29)/3</f>
        <v>702.34499999999991</v>
      </c>
      <c r="E30" s="70">
        <f t="shared" si="6"/>
        <v>762.20266666666669</v>
      </c>
      <c r="F30" s="70">
        <f t="shared" si="6"/>
        <v>399.26033333333334</v>
      </c>
      <c r="G30" s="70">
        <f t="shared" si="6"/>
        <v>664.16466666666668</v>
      </c>
      <c r="I30" s="166" t="s">
        <v>10</v>
      </c>
      <c r="J30" s="167"/>
      <c r="K30" s="70">
        <f>(K27+K28+K29)/3</f>
        <v>6642.75</v>
      </c>
      <c r="L30" s="70">
        <f t="shared" ref="L30:O30" si="7">(L27+L28+L29)/3</f>
        <v>4220.4533333333338</v>
      </c>
      <c r="M30" s="70">
        <f t="shared" si="7"/>
        <v>4316.2433333333329</v>
      </c>
      <c r="N30" s="70">
        <f t="shared" si="7"/>
        <v>1055.8699999999999</v>
      </c>
      <c r="O30" s="70">
        <f t="shared" si="7"/>
        <v>4839.5999999999995</v>
      </c>
    </row>
    <row r="31" spans="1:15" ht="15.75" x14ac:dyDescent="0.25">
      <c r="A31" s="168" t="s">
        <v>13</v>
      </c>
      <c r="B31" s="169"/>
      <c r="C31" s="6">
        <f>C30/1000</f>
        <v>0.54406399999999999</v>
      </c>
      <c r="D31" s="6">
        <f t="shared" ref="D31:G31" si="8">D30/1000</f>
        <v>0.70234499999999989</v>
      </c>
      <c r="E31" s="6">
        <f t="shared" si="8"/>
        <v>0.76220266666666669</v>
      </c>
      <c r="F31" s="6">
        <f t="shared" si="8"/>
        <v>0.39926033333333333</v>
      </c>
      <c r="G31" s="6">
        <f t="shared" si="8"/>
        <v>0.66416466666666663</v>
      </c>
      <c r="I31" s="168" t="s">
        <v>13</v>
      </c>
      <c r="J31" s="169"/>
      <c r="K31" s="6">
        <f>K30/1000</f>
        <v>6.6427500000000004</v>
      </c>
      <c r="L31" s="6">
        <f t="shared" ref="L31:O31" si="9">L30/1000</f>
        <v>4.2204533333333334</v>
      </c>
      <c r="M31" s="6">
        <f t="shared" si="9"/>
        <v>4.3162433333333325</v>
      </c>
      <c r="N31" s="6">
        <f t="shared" si="9"/>
        <v>1.0558699999999999</v>
      </c>
      <c r="O31" s="6">
        <f t="shared" si="9"/>
        <v>4.839599999999999</v>
      </c>
    </row>
    <row r="32" spans="1:15" x14ac:dyDescent="0.25">
      <c r="A32" s="170" t="s">
        <v>11</v>
      </c>
      <c r="B32" s="171"/>
      <c r="C32" s="172" t="s">
        <v>23</v>
      </c>
      <c r="D32" s="173"/>
      <c r="E32" s="173"/>
      <c r="F32" s="173"/>
      <c r="G32" s="174"/>
      <c r="I32" s="170" t="s">
        <v>11</v>
      </c>
      <c r="J32" s="171"/>
      <c r="K32" s="172" t="s">
        <v>23</v>
      </c>
      <c r="L32" s="173"/>
      <c r="M32" s="173"/>
      <c r="N32" s="173"/>
      <c r="O32" s="174"/>
    </row>
    <row r="33" spans="1:15" x14ac:dyDescent="0.25">
      <c r="A33" s="170"/>
      <c r="B33" s="171"/>
      <c r="C33" s="175"/>
      <c r="D33" s="176"/>
      <c r="E33" s="176"/>
      <c r="F33" s="176"/>
      <c r="G33" s="177"/>
      <c r="I33" s="170"/>
      <c r="J33" s="171"/>
      <c r="K33" s="175"/>
      <c r="L33" s="176"/>
      <c r="M33" s="176"/>
      <c r="N33" s="176"/>
      <c r="O33" s="177"/>
    </row>
    <row r="34" spans="1:15" x14ac:dyDescent="0.25">
      <c r="A34" s="170"/>
      <c r="B34" s="171"/>
      <c r="C34" s="178"/>
      <c r="D34" s="179"/>
      <c r="E34" s="179"/>
      <c r="F34" s="179"/>
      <c r="G34" s="180"/>
      <c r="I34" s="170"/>
      <c r="J34" s="171"/>
      <c r="K34" s="178"/>
      <c r="L34" s="179"/>
      <c r="M34" s="179"/>
      <c r="N34" s="179"/>
      <c r="O34" s="180"/>
    </row>
    <row r="35" spans="1:15" ht="15.75" x14ac:dyDescent="0.25">
      <c r="A35" s="168" t="s">
        <v>12</v>
      </c>
      <c r="B35" s="169"/>
      <c r="C35" s="6">
        <f>$G3/C31</f>
        <v>1204.5641689213035</v>
      </c>
      <c r="D35" s="6">
        <f t="shared" ref="D35:G35" si="10">$G3/D31</f>
        <v>933.10267745908368</v>
      </c>
      <c r="E35" s="6">
        <f t="shared" si="10"/>
        <v>859.82380889072374</v>
      </c>
      <c r="F35" s="6">
        <f t="shared" si="10"/>
        <v>1641.4352874189856</v>
      </c>
      <c r="G35" s="6">
        <f t="shared" si="10"/>
        <v>986.74324740752047</v>
      </c>
      <c r="I35" s="168" t="s">
        <v>12</v>
      </c>
      <c r="J35" s="169"/>
      <c r="K35" s="6">
        <f>$G3/K31</f>
        <v>98.657935343043164</v>
      </c>
      <c r="L35" s="6">
        <f t="shared" ref="L35:O35" si="11">$G3/L31</f>
        <v>155.28189704739458</v>
      </c>
      <c r="M35" s="6">
        <f t="shared" si="11"/>
        <v>151.83573987564807</v>
      </c>
      <c r="N35" s="6">
        <f t="shared" si="11"/>
        <v>620.68247037987635</v>
      </c>
      <c r="O35" s="6">
        <f t="shared" si="11"/>
        <v>135.4161500950492</v>
      </c>
    </row>
    <row r="36" spans="1:15" ht="15.75" thickBot="1" x14ac:dyDescent="0.3">
      <c r="A36" s="185"/>
      <c r="B36" s="186"/>
      <c r="C36" s="71"/>
      <c r="D36" s="71"/>
      <c r="E36" s="71"/>
      <c r="F36" s="80"/>
      <c r="G36" s="81"/>
      <c r="I36" s="185"/>
      <c r="J36" s="186"/>
      <c r="K36" s="71"/>
      <c r="L36" s="71"/>
      <c r="M36" s="71"/>
      <c r="N36" s="80"/>
      <c r="O36" s="81"/>
    </row>
    <row r="38" spans="1:15" s="100" customFormat="1" ht="9" customHeight="1" x14ac:dyDescent="0.25"/>
    <row r="39" spans="1:15" s="100" customFormat="1" ht="9" customHeight="1" x14ac:dyDescent="0.25"/>
    <row r="41" spans="1:15" x14ac:dyDescent="0.25">
      <c r="C41" s="49" t="s">
        <v>0</v>
      </c>
      <c r="D41" s="48">
        <v>8000</v>
      </c>
    </row>
    <row r="42" spans="1:15" x14ac:dyDescent="0.25">
      <c r="C42" s="49" t="s">
        <v>2</v>
      </c>
      <c r="D42" s="48">
        <v>1.6</v>
      </c>
    </row>
    <row r="43" spans="1:15" ht="15.75" thickBot="1" x14ac:dyDescent="0.3">
      <c r="C43" s="49" t="s">
        <v>3</v>
      </c>
      <c r="D43" s="48">
        <v>12800</v>
      </c>
    </row>
    <row r="44" spans="1:15" ht="19.5" thickBot="1" x14ac:dyDescent="0.35">
      <c r="A44" s="2"/>
      <c r="B44" s="2"/>
      <c r="C44" s="47" t="s">
        <v>1</v>
      </c>
      <c r="D44" s="46">
        <v>163840000</v>
      </c>
      <c r="E44" s="79" t="s">
        <v>24</v>
      </c>
      <c r="F44" s="1"/>
      <c r="G44" s="1"/>
    </row>
    <row r="45" spans="1:15" ht="18.75" x14ac:dyDescent="0.3">
      <c r="A45" s="21"/>
      <c r="B45" s="22"/>
      <c r="C45" s="42" t="s">
        <v>4</v>
      </c>
      <c r="D45" s="42" t="s">
        <v>5</v>
      </c>
      <c r="E45" s="42" t="s">
        <v>6</v>
      </c>
      <c r="F45" s="42" t="s">
        <v>7</v>
      </c>
      <c r="G45" s="43" t="s">
        <v>8</v>
      </c>
      <c r="I45" s="21"/>
      <c r="J45" s="22"/>
      <c r="K45" s="42" t="s">
        <v>4</v>
      </c>
      <c r="L45" s="42" t="s">
        <v>5</v>
      </c>
      <c r="M45" s="42" t="s">
        <v>6</v>
      </c>
      <c r="N45" s="42" t="s">
        <v>7</v>
      </c>
      <c r="O45" s="43" t="s">
        <v>8</v>
      </c>
    </row>
    <row r="46" spans="1:15" ht="18.75" x14ac:dyDescent="0.3">
      <c r="A46" s="44" t="s">
        <v>14</v>
      </c>
      <c r="B46" s="5"/>
      <c r="C46" s="5"/>
      <c r="D46" s="5"/>
      <c r="E46" s="5"/>
      <c r="F46" s="5"/>
      <c r="G46" s="45"/>
      <c r="I46" s="181" t="s">
        <v>30</v>
      </c>
      <c r="J46" s="182"/>
      <c r="K46" s="5"/>
      <c r="L46" s="5"/>
      <c r="M46" s="5"/>
      <c r="N46" s="5"/>
      <c r="O46" s="45"/>
    </row>
    <row r="47" spans="1:15" x14ac:dyDescent="0.25">
      <c r="A47" s="183" t="s">
        <v>9</v>
      </c>
      <c r="B47" s="184"/>
      <c r="C47" s="70">
        <v>637.39400000000001</v>
      </c>
      <c r="D47" s="70">
        <v>784.96799999999996</v>
      </c>
      <c r="E47" s="70">
        <v>819.64499999999998</v>
      </c>
      <c r="F47" s="74">
        <v>427.73399999999998</v>
      </c>
      <c r="G47" s="75">
        <v>584.47400000000005</v>
      </c>
      <c r="I47" s="183" t="s">
        <v>9</v>
      </c>
      <c r="J47" s="184"/>
      <c r="K47" s="70">
        <v>6106.13</v>
      </c>
      <c r="L47" s="70">
        <v>4434.83</v>
      </c>
      <c r="M47" s="70">
        <v>4195.8599999999997</v>
      </c>
      <c r="N47" s="74">
        <v>1304.5999999999999</v>
      </c>
      <c r="O47" s="75">
        <v>2055.96</v>
      </c>
    </row>
    <row r="48" spans="1:15" x14ac:dyDescent="0.25">
      <c r="A48" s="183"/>
      <c r="B48" s="184"/>
      <c r="C48" s="70">
        <v>645.43299999999999</v>
      </c>
      <c r="D48" s="70">
        <v>783.95399999999995</v>
      </c>
      <c r="E48" s="70">
        <v>817.52499999999998</v>
      </c>
      <c r="F48" s="74">
        <v>429.79199999999997</v>
      </c>
      <c r="G48" s="75">
        <v>583.87900000000002</v>
      </c>
      <c r="I48" s="183"/>
      <c r="J48" s="184"/>
      <c r="K48" s="70">
        <v>6146.53</v>
      </c>
      <c r="L48" s="70">
        <v>4427.47</v>
      </c>
      <c r="M48" s="70">
        <v>4194.1899999999996</v>
      </c>
      <c r="N48" s="74">
        <v>1194.18</v>
      </c>
      <c r="O48" s="75">
        <v>2055.29</v>
      </c>
    </row>
    <row r="49" spans="1:15" x14ac:dyDescent="0.25">
      <c r="A49" s="183"/>
      <c r="B49" s="184"/>
      <c r="C49" s="70">
        <v>631.678</v>
      </c>
      <c r="D49" s="70">
        <v>778.28399999999999</v>
      </c>
      <c r="E49" s="70">
        <v>792.45500000000004</v>
      </c>
      <c r="F49" s="74">
        <v>404.85899999999998</v>
      </c>
      <c r="G49" s="75">
        <v>593.36300000000006</v>
      </c>
      <c r="I49" s="183"/>
      <c r="J49" s="184"/>
      <c r="K49" s="70">
        <v>6143.9</v>
      </c>
      <c r="L49" s="70">
        <v>4179.8</v>
      </c>
      <c r="M49" s="70">
        <v>4202.72</v>
      </c>
      <c r="N49" s="74">
        <v>1309.3499999999999</v>
      </c>
      <c r="O49" s="75">
        <v>2061.75</v>
      </c>
    </row>
    <row r="50" spans="1:15" x14ac:dyDescent="0.25">
      <c r="A50" s="166" t="s">
        <v>10</v>
      </c>
      <c r="B50" s="167"/>
      <c r="C50" s="70">
        <f>(C47+C48+C49)/3</f>
        <v>638.16833333333341</v>
      </c>
      <c r="D50" s="70">
        <f t="shared" ref="D50:G50" si="12">(D47+D48+D49)/3</f>
        <v>782.40200000000004</v>
      </c>
      <c r="E50" s="70">
        <f t="shared" si="12"/>
        <v>809.875</v>
      </c>
      <c r="F50" s="70">
        <f t="shared" si="12"/>
        <v>420.79500000000002</v>
      </c>
      <c r="G50" s="70">
        <f t="shared" si="12"/>
        <v>587.23866666666675</v>
      </c>
      <c r="I50" s="166" t="s">
        <v>10</v>
      </c>
      <c r="J50" s="167"/>
      <c r="K50" s="70">
        <f>(K47+K48+K49)/3</f>
        <v>6132.1866666666656</v>
      </c>
      <c r="L50" s="70">
        <f t="shared" ref="L50:O50" si="13">(L47+L48+L49)/3</f>
        <v>4347.3666666666659</v>
      </c>
      <c r="M50" s="70">
        <f t="shared" si="13"/>
        <v>4197.59</v>
      </c>
      <c r="N50" s="70">
        <f t="shared" si="13"/>
        <v>1269.3766666666666</v>
      </c>
      <c r="O50" s="70">
        <f t="shared" si="13"/>
        <v>2057.6666666666665</v>
      </c>
    </row>
    <row r="51" spans="1:15" ht="15.75" x14ac:dyDescent="0.25">
      <c r="A51" s="168" t="s">
        <v>13</v>
      </c>
      <c r="B51" s="169"/>
      <c r="C51" s="6">
        <f>C50/1000</f>
        <v>0.63816833333333345</v>
      </c>
      <c r="D51" s="6">
        <f t="shared" ref="D51:G51" si="14">D50/1000</f>
        <v>0.78240200000000004</v>
      </c>
      <c r="E51" s="6">
        <f t="shared" si="14"/>
        <v>0.80987500000000001</v>
      </c>
      <c r="F51" s="6">
        <f t="shared" si="14"/>
        <v>0.42079500000000003</v>
      </c>
      <c r="G51" s="6">
        <f t="shared" si="14"/>
        <v>0.5872386666666668</v>
      </c>
      <c r="I51" s="168" t="s">
        <v>13</v>
      </c>
      <c r="J51" s="169"/>
      <c r="K51" s="6">
        <f>K50/1000</f>
        <v>6.1321866666666658</v>
      </c>
      <c r="L51" s="6">
        <f t="shared" ref="L51:O51" si="15">L50/1000</f>
        <v>4.3473666666666659</v>
      </c>
      <c r="M51" s="6">
        <f t="shared" si="15"/>
        <v>4.1975899999999999</v>
      </c>
      <c r="N51" s="6">
        <f t="shared" si="15"/>
        <v>1.2693766666666666</v>
      </c>
      <c r="O51" s="6">
        <f t="shared" si="15"/>
        <v>2.0576666666666665</v>
      </c>
    </row>
    <row r="52" spans="1:15" x14ac:dyDescent="0.25">
      <c r="A52" s="170" t="s">
        <v>11</v>
      </c>
      <c r="B52" s="171"/>
      <c r="C52" s="172" t="s">
        <v>23</v>
      </c>
      <c r="D52" s="173"/>
      <c r="E52" s="173"/>
      <c r="F52" s="173"/>
      <c r="G52" s="174"/>
      <c r="I52" s="170" t="s">
        <v>11</v>
      </c>
      <c r="J52" s="171"/>
      <c r="K52" s="172" t="s">
        <v>23</v>
      </c>
      <c r="L52" s="173"/>
      <c r="M52" s="173"/>
      <c r="N52" s="173"/>
      <c r="O52" s="174"/>
    </row>
    <row r="53" spans="1:15" x14ac:dyDescent="0.25">
      <c r="A53" s="170"/>
      <c r="B53" s="171"/>
      <c r="C53" s="175"/>
      <c r="D53" s="176"/>
      <c r="E53" s="176"/>
      <c r="F53" s="176"/>
      <c r="G53" s="177"/>
      <c r="I53" s="170"/>
      <c r="J53" s="171"/>
      <c r="K53" s="175"/>
      <c r="L53" s="176"/>
      <c r="M53" s="176"/>
      <c r="N53" s="176"/>
      <c r="O53" s="177"/>
    </row>
    <row r="54" spans="1:15" x14ac:dyDescent="0.25">
      <c r="A54" s="170"/>
      <c r="B54" s="171"/>
      <c r="C54" s="178"/>
      <c r="D54" s="179"/>
      <c r="E54" s="179"/>
      <c r="F54" s="179"/>
      <c r="G54" s="180"/>
      <c r="I54" s="170"/>
      <c r="J54" s="171"/>
      <c r="K54" s="178"/>
      <c r="L54" s="179"/>
      <c r="M54" s="179"/>
      <c r="N54" s="179"/>
      <c r="O54" s="180"/>
    </row>
    <row r="55" spans="1:15" ht="15.75" x14ac:dyDescent="0.25">
      <c r="A55" s="168" t="s">
        <v>12</v>
      </c>
      <c r="B55" s="169"/>
      <c r="C55" s="6">
        <f>$G3/C51</f>
        <v>1026.9390782473797</v>
      </c>
      <c r="D55" s="6">
        <f t="shared" ref="D55:G55" si="16">$G3/D51</f>
        <v>837.62567069102579</v>
      </c>
      <c r="E55" s="6">
        <f t="shared" si="16"/>
        <v>809.21129803982092</v>
      </c>
      <c r="F55" s="6">
        <f t="shared" si="16"/>
        <v>1557.4329542889054</v>
      </c>
      <c r="G55" s="6">
        <f t="shared" si="16"/>
        <v>1116.0028063547131</v>
      </c>
      <c r="I55" s="168" t="s">
        <v>12</v>
      </c>
      <c r="J55" s="169"/>
      <c r="K55" s="6">
        <f>$G3/K51</f>
        <v>106.87215435929328</v>
      </c>
      <c r="L55" s="6">
        <f t="shared" ref="L55:O55" si="17">$G3/L51</f>
        <v>150.74872911570992</v>
      </c>
      <c r="M55" s="6">
        <f t="shared" si="17"/>
        <v>156.12768278941013</v>
      </c>
      <c r="N55" s="6">
        <f t="shared" si="17"/>
        <v>516.28489573622755</v>
      </c>
      <c r="O55" s="6">
        <f t="shared" si="17"/>
        <v>318.49667908634376</v>
      </c>
    </row>
    <row r="56" spans="1:15" ht="15.75" thickBot="1" x14ac:dyDescent="0.3">
      <c r="A56" s="185"/>
      <c r="B56" s="186"/>
      <c r="C56" s="71"/>
      <c r="D56" s="71"/>
      <c r="E56" s="71"/>
      <c r="F56" s="80"/>
      <c r="G56" s="81"/>
      <c r="I56" s="185"/>
      <c r="J56" s="186"/>
      <c r="K56" s="71"/>
      <c r="L56" s="71"/>
      <c r="M56" s="71"/>
      <c r="N56" s="80"/>
      <c r="O56" s="81"/>
    </row>
    <row r="58" spans="1:15" s="100" customFormat="1" ht="9" customHeight="1" x14ac:dyDescent="0.25"/>
    <row r="59" spans="1:15" s="100" customFormat="1" ht="9" customHeight="1" x14ac:dyDescent="0.25"/>
    <row r="61" spans="1:15" x14ac:dyDescent="0.25">
      <c r="C61" s="49" t="s">
        <v>0</v>
      </c>
      <c r="D61" s="48">
        <v>64000</v>
      </c>
    </row>
    <row r="62" spans="1:15" x14ac:dyDescent="0.25">
      <c r="C62" s="49" t="s">
        <v>2</v>
      </c>
      <c r="D62" s="48">
        <v>1.6</v>
      </c>
    </row>
    <row r="63" spans="1:15" ht="15.75" thickBot="1" x14ac:dyDescent="0.3">
      <c r="C63" s="49" t="s">
        <v>3</v>
      </c>
      <c r="D63" s="48">
        <v>102400</v>
      </c>
    </row>
    <row r="64" spans="1:15" ht="19.5" thickBot="1" x14ac:dyDescent="0.35">
      <c r="A64" s="2"/>
      <c r="B64" s="2"/>
      <c r="C64" s="47" t="s">
        <v>1</v>
      </c>
      <c r="D64" s="46">
        <v>163840000</v>
      </c>
      <c r="E64" s="79" t="s">
        <v>24</v>
      </c>
      <c r="F64" s="1"/>
      <c r="G64" s="1"/>
    </row>
    <row r="65" spans="1:15" ht="18.75" x14ac:dyDescent="0.3">
      <c r="A65" s="21"/>
      <c r="B65" s="22"/>
      <c r="C65" s="42" t="s">
        <v>4</v>
      </c>
      <c r="D65" s="42" t="s">
        <v>5</v>
      </c>
      <c r="E65" s="42" t="s">
        <v>6</v>
      </c>
      <c r="F65" s="42" t="s">
        <v>7</v>
      </c>
      <c r="G65" s="43" t="s">
        <v>8</v>
      </c>
      <c r="I65" s="21"/>
      <c r="J65" s="22"/>
      <c r="K65" s="42" t="s">
        <v>4</v>
      </c>
      <c r="L65" s="42" t="s">
        <v>5</v>
      </c>
      <c r="M65" s="42" t="s">
        <v>6</v>
      </c>
      <c r="N65" s="42" t="s">
        <v>7</v>
      </c>
      <c r="O65" s="43" t="s">
        <v>8</v>
      </c>
    </row>
    <row r="66" spans="1:15" ht="18.75" x14ac:dyDescent="0.3">
      <c r="A66" s="44" t="s">
        <v>14</v>
      </c>
      <c r="B66" s="5"/>
      <c r="C66" s="5"/>
      <c r="D66" s="5"/>
      <c r="E66" s="5"/>
      <c r="F66" s="5"/>
      <c r="G66" s="45"/>
      <c r="I66" s="181" t="s">
        <v>30</v>
      </c>
      <c r="J66" s="182"/>
      <c r="K66" s="5"/>
      <c r="L66" s="5"/>
      <c r="M66" s="5"/>
      <c r="N66" s="5"/>
      <c r="O66" s="45"/>
    </row>
    <row r="67" spans="1:15" x14ac:dyDescent="0.25">
      <c r="A67" s="183" t="s">
        <v>9</v>
      </c>
      <c r="B67" s="184"/>
      <c r="C67" s="105">
        <v>744.72299999999996</v>
      </c>
      <c r="D67" s="105">
        <v>870.57899999999995</v>
      </c>
      <c r="E67" s="105">
        <v>952.55499999999995</v>
      </c>
      <c r="F67" s="105">
        <v>613.63499999999999</v>
      </c>
      <c r="G67" s="106">
        <v>757.41099999999994</v>
      </c>
      <c r="I67" s="183" t="s">
        <v>9</v>
      </c>
      <c r="J67" s="184"/>
      <c r="K67" s="70">
        <v>6119.24</v>
      </c>
      <c r="L67" s="70">
        <v>4439.37</v>
      </c>
      <c r="M67" s="70">
        <v>4196.2700000000004</v>
      </c>
      <c r="N67" s="74">
        <v>1216.04</v>
      </c>
      <c r="O67" s="75">
        <v>2059.44</v>
      </c>
    </row>
    <row r="68" spans="1:15" x14ac:dyDescent="0.25">
      <c r="A68" s="183"/>
      <c r="B68" s="184"/>
      <c r="C68" s="105">
        <v>744.39499999999998</v>
      </c>
      <c r="D68" s="105">
        <v>869.83699999999999</v>
      </c>
      <c r="E68" s="105">
        <v>951.92600000000004</v>
      </c>
      <c r="F68" s="105">
        <v>606.79200000000003</v>
      </c>
      <c r="G68" s="106">
        <v>754.50900000000001</v>
      </c>
      <c r="I68" s="183"/>
      <c r="J68" s="184"/>
      <c r="K68" s="70">
        <v>6137.4</v>
      </c>
      <c r="L68" s="70">
        <v>4432.1499999999996</v>
      </c>
      <c r="M68" s="70">
        <v>4194.09</v>
      </c>
      <c r="N68" s="74">
        <v>1211.83</v>
      </c>
      <c r="O68" s="75">
        <v>2056.4</v>
      </c>
    </row>
    <row r="69" spans="1:15" x14ac:dyDescent="0.25">
      <c r="A69" s="183"/>
      <c r="B69" s="184"/>
      <c r="C69" s="105">
        <v>746.53800000000001</v>
      </c>
      <c r="D69" s="105">
        <v>871.50199999999995</v>
      </c>
      <c r="E69" s="105">
        <v>953.53599999999994</v>
      </c>
      <c r="F69" s="105">
        <v>489.45600000000002</v>
      </c>
      <c r="G69" s="106">
        <v>749.27</v>
      </c>
      <c r="I69" s="183"/>
      <c r="J69" s="184"/>
      <c r="K69" s="70">
        <v>6116.48</v>
      </c>
      <c r="L69" s="70">
        <v>4428.82</v>
      </c>
      <c r="M69" s="70">
        <v>4195.21</v>
      </c>
      <c r="N69" s="74">
        <v>1214.49</v>
      </c>
      <c r="O69" s="75">
        <v>2057.29</v>
      </c>
    </row>
    <row r="70" spans="1:15" x14ac:dyDescent="0.25">
      <c r="A70" s="166" t="s">
        <v>10</v>
      </c>
      <c r="B70" s="167"/>
      <c r="C70" s="70">
        <f>(C67+C68+C69)/3</f>
        <v>745.21866666666665</v>
      </c>
      <c r="D70" s="70">
        <f t="shared" ref="D70:G70" si="18">(D67+D68+D69)/3</f>
        <v>870.63933333333318</v>
      </c>
      <c r="E70" s="70">
        <f t="shared" si="18"/>
        <v>952.67233333333331</v>
      </c>
      <c r="F70" s="70">
        <f t="shared" si="18"/>
        <v>569.96100000000013</v>
      </c>
      <c r="G70" s="70">
        <f t="shared" si="18"/>
        <v>753.73</v>
      </c>
      <c r="I70" s="166" t="s">
        <v>10</v>
      </c>
      <c r="J70" s="167"/>
      <c r="K70" s="70">
        <f>(K67+K68+K69)/3</f>
        <v>6124.373333333333</v>
      </c>
      <c r="L70" s="70">
        <f t="shared" ref="L70:O70" si="19">(L67+L68+L69)/3</f>
        <v>4433.4466666666667</v>
      </c>
      <c r="M70" s="70">
        <f t="shared" si="19"/>
        <v>4195.1899999999996</v>
      </c>
      <c r="N70" s="70">
        <f t="shared" si="19"/>
        <v>1214.1199999999999</v>
      </c>
      <c r="O70" s="70">
        <f t="shared" si="19"/>
        <v>2057.71</v>
      </c>
    </row>
    <row r="71" spans="1:15" ht="15.75" x14ac:dyDescent="0.25">
      <c r="A71" s="168" t="s">
        <v>13</v>
      </c>
      <c r="B71" s="169"/>
      <c r="C71" s="6">
        <f>C70/1000</f>
        <v>0.7452186666666667</v>
      </c>
      <c r="D71" s="6">
        <f t="shared" ref="D71:G71" si="20">D70/1000</f>
        <v>0.87063933333333321</v>
      </c>
      <c r="E71" s="6">
        <f t="shared" si="20"/>
        <v>0.95267233333333334</v>
      </c>
      <c r="F71" s="6">
        <f t="shared" si="20"/>
        <v>0.56996100000000016</v>
      </c>
      <c r="G71" s="6">
        <f t="shared" si="20"/>
        <v>0.75373000000000001</v>
      </c>
      <c r="I71" s="168" t="s">
        <v>13</v>
      </c>
      <c r="J71" s="169"/>
      <c r="K71" s="6">
        <f>K70/1000</f>
        <v>6.1243733333333328</v>
      </c>
      <c r="L71" s="6">
        <f t="shared" ref="L71:O71" si="21">L70/1000</f>
        <v>4.4334466666666668</v>
      </c>
      <c r="M71" s="6">
        <f t="shared" si="21"/>
        <v>4.1951899999999993</v>
      </c>
      <c r="N71" s="6">
        <f t="shared" si="21"/>
        <v>1.2141199999999999</v>
      </c>
      <c r="O71" s="6">
        <f t="shared" si="21"/>
        <v>2.0577100000000002</v>
      </c>
    </row>
    <row r="72" spans="1:15" x14ac:dyDescent="0.25">
      <c r="A72" s="170" t="s">
        <v>11</v>
      </c>
      <c r="B72" s="171"/>
      <c r="C72" s="172" t="s">
        <v>23</v>
      </c>
      <c r="D72" s="173"/>
      <c r="E72" s="173"/>
      <c r="F72" s="173"/>
      <c r="G72" s="174"/>
      <c r="I72" s="170" t="s">
        <v>11</v>
      </c>
      <c r="J72" s="171"/>
      <c r="K72" s="172" t="s">
        <v>23</v>
      </c>
      <c r="L72" s="173"/>
      <c r="M72" s="173"/>
      <c r="N72" s="173"/>
      <c r="O72" s="174"/>
    </row>
    <row r="73" spans="1:15" x14ac:dyDescent="0.25">
      <c r="A73" s="170"/>
      <c r="B73" s="171"/>
      <c r="C73" s="175"/>
      <c r="D73" s="176"/>
      <c r="E73" s="176"/>
      <c r="F73" s="176"/>
      <c r="G73" s="177"/>
      <c r="I73" s="170"/>
      <c r="J73" s="171"/>
      <c r="K73" s="175"/>
      <c r="L73" s="176"/>
      <c r="M73" s="176"/>
      <c r="N73" s="176"/>
      <c r="O73" s="177"/>
    </row>
    <row r="74" spans="1:15" x14ac:dyDescent="0.25">
      <c r="A74" s="170"/>
      <c r="B74" s="171"/>
      <c r="C74" s="178"/>
      <c r="D74" s="179"/>
      <c r="E74" s="179"/>
      <c r="F74" s="179"/>
      <c r="G74" s="180"/>
      <c r="I74" s="170"/>
      <c r="J74" s="171"/>
      <c r="K74" s="178"/>
      <c r="L74" s="179"/>
      <c r="M74" s="179"/>
      <c r="N74" s="179"/>
      <c r="O74" s="180"/>
    </row>
    <row r="75" spans="1:15" ht="15.75" x14ac:dyDescent="0.25">
      <c r="A75" s="168" t="s">
        <v>12</v>
      </c>
      <c r="B75" s="169"/>
      <c r="C75" s="6">
        <f>$G3/C71</f>
        <v>879.41973183709831</v>
      </c>
      <c r="D75" s="6">
        <f t="shared" ref="D75:G75" si="22">$G3/D71</f>
        <v>752.73419762795015</v>
      </c>
      <c r="E75" s="6">
        <f t="shared" si="22"/>
        <v>687.91753163119745</v>
      </c>
      <c r="F75" s="6">
        <f t="shared" si="22"/>
        <v>1149.8330587531425</v>
      </c>
      <c r="G75" s="6">
        <f t="shared" si="22"/>
        <v>869.48907433696422</v>
      </c>
      <c r="I75" s="168" t="s">
        <v>12</v>
      </c>
      <c r="J75" s="169"/>
      <c r="K75" s="6">
        <f>$G3/K71</f>
        <v>107.00849937299708</v>
      </c>
      <c r="L75" s="6">
        <f t="shared" ref="L75:O75" si="23">$G3/L71</f>
        <v>147.82178500699982</v>
      </c>
      <c r="M75" s="6">
        <f t="shared" si="23"/>
        <v>156.21700089864825</v>
      </c>
      <c r="N75" s="6">
        <f t="shared" si="23"/>
        <v>539.7818996474814</v>
      </c>
      <c r="O75" s="6">
        <f t="shared" si="23"/>
        <v>318.48997186192418</v>
      </c>
    </row>
    <row r="76" spans="1:15" ht="15.75" thickBot="1" x14ac:dyDescent="0.3">
      <c r="A76" s="185"/>
      <c r="B76" s="186"/>
      <c r="C76" s="71"/>
      <c r="D76" s="71"/>
      <c r="E76" s="71"/>
      <c r="F76" s="80"/>
      <c r="G76" s="81"/>
      <c r="I76" s="185"/>
      <c r="J76" s="186"/>
      <c r="K76" s="71"/>
      <c r="L76" s="71"/>
      <c r="M76" s="71"/>
      <c r="N76" s="80"/>
      <c r="O76" s="81"/>
    </row>
    <row r="78" spans="1:15" s="100" customFormat="1" ht="9" customHeight="1" x14ac:dyDescent="0.25"/>
    <row r="79" spans="1:15" s="100" customFormat="1" ht="9" customHeight="1" x14ac:dyDescent="0.25"/>
    <row r="81" spans="1:15" x14ac:dyDescent="0.25">
      <c r="C81" s="49" t="s">
        <v>0</v>
      </c>
      <c r="D81" s="48">
        <v>250000</v>
      </c>
    </row>
    <row r="82" spans="1:15" x14ac:dyDescent="0.25">
      <c r="C82" s="49" t="s">
        <v>2</v>
      </c>
      <c r="D82" s="48">
        <v>1.6</v>
      </c>
    </row>
    <row r="83" spans="1:15" ht="15.75" thickBot="1" x14ac:dyDescent="0.3">
      <c r="C83" s="49" t="s">
        <v>3</v>
      </c>
      <c r="D83" s="48">
        <v>400000</v>
      </c>
    </row>
    <row r="84" spans="1:15" ht="19.5" thickBot="1" x14ac:dyDescent="0.35">
      <c r="A84" s="2"/>
      <c r="B84" s="2"/>
      <c r="C84" s="47" t="s">
        <v>1</v>
      </c>
      <c r="D84" s="46">
        <v>163840000</v>
      </c>
      <c r="E84" s="79" t="s">
        <v>24</v>
      </c>
      <c r="F84" s="1"/>
      <c r="G84" s="1"/>
    </row>
    <row r="85" spans="1:15" ht="18.75" x14ac:dyDescent="0.3">
      <c r="A85" s="21"/>
      <c r="B85" s="22"/>
      <c r="C85" s="42" t="s">
        <v>4</v>
      </c>
      <c r="D85" s="42" t="s">
        <v>5</v>
      </c>
      <c r="E85" s="42" t="s">
        <v>6</v>
      </c>
      <c r="F85" s="42" t="s">
        <v>7</v>
      </c>
      <c r="G85" s="43" t="s">
        <v>8</v>
      </c>
      <c r="I85" s="21"/>
      <c r="J85" s="22"/>
      <c r="K85" s="42" t="s">
        <v>4</v>
      </c>
      <c r="L85" s="42" t="s">
        <v>5</v>
      </c>
      <c r="M85" s="42" t="s">
        <v>6</v>
      </c>
      <c r="N85" s="42" t="s">
        <v>7</v>
      </c>
      <c r="O85" s="43" t="s">
        <v>8</v>
      </c>
    </row>
    <row r="86" spans="1:15" ht="18.75" x14ac:dyDescent="0.3">
      <c r="A86" s="44" t="s">
        <v>14</v>
      </c>
      <c r="B86" s="5"/>
      <c r="C86" s="5"/>
      <c r="D86" s="5"/>
      <c r="E86" s="5"/>
      <c r="F86" s="5"/>
      <c r="G86" s="45"/>
      <c r="I86" s="181" t="s">
        <v>30</v>
      </c>
      <c r="J86" s="182"/>
      <c r="K86" s="5"/>
      <c r="L86" s="5"/>
      <c r="M86" s="5"/>
      <c r="N86" s="5"/>
      <c r="O86" s="45"/>
    </row>
    <row r="87" spans="1:15" x14ac:dyDescent="0.25">
      <c r="A87" s="183" t="s">
        <v>9</v>
      </c>
      <c r="B87" s="184"/>
      <c r="C87" s="70">
        <v>1539.08</v>
      </c>
      <c r="D87" s="70">
        <v>1929.86</v>
      </c>
      <c r="E87" s="70">
        <v>2365.87</v>
      </c>
      <c r="F87" s="74">
        <v>944.60199999999998</v>
      </c>
      <c r="G87" s="75">
        <v>1261.68</v>
      </c>
      <c r="I87" s="183" t="s">
        <v>9</v>
      </c>
      <c r="J87" s="184"/>
      <c r="K87" s="70">
        <v>10604.7</v>
      </c>
      <c r="L87" s="70">
        <v>6822.78</v>
      </c>
      <c r="M87" s="70">
        <v>6827.95</v>
      </c>
      <c r="N87" s="74">
        <v>2889.53</v>
      </c>
      <c r="O87" s="75">
        <v>2967.33</v>
      </c>
    </row>
    <row r="88" spans="1:15" x14ac:dyDescent="0.25">
      <c r="A88" s="183"/>
      <c r="B88" s="184"/>
      <c r="C88" s="70">
        <v>1630.5</v>
      </c>
      <c r="D88" s="70">
        <v>2022.21</v>
      </c>
      <c r="E88" s="70">
        <v>2461.2399999999998</v>
      </c>
      <c r="F88" s="74">
        <v>1009.28</v>
      </c>
      <c r="G88" s="75">
        <v>1334.83</v>
      </c>
      <c r="I88" s="183"/>
      <c r="J88" s="184"/>
      <c r="K88" s="70">
        <v>10929.6</v>
      </c>
      <c r="L88" s="70">
        <v>6816.46</v>
      </c>
      <c r="M88" s="70">
        <v>6818.44</v>
      </c>
      <c r="N88" s="74">
        <v>2950.72</v>
      </c>
      <c r="O88" s="75">
        <v>2940.8</v>
      </c>
    </row>
    <row r="89" spans="1:15" x14ac:dyDescent="0.25">
      <c r="A89" s="183"/>
      <c r="B89" s="184"/>
      <c r="C89" s="70">
        <v>1596.17</v>
      </c>
      <c r="D89" s="70">
        <v>2017.42</v>
      </c>
      <c r="E89" s="70">
        <v>2555.6799999999998</v>
      </c>
      <c r="F89" s="74">
        <v>1354.56</v>
      </c>
      <c r="G89" s="75">
        <v>1249.71</v>
      </c>
      <c r="I89" s="183"/>
      <c r="J89" s="184"/>
      <c r="K89" s="70">
        <v>10662.1</v>
      </c>
      <c r="L89" s="70">
        <v>6823.71</v>
      </c>
      <c r="M89" s="70">
        <v>6826.88</v>
      </c>
      <c r="N89" s="74">
        <v>2900.23</v>
      </c>
      <c r="O89" s="75">
        <v>2965.92</v>
      </c>
    </row>
    <row r="90" spans="1:15" x14ac:dyDescent="0.25">
      <c r="A90" s="166" t="s">
        <v>10</v>
      </c>
      <c r="B90" s="167"/>
      <c r="C90" s="70">
        <f>(C87+C88+C89)/3</f>
        <v>1588.5833333333333</v>
      </c>
      <c r="D90" s="70">
        <f t="shared" ref="D90:G90" si="24">(D87+D88+D89)/3</f>
        <v>1989.83</v>
      </c>
      <c r="E90" s="70">
        <f t="shared" si="24"/>
        <v>2460.9299999999998</v>
      </c>
      <c r="F90" s="70">
        <f t="shared" si="24"/>
        <v>1102.8140000000001</v>
      </c>
      <c r="G90" s="70">
        <f t="shared" si="24"/>
        <v>1282.0733333333335</v>
      </c>
      <c r="I90" s="166" t="s">
        <v>10</v>
      </c>
      <c r="J90" s="167"/>
      <c r="K90" s="70">
        <f>(K87+K89+K88)/3</f>
        <v>10732.133333333333</v>
      </c>
      <c r="L90" s="70">
        <f t="shared" ref="L90:O90" si="25">(L87+L89+L88)/3</f>
        <v>6820.9833333333336</v>
      </c>
      <c r="M90" s="70">
        <f t="shared" si="25"/>
        <v>6824.4233333333332</v>
      </c>
      <c r="N90" s="70">
        <f t="shared" si="25"/>
        <v>2913.4933333333333</v>
      </c>
      <c r="O90" s="70">
        <f t="shared" si="25"/>
        <v>2958.0166666666664</v>
      </c>
    </row>
    <row r="91" spans="1:15" ht="15.75" x14ac:dyDescent="0.25">
      <c r="A91" s="168" t="s">
        <v>13</v>
      </c>
      <c r="B91" s="169"/>
      <c r="C91" s="6">
        <f>C90/1000</f>
        <v>1.5885833333333332</v>
      </c>
      <c r="D91" s="6">
        <f t="shared" ref="D91:G91" si="26">D90/1000</f>
        <v>1.98983</v>
      </c>
      <c r="E91" s="6">
        <f t="shared" si="26"/>
        <v>2.4609299999999998</v>
      </c>
      <c r="F91" s="6">
        <f t="shared" si="26"/>
        <v>1.1028140000000002</v>
      </c>
      <c r="G91" s="6">
        <f t="shared" si="26"/>
        <v>1.2820733333333334</v>
      </c>
      <c r="I91" s="168" t="s">
        <v>13</v>
      </c>
      <c r="J91" s="169"/>
      <c r="K91" s="6">
        <f>K90/1000</f>
        <v>10.732133333333334</v>
      </c>
      <c r="L91" s="6">
        <f t="shared" ref="L91:O91" si="27">L90/1000</f>
        <v>6.8209833333333334</v>
      </c>
      <c r="M91" s="6">
        <f t="shared" si="27"/>
        <v>6.8244233333333328</v>
      </c>
      <c r="N91" s="6">
        <f t="shared" si="27"/>
        <v>2.9134933333333333</v>
      </c>
      <c r="O91" s="6">
        <f t="shared" si="27"/>
        <v>2.9580166666666665</v>
      </c>
    </row>
    <row r="92" spans="1:15" x14ac:dyDescent="0.25">
      <c r="A92" s="170" t="s">
        <v>11</v>
      </c>
      <c r="B92" s="171"/>
      <c r="C92" s="172" t="s">
        <v>23</v>
      </c>
      <c r="D92" s="173"/>
      <c r="E92" s="173"/>
      <c r="F92" s="173"/>
      <c r="G92" s="174"/>
      <c r="I92" s="170" t="s">
        <v>11</v>
      </c>
      <c r="J92" s="171"/>
      <c r="K92" s="172" t="s">
        <v>23</v>
      </c>
      <c r="L92" s="173"/>
      <c r="M92" s="173"/>
      <c r="N92" s="173"/>
      <c r="O92" s="174"/>
    </row>
    <row r="93" spans="1:15" x14ac:dyDescent="0.25">
      <c r="A93" s="170"/>
      <c r="B93" s="171"/>
      <c r="C93" s="175"/>
      <c r="D93" s="176"/>
      <c r="E93" s="176"/>
      <c r="F93" s="176"/>
      <c r="G93" s="177"/>
      <c r="I93" s="170"/>
      <c r="J93" s="171"/>
      <c r="K93" s="175"/>
      <c r="L93" s="176"/>
      <c r="M93" s="176"/>
      <c r="N93" s="176"/>
      <c r="O93" s="177"/>
    </row>
    <row r="94" spans="1:15" x14ac:dyDescent="0.25">
      <c r="A94" s="170"/>
      <c r="B94" s="171"/>
      <c r="C94" s="178"/>
      <c r="D94" s="179"/>
      <c r="E94" s="179"/>
      <c r="F94" s="179"/>
      <c r="G94" s="180"/>
      <c r="I94" s="170"/>
      <c r="J94" s="171"/>
      <c r="K94" s="178"/>
      <c r="L94" s="179"/>
      <c r="M94" s="179"/>
      <c r="N94" s="179"/>
      <c r="O94" s="180"/>
    </row>
    <row r="95" spans="1:15" ht="15.75" x14ac:dyDescent="0.25">
      <c r="A95" s="168" t="s">
        <v>12</v>
      </c>
      <c r="B95" s="169"/>
      <c r="C95" s="6">
        <f>$G3/C91</f>
        <v>412.54367098567911</v>
      </c>
      <c r="D95" s="6">
        <f t="shared" ref="D95:F95" si="28">$G3/D91</f>
        <v>329.3547690003669</v>
      </c>
      <c r="E95" s="6">
        <f t="shared" si="28"/>
        <v>266.30582747172821</v>
      </c>
      <c r="F95" s="6">
        <f t="shared" si="28"/>
        <v>594.26158898962103</v>
      </c>
      <c r="G95" s="6">
        <f>$G3/G91</f>
        <v>511.17200784146513</v>
      </c>
      <c r="I95" s="168" t="s">
        <v>12</v>
      </c>
      <c r="J95" s="169"/>
      <c r="K95" s="6">
        <f>$G3/K91</f>
        <v>61.065212259755747</v>
      </c>
      <c r="L95" s="6">
        <f t="shared" ref="L95:O95" si="29">$G3/L91</f>
        <v>96.079988466961026</v>
      </c>
      <c r="M95" s="6">
        <f t="shared" si="29"/>
        <v>96.031557245129875</v>
      </c>
      <c r="N95" s="6">
        <f t="shared" si="29"/>
        <v>224.93959141832028</v>
      </c>
      <c r="O95" s="6">
        <f t="shared" si="29"/>
        <v>221.5538564691432</v>
      </c>
    </row>
    <row r="96" spans="1:15" ht="15.75" thickBot="1" x14ac:dyDescent="0.3">
      <c r="A96" s="185"/>
      <c r="B96" s="186"/>
      <c r="C96" s="71"/>
      <c r="D96" s="71"/>
      <c r="E96" s="71"/>
      <c r="F96" s="80"/>
      <c r="G96" s="81"/>
      <c r="I96" s="185"/>
      <c r="J96" s="186"/>
      <c r="K96" s="71"/>
      <c r="L96" s="71"/>
      <c r="M96" s="71"/>
      <c r="N96" s="80"/>
      <c r="O96" s="81"/>
    </row>
    <row r="98" s="100" customFormat="1" ht="9" customHeight="1" x14ac:dyDescent="0.25"/>
    <row r="99" s="100" customFormat="1" ht="9" customHeight="1" x14ac:dyDescent="0.25"/>
  </sheetData>
  <mergeCells count="75">
    <mergeCell ref="A95:B95"/>
    <mergeCell ref="I95:J95"/>
    <mergeCell ref="A96:B96"/>
    <mergeCell ref="I96:J96"/>
    <mergeCell ref="A91:B91"/>
    <mergeCell ref="I91:J91"/>
    <mergeCell ref="A92:B94"/>
    <mergeCell ref="C92:G94"/>
    <mergeCell ref="I92:J94"/>
    <mergeCell ref="K92:O94"/>
    <mergeCell ref="A76:B76"/>
    <mergeCell ref="I76:J76"/>
    <mergeCell ref="I86:J86"/>
    <mergeCell ref="A87:B89"/>
    <mergeCell ref="I87:J89"/>
    <mergeCell ref="A90:B90"/>
    <mergeCell ref="I90:J90"/>
    <mergeCell ref="A72:B74"/>
    <mergeCell ref="C72:G74"/>
    <mergeCell ref="I72:J74"/>
    <mergeCell ref="K72:O74"/>
    <mergeCell ref="A75:B75"/>
    <mergeCell ref="I75:J75"/>
    <mergeCell ref="A67:B69"/>
    <mergeCell ref="I67:J69"/>
    <mergeCell ref="A70:B70"/>
    <mergeCell ref="I70:J70"/>
    <mergeCell ref="A71:B71"/>
    <mergeCell ref="I71:J71"/>
    <mergeCell ref="K52:O54"/>
    <mergeCell ref="A55:B55"/>
    <mergeCell ref="I55:J55"/>
    <mergeCell ref="A56:B56"/>
    <mergeCell ref="I56:J56"/>
    <mergeCell ref="I66:J66"/>
    <mergeCell ref="A50:B50"/>
    <mergeCell ref="I50:J50"/>
    <mergeCell ref="A51:B51"/>
    <mergeCell ref="I51:J51"/>
    <mergeCell ref="A52:B54"/>
    <mergeCell ref="C52:G54"/>
    <mergeCell ref="I52:J54"/>
    <mergeCell ref="A47:B49"/>
    <mergeCell ref="I47:J49"/>
    <mergeCell ref="A31:B31"/>
    <mergeCell ref="I31:J31"/>
    <mergeCell ref="A32:B34"/>
    <mergeCell ref="C32:G34"/>
    <mergeCell ref="I32:J34"/>
    <mergeCell ref="A35:B35"/>
    <mergeCell ref="I35:J35"/>
    <mergeCell ref="A36:B36"/>
    <mergeCell ref="I36:J36"/>
    <mergeCell ref="I46:J46"/>
    <mergeCell ref="K32:O34"/>
    <mergeCell ref="A16:B16"/>
    <mergeCell ref="I16:J16"/>
    <mergeCell ref="I26:J26"/>
    <mergeCell ref="A27:B29"/>
    <mergeCell ref="I27:J29"/>
    <mergeCell ref="A30:B30"/>
    <mergeCell ref="I30:J30"/>
    <mergeCell ref="A12:B14"/>
    <mergeCell ref="C12:G14"/>
    <mergeCell ref="I12:J14"/>
    <mergeCell ref="K12:O14"/>
    <mergeCell ref="A15:B15"/>
    <mergeCell ref="I15:J15"/>
    <mergeCell ref="A11:B11"/>
    <mergeCell ref="I11:J11"/>
    <mergeCell ref="I6:J6"/>
    <mergeCell ref="A7:B9"/>
    <mergeCell ref="I7:J9"/>
    <mergeCell ref="A10:B10"/>
    <mergeCell ref="I10:J10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MESSWERTE EVALUATION</vt:lpstr>
      <vt:lpstr>Einzel Scale 1,0</vt:lpstr>
      <vt:lpstr>Einzel Scale 1,2</vt:lpstr>
      <vt:lpstr>Einzel Scale 1,4</vt:lpstr>
      <vt:lpstr>Einzel Scale 1,6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Stange</dc:creator>
  <cp:lastModifiedBy>Eric Stange</cp:lastModifiedBy>
  <dcterms:created xsi:type="dcterms:W3CDTF">2023-03-12T17:37:52Z</dcterms:created>
  <dcterms:modified xsi:type="dcterms:W3CDTF">2023-04-13T22:16:53Z</dcterms:modified>
</cp:coreProperties>
</file>