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repo\react-demo\resources\CSV data files\CSV data files\"/>
    </mc:Choice>
  </mc:AlternateContent>
  <xr:revisionPtr revIDLastSave="0" documentId="13_ncr:1_{A0A4C78A-1333-44B5-B673-D377420CB8B0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proposals" sheetId="1" r:id="rId1"/>
    <sheet name="Sheet4" sheetId="5" r:id="rId2"/>
    <sheet name="Proposal Status" sheetId="3" r:id="rId3"/>
    <sheet name="facility" sheetId="2" r:id="rId4"/>
    <sheet name="facility proposal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5" l="1"/>
  <c r="E8" i="5"/>
  <c r="E9" i="5"/>
  <c r="E10" i="5"/>
  <c r="E6" i="5"/>
  <c r="G3" i="4"/>
  <c r="G4" i="4"/>
  <c r="G5" i="4"/>
  <c r="G6" i="4"/>
  <c r="G7" i="4"/>
  <c r="G2" i="4"/>
  <c r="F5" i="3"/>
  <c r="F4" i="3"/>
  <c r="F3" i="3"/>
  <c r="F2" i="3"/>
  <c r="F1" i="3"/>
  <c r="K7" i="2"/>
  <c r="K6" i="2"/>
  <c r="K5" i="2"/>
  <c r="K4" i="2"/>
  <c r="K3" i="2"/>
  <c r="K2" i="2"/>
  <c r="K2" i="1"/>
  <c r="K3" i="1"/>
  <c r="K4" i="1"/>
  <c r="K5" i="1"/>
  <c r="K6" i="1"/>
  <c r="K7" i="1"/>
  <c r="K8" i="1"/>
  <c r="K9" i="1"/>
  <c r="K15" i="1"/>
  <c r="K16" i="1"/>
  <c r="K17" i="1"/>
  <c r="K14" i="1"/>
  <c r="K13" i="1"/>
  <c r="K1" i="1"/>
</calcChain>
</file>

<file path=xl/sharedStrings.xml><?xml version="1.0" encoding="utf-8"?>
<sst xmlns="http://schemas.openxmlformats.org/spreadsheetml/2006/main" count="138" uniqueCount="55">
  <si>
    <t>proposalName</t>
  </si>
  <si>
    <t>customerGrpName</t>
  </si>
  <si>
    <t>date</t>
  </si>
  <si>
    <t>description</t>
  </si>
  <si>
    <t>status</t>
  </si>
  <si>
    <t>proposal1</t>
  </si>
  <si>
    <t>customerGrpName1</t>
  </si>
  <si>
    <t>Detailed description1</t>
  </si>
  <si>
    <t>In Preparation</t>
  </si>
  <si>
    <t>proposal2</t>
  </si>
  <si>
    <t>customerGrpName2</t>
  </si>
  <si>
    <t>Detailed description2</t>
  </si>
  <si>
    <t>Approved</t>
  </si>
  <si>
    <t>proposal3</t>
  </si>
  <si>
    <t>customerGrpName3</t>
  </si>
  <si>
    <t>Detailed description3</t>
  </si>
  <si>
    <t>In Support</t>
  </si>
  <si>
    <t>proposal4</t>
  </si>
  <si>
    <t>customerGrpName4</t>
  </si>
  <si>
    <t>Detailed description4</t>
  </si>
  <si>
    <t>proposal5</t>
  </si>
  <si>
    <t>customerGrpName5</t>
  </si>
  <si>
    <t>Detailed description5</t>
  </si>
  <si>
    <t>In Approve</t>
  </si>
  <si>
    <t>proposal6</t>
  </si>
  <si>
    <t>customerGrpName6</t>
  </si>
  <si>
    <t>Detailed description6</t>
  </si>
  <si>
    <t>proposal7</t>
  </si>
  <si>
    <t>customerGrpName7</t>
  </si>
  <si>
    <t>Detailed description7</t>
  </si>
  <si>
    <t>proposal8</t>
  </si>
  <si>
    <t>Detailed description8</t>
  </si>
  <si>
    <t>statusId</t>
  </si>
  <si>
    <t>Id</t>
  </si>
  <si>
    <t>facilityName</t>
  </si>
  <si>
    <t>bookingCountry</t>
  </si>
  <si>
    <t>currency</t>
  </si>
  <si>
    <t>startDate</t>
  </si>
  <si>
    <t>maturityDate</t>
  </si>
  <si>
    <t>limit</t>
  </si>
  <si>
    <t>ProposalId</t>
  </si>
  <si>
    <t>Facility11</t>
  </si>
  <si>
    <t>Australia</t>
  </si>
  <si>
    <t>AUD</t>
  </si>
  <si>
    <t>Facility12</t>
  </si>
  <si>
    <t>Facility13</t>
  </si>
  <si>
    <t>Facility31</t>
  </si>
  <si>
    <t>Facility32</t>
  </si>
  <si>
    <t>Facility33</t>
  </si>
  <si>
    <t>FacilityId</t>
  </si>
  <si>
    <t>Proposal Name</t>
  </si>
  <si>
    <t>Customer Name</t>
  </si>
  <si>
    <t>Date Modified</t>
  </si>
  <si>
    <t>Description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</si>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</sst>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workbookViewId="0">
      <selection activeCell="A23" sqref="A23"/>
    </sheetView>
  </sheetViews>
  <sheetFormatPr defaultRowHeight="14.5" x14ac:dyDescent="0.35"/>
  <cols>
    <col min="2" max="2" width="13.453125" bestFit="1" customWidth="1"/>
    <col min="3" max="3" width="18.08984375" bestFit="1" customWidth="1"/>
    <col min="4" max="4" width="10.453125" style="1" bestFit="1" customWidth="1"/>
    <col min="5" max="5" width="19.36328125" bestFit="1" customWidth="1"/>
    <col min="6" max="6" width="13.08984375" bestFit="1" customWidth="1"/>
    <col min="11" max="11" width="75.81640625" customWidth="1"/>
  </cols>
  <sheetData>
    <row r="1" spans="1:11" x14ac:dyDescent="0.35">
      <c r="A1" t="s">
        <v>33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  <c r="I1" t="s">
        <v>32</v>
      </c>
      <c r="K1" t="str">
        <f>_xlfn.CONCAT("('",_xlfn.TEXTJOIN("', '",FALSE,B1,C1,D1,E1),"', ",I1,")")</f>
        <v>('proposalName', 'customerGrpName', 'date', 'description', statusId)</v>
      </c>
    </row>
    <row r="2" spans="1:11" x14ac:dyDescent="0.35">
      <c r="A2">
        <v>1</v>
      </c>
      <c r="B2" t="s">
        <v>5</v>
      </c>
      <c r="C2" t="s">
        <v>6</v>
      </c>
      <c r="D2" s="2">
        <v>44540</v>
      </c>
      <c r="E2" t="s">
        <v>7</v>
      </c>
      <c r="F2" t="s">
        <v>8</v>
      </c>
      <c r="I2">
        <v>1</v>
      </c>
      <c r="K2" t="str">
        <f>_xlfn.CONCAT("(", A2, ", '",_xlfn.TEXTJOIN("', '",FALSE,B2,C2,TEXT(D2,"yyyy-mm-dd"),E2),"', ",I2,")")</f>
        <v>(1, 'proposal1', 'customerGrpName1', '2021-12-10', 'Detailed description1', 1)</v>
      </c>
    </row>
    <row r="3" spans="1:11" x14ac:dyDescent="0.35">
      <c r="A3">
        <v>2</v>
      </c>
      <c r="B3" t="s">
        <v>9</v>
      </c>
      <c r="C3" t="s">
        <v>10</v>
      </c>
      <c r="D3" s="2">
        <v>42748</v>
      </c>
      <c r="E3" t="s">
        <v>11</v>
      </c>
      <c r="F3" t="s">
        <v>12</v>
      </c>
      <c r="I3">
        <v>2</v>
      </c>
      <c r="K3" t="str">
        <f t="shared" ref="K3:K9" si="0">_xlfn.CONCAT("(", A3, ", '",_xlfn.TEXTJOIN("', '",FALSE,B3,C3,TEXT(D3,"yyyy-mm-dd"),E3),"', ",I3,")")</f>
        <v>(2, 'proposal2', 'customerGrpName2', '2017-01-13', 'Detailed description2', 2)</v>
      </c>
    </row>
    <row r="4" spans="1:11" x14ac:dyDescent="0.35">
      <c r="A4">
        <v>3</v>
      </c>
      <c r="B4" t="s">
        <v>13</v>
      </c>
      <c r="C4" t="s">
        <v>14</v>
      </c>
      <c r="D4" s="2">
        <v>43952</v>
      </c>
      <c r="E4" t="s">
        <v>15</v>
      </c>
      <c r="F4" t="s">
        <v>16</v>
      </c>
      <c r="I4">
        <v>3</v>
      </c>
      <c r="K4" t="str">
        <f t="shared" si="0"/>
        <v>(3, 'proposal3', 'customerGrpName3', '2020-05-01', 'Detailed description3', 3)</v>
      </c>
    </row>
    <row r="5" spans="1:11" x14ac:dyDescent="0.35">
      <c r="A5">
        <v>4</v>
      </c>
      <c r="B5" t="s">
        <v>17</v>
      </c>
      <c r="C5" t="s">
        <v>18</v>
      </c>
      <c r="D5" s="2">
        <v>41807</v>
      </c>
      <c r="E5" t="s">
        <v>19</v>
      </c>
      <c r="F5" t="s">
        <v>16</v>
      </c>
      <c r="I5">
        <v>3</v>
      </c>
      <c r="K5" t="str">
        <f t="shared" si="0"/>
        <v>(4, 'proposal4', 'customerGrpName4', '2014-06-17', 'Detailed description4', 3)</v>
      </c>
    </row>
    <row r="6" spans="1:11" x14ac:dyDescent="0.35">
      <c r="A6">
        <v>5</v>
      </c>
      <c r="B6" t="s">
        <v>20</v>
      </c>
      <c r="C6" t="s">
        <v>21</v>
      </c>
      <c r="D6" s="2">
        <v>41141</v>
      </c>
      <c r="E6" t="s">
        <v>22</v>
      </c>
      <c r="F6" t="s">
        <v>23</v>
      </c>
      <c r="I6">
        <v>4</v>
      </c>
      <c r="K6" t="str">
        <f t="shared" si="0"/>
        <v>(5, 'proposal5', 'customerGrpName5', '2012-08-20', 'Detailed description5', 4)</v>
      </c>
    </row>
    <row r="7" spans="1:11" x14ac:dyDescent="0.35">
      <c r="A7">
        <v>6</v>
      </c>
      <c r="B7" t="s">
        <v>24</v>
      </c>
      <c r="C7" t="s">
        <v>25</v>
      </c>
      <c r="D7" s="2">
        <v>42949</v>
      </c>
      <c r="E7" t="s">
        <v>26</v>
      </c>
      <c r="F7" t="s">
        <v>16</v>
      </c>
      <c r="I7">
        <v>3</v>
      </c>
      <c r="K7" t="str">
        <f t="shared" si="0"/>
        <v>(6, 'proposal6', 'customerGrpName6', '2017-08-02', 'Detailed description6', 3)</v>
      </c>
    </row>
    <row r="8" spans="1:11" x14ac:dyDescent="0.35">
      <c r="A8">
        <v>7</v>
      </c>
      <c r="B8" t="s">
        <v>27</v>
      </c>
      <c r="C8" t="s">
        <v>28</v>
      </c>
      <c r="D8" s="2">
        <v>41141</v>
      </c>
      <c r="E8" t="s">
        <v>29</v>
      </c>
      <c r="F8" t="s">
        <v>23</v>
      </c>
      <c r="I8">
        <v>4</v>
      </c>
      <c r="K8" t="str">
        <f t="shared" si="0"/>
        <v>(7, 'proposal7', 'customerGrpName7', '2012-08-20', 'Detailed description7', 4)</v>
      </c>
    </row>
    <row r="9" spans="1:11" x14ac:dyDescent="0.35">
      <c r="A9">
        <v>8</v>
      </c>
      <c r="B9" t="s">
        <v>30</v>
      </c>
      <c r="C9" t="s">
        <v>14</v>
      </c>
      <c r="D9" s="2">
        <v>44549</v>
      </c>
      <c r="E9" t="s">
        <v>31</v>
      </c>
      <c r="F9" t="s">
        <v>8</v>
      </c>
      <c r="I9">
        <v>1</v>
      </c>
      <c r="K9" t="str">
        <f t="shared" si="0"/>
        <v>(8, 'proposal8', 'customerGrpName3', '2021-12-19', 'Detailed description8', 1)</v>
      </c>
    </row>
    <row r="13" spans="1:11" x14ac:dyDescent="0.35">
      <c r="F13" t="s">
        <v>4</v>
      </c>
      <c r="I13" t="s">
        <v>32</v>
      </c>
      <c r="K13" t="str">
        <f>_xlfn.CONCAT(I13,",'", _xlfn.TEXTJOIN("', ",FALSE,F13), "'")</f>
        <v>statusId,'status'</v>
      </c>
    </row>
    <row r="14" spans="1:11" x14ac:dyDescent="0.35">
      <c r="F14" t="s">
        <v>8</v>
      </c>
      <c r="I14">
        <v>1</v>
      </c>
      <c r="K14" t="str">
        <f>_xlfn.CONCAT("(",I14,",'", _xlfn.TEXTJOIN("', ",FALSE,F14), "')")</f>
        <v>(1,'In Preparation')</v>
      </c>
    </row>
    <row r="15" spans="1:11" x14ac:dyDescent="0.35">
      <c r="F15" t="s">
        <v>12</v>
      </c>
      <c r="I15">
        <v>2</v>
      </c>
      <c r="K15" t="str">
        <f>_xlfn.CONCAT("(",I15,",'", _xlfn.TEXTJOIN("', ",FALSE,F15), "')")</f>
        <v>(2,'Approved')</v>
      </c>
    </row>
    <row r="16" spans="1:11" x14ac:dyDescent="0.35">
      <c r="F16" t="s">
        <v>16</v>
      </c>
      <c r="I16">
        <v>3</v>
      </c>
      <c r="K16" t="str">
        <f>_xlfn.CONCAT("(",I16,",'", _xlfn.TEXTJOIN("', ",FALSE,F16), "')")</f>
        <v>(3,'In Support')</v>
      </c>
    </row>
    <row r="17" spans="6:11" x14ac:dyDescent="0.35">
      <c r="F17" t="s">
        <v>23</v>
      </c>
      <c r="I17">
        <v>4</v>
      </c>
      <c r="K17" t="str">
        <f>_xlfn.CONCAT("(",I17,",'", _xlfn.TEXTJOIN("', ",FALSE,F17), "')")</f>
        <v>(4,'In Approve')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7CA6-8E6B-4FD7-A3FD-00E72B59E10D}">
  <dimension ref="A1:F10"/>
  <sheetViews>
    <sheetView tabSelected="1" workbookViewId="0">
      <selection activeCell="E6" sqref="E6:E10"/>
    </sheetView>
  </sheetViews>
  <sheetFormatPr defaultRowHeight="14.5" x14ac:dyDescent="0.35"/>
  <cols>
    <col min="1" max="1" width="17.1796875" bestFit="1" customWidth="1"/>
  </cols>
  <sheetData>
    <row r="1" spans="1:6" x14ac:dyDescent="0.35">
      <c r="A1" t="s">
        <v>33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</row>
    <row r="5" spans="1:6" x14ac:dyDescent="0.35">
      <c r="A5" t="s">
        <v>33</v>
      </c>
      <c r="B5" t="s">
        <v>33</v>
      </c>
    </row>
    <row r="6" spans="1:6" x14ac:dyDescent="0.35">
      <c r="A6" t="s">
        <v>0</v>
      </c>
      <c r="B6" t="s">
        <v>50</v>
      </c>
      <c r="E6" t="str">
        <f>_xlfn.CONCAT("{key:'",A6,"', name: '",B6,"'}")</f>
        <v>{key:'proposalName', name: 'Proposal Name'}</v>
      </c>
    </row>
    <row r="7" spans="1:6" x14ac:dyDescent="0.35">
      <c r="A7" t="s">
        <v>1</v>
      </c>
      <c r="B7" t="s">
        <v>51</v>
      </c>
      <c r="E7" t="str">
        <f t="shared" ref="E7:E10" si="0">_xlfn.CONCAT("{key:'",A7,"', name: '",B7,"'}")</f>
        <v>{key:'customerGrpName', name: 'Customer Name'}</v>
      </c>
    </row>
    <row r="8" spans="1:6" x14ac:dyDescent="0.35">
      <c r="A8" s="1" t="s">
        <v>2</v>
      </c>
      <c r="B8" t="s">
        <v>52</v>
      </c>
      <c r="E8" t="str">
        <f t="shared" si="0"/>
        <v>{key:'date', name: 'Date Modified'}</v>
      </c>
    </row>
    <row r="9" spans="1:6" x14ac:dyDescent="0.35">
      <c r="A9" t="s">
        <v>3</v>
      </c>
      <c r="B9" t="s">
        <v>53</v>
      </c>
      <c r="E9" t="str">
        <f t="shared" si="0"/>
        <v>{key:'description', name: 'Description'}</v>
      </c>
    </row>
    <row r="10" spans="1:6" x14ac:dyDescent="0.35">
      <c r="A10" t="s">
        <v>4</v>
      </c>
      <c r="B10" t="s">
        <v>54</v>
      </c>
      <c r="E10" t="str">
        <f t="shared" si="0"/>
        <v>{key:'status', name: 'Status'}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1C5A-DE3C-44E1-BAEC-526A44001D78}">
  <dimension ref="A1:H25"/>
  <sheetViews>
    <sheetView workbookViewId="0">
      <selection activeCell="E29" sqref="E29"/>
    </sheetView>
  </sheetViews>
  <sheetFormatPr defaultRowHeight="14.5" x14ac:dyDescent="0.35"/>
  <sheetData>
    <row r="1" spans="1:8" x14ac:dyDescent="0.35">
      <c r="A1" t="s">
        <v>4</v>
      </c>
      <c r="D1" t="s">
        <v>32</v>
      </c>
      <c r="F1" t="str">
        <f>_xlfn.CONCAT(D1,",'", _xlfn.TEXTJOIN("', ",FALSE,A1), "'")</f>
        <v>statusId,'status'</v>
      </c>
      <c r="G1" s="1"/>
    </row>
    <row r="2" spans="1:8" x14ac:dyDescent="0.35">
      <c r="A2" t="s">
        <v>8</v>
      </c>
      <c r="D2">
        <v>1</v>
      </c>
      <c r="F2" t="str">
        <f>_xlfn.CONCAT("(",D2,",'", _xlfn.TEXTJOIN("', ",FALSE,A2), "')")</f>
        <v>(1,'In Preparation')</v>
      </c>
      <c r="G2" s="1"/>
      <c r="H2" s="3"/>
    </row>
    <row r="3" spans="1:8" x14ac:dyDescent="0.35">
      <c r="A3" t="s">
        <v>12</v>
      </c>
      <c r="D3">
        <v>2</v>
      </c>
      <c r="F3" t="str">
        <f>_xlfn.CONCAT("(",D3,",'", _xlfn.TEXTJOIN("', ",FALSE,A3), "')")</f>
        <v>(2,'Approved')</v>
      </c>
      <c r="G3" s="2"/>
      <c r="H3" s="3"/>
    </row>
    <row r="4" spans="1:8" x14ac:dyDescent="0.35">
      <c r="A4" t="s">
        <v>16</v>
      </c>
      <c r="D4">
        <v>3</v>
      </c>
      <c r="F4" t="str">
        <f>_xlfn.CONCAT("(",D4,",'", _xlfn.TEXTJOIN("', ",FALSE,A4), "')")</f>
        <v>(3,'In Support')</v>
      </c>
      <c r="G4" s="1"/>
      <c r="H4" s="3"/>
    </row>
    <row r="5" spans="1:8" x14ac:dyDescent="0.35">
      <c r="A5" t="s">
        <v>23</v>
      </c>
      <c r="D5">
        <v>4</v>
      </c>
      <c r="F5" t="str">
        <f>_xlfn.CONCAT("(",D5,",'", _xlfn.TEXTJOIN("', ",FALSE,A5), "')")</f>
        <v>(4,'In Approve')</v>
      </c>
      <c r="G5" s="1"/>
      <c r="H5" s="3"/>
    </row>
    <row r="6" spans="1:8" x14ac:dyDescent="0.35">
      <c r="F6" s="1"/>
      <c r="G6" s="1"/>
      <c r="H6" s="3"/>
    </row>
    <row r="7" spans="1:8" x14ac:dyDescent="0.35">
      <c r="F7" s="1"/>
      <c r="G7" s="1"/>
      <c r="H7" s="3"/>
    </row>
    <row r="8" spans="1:8" x14ac:dyDescent="0.35">
      <c r="G8" s="1"/>
    </row>
    <row r="9" spans="1:8" x14ac:dyDescent="0.35">
      <c r="G9" s="1"/>
    </row>
    <row r="10" spans="1:8" x14ac:dyDescent="0.35">
      <c r="G10" s="1"/>
    </row>
    <row r="11" spans="1:8" x14ac:dyDescent="0.35">
      <c r="G11" s="1"/>
    </row>
    <row r="12" spans="1:8" x14ac:dyDescent="0.35">
      <c r="G12" s="1"/>
    </row>
    <row r="13" spans="1:8" x14ac:dyDescent="0.35">
      <c r="G13" s="1"/>
    </row>
    <row r="14" spans="1:8" x14ac:dyDescent="0.35">
      <c r="G14" s="1"/>
    </row>
    <row r="15" spans="1:8" x14ac:dyDescent="0.35">
      <c r="G15" s="1"/>
    </row>
    <row r="16" spans="1:8" x14ac:dyDescent="0.35">
      <c r="G16" s="1"/>
    </row>
    <row r="17" spans="7:7" x14ac:dyDescent="0.35">
      <c r="G17" s="1"/>
    </row>
    <row r="18" spans="7:7" x14ac:dyDescent="0.35">
      <c r="G18" s="1"/>
    </row>
    <row r="19" spans="7:7" x14ac:dyDescent="0.35">
      <c r="G19" s="1"/>
    </row>
    <row r="20" spans="7:7" x14ac:dyDescent="0.35">
      <c r="G20" s="1"/>
    </row>
    <row r="21" spans="7:7" x14ac:dyDescent="0.35">
      <c r="G21" s="1"/>
    </row>
    <row r="22" spans="7:7" x14ac:dyDescent="0.35">
      <c r="G22" s="1"/>
    </row>
    <row r="23" spans="7:7" x14ac:dyDescent="0.35">
      <c r="G23" s="1"/>
    </row>
    <row r="24" spans="7:7" x14ac:dyDescent="0.35">
      <c r="G24" s="1"/>
    </row>
    <row r="25" spans="7:7" x14ac:dyDescent="0.35">
      <c r="G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1A16-D94A-440A-A9D9-D92DA56175B0}">
  <dimension ref="A1:N25"/>
  <sheetViews>
    <sheetView workbookViewId="0">
      <selection sqref="A1:C7"/>
    </sheetView>
  </sheetViews>
  <sheetFormatPr defaultRowHeight="14.5" x14ac:dyDescent="0.35"/>
  <cols>
    <col min="1" max="1" width="2.54296875" bestFit="1" customWidth="1"/>
    <col min="2" max="2" width="13.453125" bestFit="1" customWidth="1"/>
    <col min="3" max="3" width="11.7265625" bestFit="1" customWidth="1"/>
    <col min="4" max="4" width="14.54296875" bestFit="1" customWidth="1"/>
    <col min="5" max="5" width="8.1796875" bestFit="1" customWidth="1"/>
    <col min="6" max="6" width="10.453125" bestFit="1" customWidth="1"/>
    <col min="7" max="7" width="12.08984375" bestFit="1" customWidth="1"/>
    <col min="8" max="8" width="10.7265625" bestFit="1" customWidth="1"/>
    <col min="9" max="9" width="9.90625" bestFit="1" customWidth="1"/>
    <col min="11" max="11" width="62.453125" bestFit="1" customWidth="1"/>
    <col min="13" max="13" width="2.54296875" bestFit="1" customWidth="1"/>
    <col min="14" max="14" width="13.453125" bestFit="1" customWidth="1"/>
  </cols>
  <sheetData>
    <row r="1" spans="1:14" x14ac:dyDescent="0.35">
      <c r="A1" t="s">
        <v>33</v>
      </c>
      <c r="B1" t="s">
        <v>0</v>
      </c>
      <c r="C1" t="s">
        <v>34</v>
      </c>
      <c r="D1" t="s">
        <v>35</v>
      </c>
      <c r="E1" t="s">
        <v>36</v>
      </c>
      <c r="F1" t="s">
        <v>37</v>
      </c>
      <c r="G1" s="1" t="s">
        <v>38</v>
      </c>
      <c r="H1" t="s">
        <v>39</v>
      </c>
      <c r="I1" t="s">
        <v>40</v>
      </c>
    </row>
    <row r="2" spans="1:14" x14ac:dyDescent="0.35">
      <c r="A2">
        <v>1</v>
      </c>
      <c r="B2" t="s">
        <v>5</v>
      </c>
      <c r="C2" t="s">
        <v>41</v>
      </c>
      <c r="D2" t="s">
        <v>42</v>
      </c>
      <c r="E2" t="s">
        <v>43</v>
      </c>
      <c r="F2" s="1">
        <v>43921</v>
      </c>
      <c r="G2" s="1">
        <v>45230</v>
      </c>
      <c r="H2" s="3">
        <v>225000000</v>
      </c>
      <c r="I2">
        <v>1</v>
      </c>
      <c r="K2" t="str">
        <f>_xlfn.CONCAT("(", A2, ", '",_xlfn.TEXTJOIN("', '",FALSE,C2,D2,E2, TEXT(F2,"yyyy-mm-dd"),TEXT( G2,"yyyy-mm-dd")),"', ",H2,", ",I2,")")</f>
        <v>(1, 'Facility11', 'Australia', 'AUD', '2020-03-31', '2023-10-31', 225000000, 1)</v>
      </c>
    </row>
    <row r="3" spans="1:14" x14ac:dyDescent="0.35">
      <c r="A3">
        <v>2</v>
      </c>
      <c r="B3" t="s">
        <v>5</v>
      </c>
      <c r="C3" t="s">
        <v>44</v>
      </c>
      <c r="D3" t="s">
        <v>42</v>
      </c>
      <c r="E3" t="s">
        <v>43</v>
      </c>
      <c r="F3" s="1">
        <v>44306</v>
      </c>
      <c r="G3" s="2">
        <v>45200</v>
      </c>
      <c r="H3" s="3">
        <v>125000000</v>
      </c>
      <c r="I3">
        <v>1</v>
      </c>
      <c r="K3" t="str">
        <f t="shared" ref="K3:K7" si="0">_xlfn.CONCAT("(", A3, ", '",_xlfn.TEXTJOIN("', '",FALSE,C3,D3,E3, TEXT(F3,"yyyy-mm-dd"),TEXT( G3,"yyyy-mm-dd")),"', ",H3,", ",I3,")")</f>
        <v>(2, 'Facility12', 'Australia', 'AUD', '2021-04-20', '2023-10-01', 125000000, 1)</v>
      </c>
    </row>
    <row r="4" spans="1:14" x14ac:dyDescent="0.35">
      <c r="A4">
        <v>3</v>
      </c>
      <c r="B4" t="s">
        <v>5</v>
      </c>
      <c r="C4" t="s">
        <v>45</v>
      </c>
      <c r="D4" t="s">
        <v>42</v>
      </c>
      <c r="E4" t="s">
        <v>43</v>
      </c>
      <c r="F4" s="1">
        <v>43921</v>
      </c>
      <c r="G4" s="1">
        <v>45230</v>
      </c>
      <c r="H4" s="3">
        <v>325000000</v>
      </c>
      <c r="I4">
        <v>1</v>
      </c>
      <c r="K4" t="str">
        <f t="shared" si="0"/>
        <v>(3, 'Facility13', 'Australia', 'AUD', '2020-03-31', '2023-10-31', 325000000, 1)</v>
      </c>
    </row>
    <row r="5" spans="1:14" x14ac:dyDescent="0.35">
      <c r="A5">
        <v>4</v>
      </c>
      <c r="B5" t="s">
        <v>13</v>
      </c>
      <c r="C5" t="s">
        <v>46</v>
      </c>
      <c r="D5" t="s">
        <v>42</v>
      </c>
      <c r="E5" t="s">
        <v>43</v>
      </c>
      <c r="F5" s="1">
        <v>43921</v>
      </c>
      <c r="G5" s="1">
        <v>45230</v>
      </c>
      <c r="H5" s="3">
        <v>305000000</v>
      </c>
      <c r="I5">
        <v>3</v>
      </c>
      <c r="K5" t="str">
        <f t="shared" si="0"/>
        <v>(4, 'Facility31', 'Australia', 'AUD', '2020-03-31', '2023-10-31', 305000000, 3)</v>
      </c>
    </row>
    <row r="6" spans="1:14" x14ac:dyDescent="0.35">
      <c r="A6">
        <v>5</v>
      </c>
      <c r="B6" t="s">
        <v>13</v>
      </c>
      <c r="C6" t="s">
        <v>47</v>
      </c>
      <c r="D6" t="s">
        <v>42</v>
      </c>
      <c r="E6" t="s">
        <v>43</v>
      </c>
      <c r="F6" s="1">
        <v>43921</v>
      </c>
      <c r="G6" s="1">
        <v>45230</v>
      </c>
      <c r="H6" s="3">
        <v>235000000</v>
      </c>
      <c r="I6">
        <v>3</v>
      </c>
      <c r="K6" t="str">
        <f t="shared" si="0"/>
        <v>(5, 'Facility32', 'Australia', 'AUD', '2020-03-31', '2023-10-31', 235000000, 3)</v>
      </c>
    </row>
    <row r="7" spans="1:14" x14ac:dyDescent="0.35">
      <c r="A7">
        <v>6</v>
      </c>
      <c r="B7" t="s">
        <v>13</v>
      </c>
      <c r="C7" t="s">
        <v>48</v>
      </c>
      <c r="D7" t="s">
        <v>42</v>
      </c>
      <c r="E7" t="s">
        <v>43</v>
      </c>
      <c r="F7" s="1">
        <v>43921</v>
      </c>
      <c r="G7" s="1">
        <v>45230</v>
      </c>
      <c r="H7" s="3">
        <v>325000000</v>
      </c>
      <c r="I7">
        <v>3</v>
      </c>
      <c r="K7" t="str">
        <f t="shared" si="0"/>
        <v>(6, 'Facility33', 'Australia', 'AUD', '2020-03-31', '2023-10-31', 325000000, 3)</v>
      </c>
    </row>
    <row r="8" spans="1:14" x14ac:dyDescent="0.35">
      <c r="G8" s="1"/>
    </row>
    <row r="9" spans="1:14" x14ac:dyDescent="0.35">
      <c r="G9" s="1"/>
    </row>
    <row r="10" spans="1:14" x14ac:dyDescent="0.35">
      <c r="G10" s="1"/>
    </row>
    <row r="11" spans="1:14" x14ac:dyDescent="0.35">
      <c r="G11" s="1"/>
    </row>
    <row r="12" spans="1:14" x14ac:dyDescent="0.35">
      <c r="G12" s="1"/>
    </row>
    <row r="13" spans="1:14" x14ac:dyDescent="0.35">
      <c r="G13" s="1"/>
    </row>
    <row r="14" spans="1:14" x14ac:dyDescent="0.35">
      <c r="G14" s="1"/>
    </row>
    <row r="15" spans="1:14" x14ac:dyDescent="0.35">
      <c r="G15" s="1"/>
    </row>
    <row r="16" spans="1:14" x14ac:dyDescent="0.35">
      <c r="G16" s="1"/>
      <c r="M16" t="s">
        <v>33</v>
      </c>
      <c r="N16" t="s">
        <v>0</v>
      </c>
    </row>
    <row r="17" spans="7:14" x14ac:dyDescent="0.35">
      <c r="G17" s="1"/>
      <c r="M17">
        <v>1</v>
      </c>
      <c r="N17" t="s">
        <v>5</v>
      </c>
    </row>
    <row r="18" spans="7:14" x14ac:dyDescent="0.35">
      <c r="G18" s="1"/>
      <c r="M18">
        <v>2</v>
      </c>
      <c r="N18" t="s">
        <v>9</v>
      </c>
    </row>
    <row r="19" spans="7:14" x14ac:dyDescent="0.35">
      <c r="G19" s="1"/>
      <c r="M19">
        <v>3</v>
      </c>
      <c r="N19" t="s">
        <v>13</v>
      </c>
    </row>
    <row r="20" spans="7:14" x14ac:dyDescent="0.35">
      <c r="G20" s="1"/>
      <c r="M20">
        <v>4</v>
      </c>
      <c r="N20" t="s">
        <v>17</v>
      </c>
    </row>
    <row r="21" spans="7:14" x14ac:dyDescent="0.35">
      <c r="G21" s="1"/>
      <c r="M21">
        <v>5</v>
      </c>
      <c r="N21" t="s">
        <v>20</v>
      </c>
    </row>
    <row r="22" spans="7:14" x14ac:dyDescent="0.35">
      <c r="G22" s="1"/>
      <c r="M22">
        <v>6</v>
      </c>
      <c r="N22" t="s">
        <v>24</v>
      </c>
    </row>
    <row r="23" spans="7:14" x14ac:dyDescent="0.35">
      <c r="G23" s="1"/>
      <c r="M23">
        <v>7</v>
      </c>
      <c r="N23" t="s">
        <v>27</v>
      </c>
    </row>
    <row r="24" spans="7:14" x14ac:dyDescent="0.35">
      <c r="G24" s="1"/>
      <c r="M24">
        <v>8</v>
      </c>
      <c r="N24" t="s">
        <v>30</v>
      </c>
    </row>
    <row r="25" spans="7:14" x14ac:dyDescent="0.35">
      <c r="G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BC29-18F1-4239-9D3F-983AF46AA4ED}">
  <dimension ref="A1:G25"/>
  <sheetViews>
    <sheetView workbookViewId="0">
      <selection activeCell="E4" sqref="E4"/>
    </sheetView>
  </sheetViews>
  <sheetFormatPr defaultRowHeight="14.5" x14ac:dyDescent="0.35"/>
  <sheetData>
    <row r="1" spans="1:7" x14ac:dyDescent="0.35">
      <c r="A1" t="s">
        <v>49</v>
      </c>
      <c r="B1" t="s">
        <v>0</v>
      </c>
      <c r="C1" t="s">
        <v>34</v>
      </c>
      <c r="E1" t="s">
        <v>40</v>
      </c>
    </row>
    <row r="2" spans="1:7" x14ac:dyDescent="0.35">
      <c r="A2">
        <v>1</v>
      </c>
      <c r="B2" t="s">
        <v>5</v>
      </c>
      <c r="C2" t="s">
        <v>41</v>
      </c>
      <c r="E2">
        <v>1</v>
      </c>
      <c r="G2" t="str">
        <f>_xlfn.CONCAT("insert into FacilityProposal (FacilityId,ProposalId)","VALUES (",A2,",",E2,")")</f>
        <v>insert into FacilityProposal (FacilityId,ProposalId)VALUES (1,1)</v>
      </c>
    </row>
    <row r="3" spans="1:7" x14ac:dyDescent="0.35">
      <c r="A3">
        <v>2</v>
      </c>
      <c r="B3" t="s">
        <v>5</v>
      </c>
      <c r="C3" t="s">
        <v>44</v>
      </c>
      <c r="E3">
        <v>1</v>
      </c>
      <c r="G3" t="str">
        <f t="shared" ref="G3:G7" si="0">_xlfn.CONCAT("insert into FacilityProposal (FacilityId,ProposalId)","VALUES (",A3,",",E3,")")</f>
        <v>insert into FacilityProposal (FacilityId,ProposalId)VALUES (2,1)</v>
      </c>
    </row>
    <row r="4" spans="1:7" x14ac:dyDescent="0.35">
      <c r="A4">
        <v>3</v>
      </c>
      <c r="B4" t="s">
        <v>5</v>
      </c>
      <c r="C4" t="s">
        <v>45</v>
      </c>
      <c r="E4">
        <v>1</v>
      </c>
      <c r="G4" t="str">
        <f t="shared" si="0"/>
        <v>insert into FacilityProposal (FacilityId,ProposalId)VALUES (3,1)</v>
      </c>
    </row>
    <row r="5" spans="1:7" x14ac:dyDescent="0.35">
      <c r="A5">
        <v>4</v>
      </c>
      <c r="B5" t="s">
        <v>13</v>
      </c>
      <c r="C5" t="s">
        <v>46</v>
      </c>
      <c r="E5">
        <v>3</v>
      </c>
      <c r="G5" t="str">
        <f t="shared" si="0"/>
        <v>insert into FacilityProposal (FacilityId,ProposalId)VALUES (4,3)</v>
      </c>
    </row>
    <row r="6" spans="1:7" x14ac:dyDescent="0.35">
      <c r="A6">
        <v>5</v>
      </c>
      <c r="B6" t="s">
        <v>13</v>
      </c>
      <c r="C6" t="s">
        <v>47</v>
      </c>
      <c r="E6">
        <v>3</v>
      </c>
      <c r="G6" t="str">
        <f t="shared" si="0"/>
        <v>insert into FacilityProposal (FacilityId,ProposalId)VALUES (5,3)</v>
      </c>
    </row>
    <row r="7" spans="1:7" x14ac:dyDescent="0.35">
      <c r="A7">
        <v>6</v>
      </c>
      <c r="B7" t="s">
        <v>13</v>
      </c>
      <c r="C7" t="s">
        <v>48</v>
      </c>
      <c r="E7">
        <v>3</v>
      </c>
      <c r="G7" t="str">
        <f t="shared" si="0"/>
        <v>insert into FacilityProposal (FacilityId,ProposalId)VALUES (6,3)</v>
      </c>
    </row>
    <row r="17" spans="1:2" x14ac:dyDescent="0.35">
      <c r="A17" t="s">
        <v>33</v>
      </c>
      <c r="B17" t="s">
        <v>0</v>
      </c>
    </row>
    <row r="18" spans="1:2" x14ac:dyDescent="0.35">
      <c r="A18">
        <v>1</v>
      </c>
      <c r="B18" t="s">
        <v>5</v>
      </c>
    </row>
    <row r="19" spans="1:2" x14ac:dyDescent="0.35">
      <c r="A19">
        <v>2</v>
      </c>
      <c r="B19" t="s">
        <v>9</v>
      </c>
    </row>
    <row r="20" spans="1:2" x14ac:dyDescent="0.35">
      <c r="A20">
        <v>3</v>
      </c>
      <c r="B20" t="s">
        <v>13</v>
      </c>
    </row>
    <row r="21" spans="1:2" x14ac:dyDescent="0.35">
      <c r="A21">
        <v>4</v>
      </c>
      <c r="B21" t="s">
        <v>17</v>
      </c>
    </row>
    <row r="22" spans="1:2" x14ac:dyDescent="0.35">
      <c r="A22">
        <v>5</v>
      </c>
      <c r="B22" t="s">
        <v>20</v>
      </c>
    </row>
    <row r="23" spans="1:2" x14ac:dyDescent="0.35">
      <c r="A23">
        <v>6</v>
      </c>
      <c r="B23" t="s">
        <v>24</v>
      </c>
    </row>
    <row r="24" spans="1:2" x14ac:dyDescent="0.35">
      <c r="A24">
        <v>7</v>
      </c>
      <c r="B24" t="s">
        <v>27</v>
      </c>
    </row>
    <row r="25" spans="1:2" x14ac:dyDescent="0.35">
      <c r="A25">
        <v>8</v>
      </c>
      <c r="B2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proposals</vt:lpstr>
      <vt:lpstr>Sheet4</vt:lpstr>
      <vt:lpstr>Proposal Status</vt:lpstr>
      <vt:lpstr>facility</vt:lpstr>
      <vt:lpstr>facility proposal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Derek Baird</cp:lastModifiedBy>
  <dcterms:created xsi:type="dcterms:W3CDTF">2022-04-13T11:41:14Z</dcterms:created>
  <dcterms:modified xsi:type="dcterms:W3CDTF">2022-04-18T23:46:00Z</dcterms:modified>
</cp:coreProperties>
</file>