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3215" windowHeight="10065"/>
  </bookViews>
  <sheets>
    <sheet name="Mohr" sheetId="1" r:id="rId1"/>
  </sheets>
  <calcPr calcId="145621"/>
</workbook>
</file>

<file path=xl/calcChain.xml><?xml version="1.0" encoding="utf-8"?>
<calcChain xmlns="http://schemas.openxmlformats.org/spreadsheetml/2006/main">
  <c r="B13" i="1" l="1"/>
  <c r="B12" i="1"/>
  <c r="D9" i="1"/>
  <c r="C9" i="1"/>
  <c r="B9" i="1"/>
  <c r="A22" i="1" l="1"/>
  <c r="A23" i="1" s="1"/>
  <c r="D5" i="1"/>
  <c r="E5" i="1" s="1"/>
  <c r="B23" i="1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22" i="1"/>
  <c r="B25" i="1" l="1"/>
  <c r="B24" i="1"/>
  <c r="B98" i="1"/>
  <c r="A99" i="1"/>
  <c r="B26" i="1"/>
  <c r="B99" i="1" l="1"/>
  <c r="A100" i="1"/>
  <c r="B27" i="1"/>
  <c r="B100" i="1" l="1"/>
  <c r="A101" i="1"/>
  <c r="B28" i="1"/>
  <c r="B101" i="1" l="1"/>
  <c r="A102" i="1"/>
  <c r="B29" i="1"/>
  <c r="B102" i="1" l="1"/>
  <c r="A103" i="1"/>
  <c r="B30" i="1"/>
  <c r="B103" i="1" l="1"/>
  <c r="A104" i="1"/>
  <c r="B31" i="1"/>
  <c r="B104" i="1" l="1"/>
  <c r="A105" i="1"/>
  <c r="B32" i="1"/>
  <c r="B105" i="1" l="1"/>
  <c r="A106" i="1"/>
  <c r="B33" i="1"/>
  <c r="A107" i="1" l="1"/>
  <c r="B106" i="1"/>
  <c r="B34" i="1"/>
  <c r="B107" i="1" l="1"/>
  <c r="A108" i="1"/>
  <c r="B35" i="1"/>
  <c r="B108" i="1" l="1"/>
  <c r="A109" i="1"/>
  <c r="B36" i="1"/>
  <c r="B109" i="1" l="1"/>
  <c r="A110" i="1"/>
  <c r="B37" i="1"/>
  <c r="B110" i="1" l="1"/>
  <c r="A111" i="1"/>
  <c r="B38" i="1"/>
  <c r="A112" i="1" l="1"/>
  <c r="B111" i="1"/>
  <c r="B39" i="1"/>
  <c r="B112" i="1" l="1"/>
  <c r="A113" i="1"/>
  <c r="B40" i="1"/>
  <c r="B113" i="1" l="1"/>
  <c r="A114" i="1"/>
  <c r="B41" i="1"/>
  <c r="A115" i="1" l="1"/>
  <c r="B114" i="1"/>
  <c r="B42" i="1"/>
  <c r="B115" i="1" l="1"/>
  <c r="A116" i="1"/>
  <c r="B43" i="1"/>
  <c r="A117" i="1" l="1"/>
  <c r="B116" i="1"/>
  <c r="B44" i="1"/>
  <c r="A118" i="1" l="1"/>
  <c r="B117" i="1"/>
  <c r="B45" i="1"/>
  <c r="B118" i="1" l="1"/>
  <c r="A119" i="1"/>
  <c r="B46" i="1"/>
  <c r="B119" i="1" l="1"/>
  <c r="A120" i="1"/>
  <c r="B47" i="1"/>
  <c r="A121" i="1" l="1"/>
  <c r="B120" i="1"/>
  <c r="B48" i="1"/>
  <c r="A122" i="1" l="1"/>
  <c r="B122" i="1" s="1"/>
  <c r="B121" i="1"/>
  <c r="B49" i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/>
</calcChain>
</file>

<file path=xl/sharedStrings.xml><?xml version="1.0" encoding="utf-8"?>
<sst xmlns="http://schemas.openxmlformats.org/spreadsheetml/2006/main" count="15" uniqueCount="15">
  <si>
    <r>
      <t>σ</t>
    </r>
    <r>
      <rPr>
        <vertAlign val="subscript"/>
        <sz val="11"/>
        <color theme="1"/>
        <rFont val="Calibri"/>
        <family val="2"/>
      </rPr>
      <t>v</t>
    </r>
    <r>
      <rPr>
        <sz val="11"/>
        <color theme="1"/>
        <rFont val="Calibri"/>
        <family val="2"/>
      </rPr>
      <t>' (Mpa)</t>
    </r>
  </si>
  <si>
    <r>
      <t>σ</t>
    </r>
    <r>
      <rPr>
        <vertAlign val="subscript"/>
        <sz val="11"/>
        <color theme="1"/>
        <rFont val="Calibri"/>
        <family val="2"/>
      </rPr>
      <t>h</t>
    </r>
    <r>
      <rPr>
        <sz val="11"/>
        <color theme="1"/>
        <rFont val="Calibri"/>
        <family val="2"/>
      </rPr>
      <t>' (Mpa)</t>
    </r>
  </si>
  <si>
    <t>average</t>
  </si>
  <si>
    <t>radius</t>
  </si>
  <si>
    <t>circle initial</t>
  </si>
  <si>
    <t>normal</t>
  </si>
  <si>
    <t>shear</t>
  </si>
  <si>
    <r>
      <t>σ</t>
    </r>
    <r>
      <rPr>
        <vertAlign val="sub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' (Mpa)</t>
    </r>
  </si>
  <si>
    <r>
      <t>σ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</rPr>
      <t>' (Mpa)</t>
    </r>
  </si>
  <si>
    <t>Principle Stress Verification</t>
  </si>
  <si>
    <t>shear (MPa)</t>
  </si>
  <si>
    <t>angle (rad)</t>
  </si>
  <si>
    <t>angle (degrees)</t>
  </si>
  <si>
    <t>2*angle (degrees)</t>
  </si>
  <si>
    <t>Verification of Verification_SecondaryUnknowns.m Element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</si>
</sst>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Mohr Plot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974225971080429E-2"/>
          <c:y val="0.14775979792921179"/>
          <c:w val="0.72361989484632905"/>
          <c:h val="0.68980475184131296"/>
        </c:manualLayout>
      </c:layout>
      <c:scatterChart>
        <c:scatterStyle val="lineMarker"/>
        <c:varyColors val="0"/>
        <c:ser>
          <c:idx val="2"/>
          <c:order val="0"/>
          <c:tx>
            <c:v>Calculated Principle Stresses</c:v>
          </c:tx>
          <c:marker>
            <c:symbol val="none"/>
          </c:marker>
          <c:xVal>
            <c:numRef>
              <c:f>Mohr!$A$22:$A$122</c:f>
              <c:numCache>
                <c:formatCode>General</c:formatCode>
                <c:ptCount val="101"/>
                <c:pt idx="0">
                  <c:v>-85.606999999999999</c:v>
                </c:pt>
                <c:pt idx="1">
                  <c:v>-84.694860000000006</c:v>
                </c:pt>
                <c:pt idx="2">
                  <c:v>-83.782720000000012</c:v>
                </c:pt>
                <c:pt idx="3">
                  <c:v>-82.870580000000018</c:v>
                </c:pt>
                <c:pt idx="4">
                  <c:v>-81.958440000000024</c:v>
                </c:pt>
                <c:pt idx="5">
                  <c:v>-81.046300000000031</c:v>
                </c:pt>
                <c:pt idx="6">
                  <c:v>-80.134160000000037</c:v>
                </c:pt>
                <c:pt idx="7">
                  <c:v>-79.222020000000043</c:v>
                </c:pt>
                <c:pt idx="8">
                  <c:v>-78.309880000000049</c:v>
                </c:pt>
                <c:pt idx="9">
                  <c:v>-77.397740000000056</c:v>
                </c:pt>
                <c:pt idx="10">
                  <c:v>-76.485600000000062</c:v>
                </c:pt>
                <c:pt idx="11">
                  <c:v>-75.573460000000068</c:v>
                </c:pt>
                <c:pt idx="12">
                  <c:v>-74.661320000000075</c:v>
                </c:pt>
                <c:pt idx="13">
                  <c:v>-73.749180000000081</c:v>
                </c:pt>
                <c:pt idx="14">
                  <c:v>-72.837040000000087</c:v>
                </c:pt>
                <c:pt idx="15">
                  <c:v>-71.924900000000093</c:v>
                </c:pt>
                <c:pt idx="16">
                  <c:v>-71.0127600000001</c:v>
                </c:pt>
                <c:pt idx="17">
                  <c:v>-70.100620000000106</c:v>
                </c:pt>
                <c:pt idx="18">
                  <c:v>-69.188480000000112</c:v>
                </c:pt>
                <c:pt idx="19">
                  <c:v>-68.276340000000118</c:v>
                </c:pt>
                <c:pt idx="20">
                  <c:v>-67.364200000000125</c:v>
                </c:pt>
                <c:pt idx="21">
                  <c:v>-66.452060000000131</c:v>
                </c:pt>
                <c:pt idx="22">
                  <c:v>-65.539920000000137</c:v>
                </c:pt>
                <c:pt idx="23">
                  <c:v>-64.627780000000143</c:v>
                </c:pt>
                <c:pt idx="24">
                  <c:v>-63.715640000000143</c:v>
                </c:pt>
                <c:pt idx="25">
                  <c:v>-62.803500000000142</c:v>
                </c:pt>
                <c:pt idx="26">
                  <c:v>-61.891360000000141</c:v>
                </c:pt>
                <c:pt idx="27">
                  <c:v>-60.97922000000014</c:v>
                </c:pt>
                <c:pt idx="28">
                  <c:v>-60.067080000000139</c:v>
                </c:pt>
                <c:pt idx="29">
                  <c:v>-59.154940000000138</c:v>
                </c:pt>
                <c:pt idx="30">
                  <c:v>-58.242800000000138</c:v>
                </c:pt>
                <c:pt idx="31">
                  <c:v>-57.330660000000137</c:v>
                </c:pt>
                <c:pt idx="32">
                  <c:v>-56.418520000000136</c:v>
                </c:pt>
                <c:pt idx="33">
                  <c:v>-55.506380000000135</c:v>
                </c:pt>
                <c:pt idx="34">
                  <c:v>-54.594240000000134</c:v>
                </c:pt>
                <c:pt idx="35">
                  <c:v>-53.682100000000133</c:v>
                </c:pt>
                <c:pt idx="36">
                  <c:v>-52.769960000000133</c:v>
                </c:pt>
                <c:pt idx="37">
                  <c:v>-51.857820000000132</c:v>
                </c:pt>
                <c:pt idx="38">
                  <c:v>-50.945680000000131</c:v>
                </c:pt>
                <c:pt idx="39">
                  <c:v>-50.03354000000013</c:v>
                </c:pt>
                <c:pt idx="40">
                  <c:v>-49.121400000000129</c:v>
                </c:pt>
                <c:pt idx="41">
                  <c:v>-48.209260000000128</c:v>
                </c:pt>
                <c:pt idx="42">
                  <c:v>-47.297120000000128</c:v>
                </c:pt>
                <c:pt idx="43">
                  <c:v>-46.384980000000127</c:v>
                </c:pt>
                <c:pt idx="44">
                  <c:v>-45.472840000000126</c:v>
                </c:pt>
                <c:pt idx="45">
                  <c:v>-44.560700000000125</c:v>
                </c:pt>
                <c:pt idx="46">
                  <c:v>-43.648560000000124</c:v>
                </c:pt>
                <c:pt idx="47">
                  <c:v>-42.736420000000123</c:v>
                </c:pt>
                <c:pt idx="48">
                  <c:v>-41.824280000000122</c:v>
                </c:pt>
                <c:pt idx="49">
                  <c:v>-40.912140000000122</c:v>
                </c:pt>
                <c:pt idx="50">
                  <c:v>-40.000000000000121</c:v>
                </c:pt>
                <c:pt idx="51">
                  <c:v>-39.08786000000012</c:v>
                </c:pt>
                <c:pt idx="52">
                  <c:v>-38.175720000000119</c:v>
                </c:pt>
                <c:pt idx="53">
                  <c:v>-37.263580000000118</c:v>
                </c:pt>
                <c:pt idx="54">
                  <c:v>-36.351440000000117</c:v>
                </c:pt>
                <c:pt idx="55">
                  <c:v>-35.439300000000117</c:v>
                </c:pt>
                <c:pt idx="56">
                  <c:v>-34.527160000000116</c:v>
                </c:pt>
                <c:pt idx="57">
                  <c:v>-33.615020000000115</c:v>
                </c:pt>
                <c:pt idx="58">
                  <c:v>-32.702880000000114</c:v>
                </c:pt>
                <c:pt idx="59">
                  <c:v>-31.790740000000113</c:v>
                </c:pt>
                <c:pt idx="60">
                  <c:v>-30.878600000000112</c:v>
                </c:pt>
                <c:pt idx="61">
                  <c:v>-29.966460000000112</c:v>
                </c:pt>
                <c:pt idx="62">
                  <c:v>-29.054320000000111</c:v>
                </c:pt>
                <c:pt idx="63">
                  <c:v>-28.14218000000011</c:v>
                </c:pt>
                <c:pt idx="64">
                  <c:v>-27.230040000000109</c:v>
                </c:pt>
                <c:pt idx="65">
                  <c:v>-26.317900000000108</c:v>
                </c:pt>
                <c:pt idx="66">
                  <c:v>-25.405760000000107</c:v>
                </c:pt>
                <c:pt idx="67">
                  <c:v>-24.493620000000107</c:v>
                </c:pt>
                <c:pt idx="68">
                  <c:v>-23.581480000000106</c:v>
                </c:pt>
                <c:pt idx="69">
                  <c:v>-22.669340000000105</c:v>
                </c:pt>
                <c:pt idx="70">
                  <c:v>-21.757200000000104</c:v>
                </c:pt>
                <c:pt idx="71">
                  <c:v>-20.845060000000103</c:v>
                </c:pt>
                <c:pt idx="72">
                  <c:v>-19.932920000000102</c:v>
                </c:pt>
                <c:pt idx="73">
                  <c:v>-19.020780000000101</c:v>
                </c:pt>
                <c:pt idx="74">
                  <c:v>-18.108640000000101</c:v>
                </c:pt>
                <c:pt idx="75">
                  <c:v>-17.1965000000001</c:v>
                </c:pt>
                <c:pt idx="76">
                  <c:v>-16.284360000000099</c:v>
                </c:pt>
                <c:pt idx="77">
                  <c:v>-15.372220000000098</c:v>
                </c:pt>
                <c:pt idx="78">
                  <c:v>-14.460080000000097</c:v>
                </c:pt>
                <c:pt idx="79">
                  <c:v>-13.547940000000096</c:v>
                </c:pt>
                <c:pt idx="80">
                  <c:v>-12.635800000000096</c:v>
                </c:pt>
                <c:pt idx="81">
                  <c:v>-11.723660000000095</c:v>
                </c:pt>
                <c:pt idx="82">
                  <c:v>-10.811520000000094</c:v>
                </c:pt>
                <c:pt idx="83">
                  <c:v>-9.8993800000000931</c:v>
                </c:pt>
                <c:pt idx="84">
                  <c:v>-8.9872400000000923</c:v>
                </c:pt>
                <c:pt idx="85">
                  <c:v>-8.0751000000000914</c:v>
                </c:pt>
                <c:pt idx="86">
                  <c:v>-7.1629600000000915</c:v>
                </c:pt>
                <c:pt idx="87">
                  <c:v>-6.2508200000000915</c:v>
                </c:pt>
                <c:pt idx="88">
                  <c:v>-5.3386800000000916</c:v>
                </c:pt>
                <c:pt idx="89">
                  <c:v>-4.4265400000000916</c:v>
                </c:pt>
                <c:pt idx="90">
                  <c:v>-3.5144000000000917</c:v>
                </c:pt>
                <c:pt idx="91">
                  <c:v>-2.6022600000000917</c:v>
                </c:pt>
                <c:pt idx="92">
                  <c:v>-1.6901200000000918</c:v>
                </c:pt>
                <c:pt idx="93">
                  <c:v>-0.77798000000009182</c:v>
                </c:pt>
                <c:pt idx="94">
                  <c:v>0.13415999999990813</c:v>
                </c:pt>
                <c:pt idx="95">
                  <c:v>1.0462999999999081</c:v>
                </c:pt>
                <c:pt idx="96">
                  <c:v>1.958439999999908</c:v>
                </c:pt>
                <c:pt idx="97">
                  <c:v>2.870579999999908</c:v>
                </c:pt>
                <c:pt idx="98">
                  <c:v>3.7827199999999079</c:v>
                </c:pt>
                <c:pt idx="99">
                  <c:v>4.6948599999999079</c:v>
                </c:pt>
                <c:pt idx="100">
                  <c:v>5.6069999999999078</c:v>
                </c:pt>
              </c:numCache>
            </c:numRef>
          </c:xVal>
          <c:yVal>
            <c:numRef>
              <c:f>Mohr!$B$22:$B$122</c:f>
              <c:numCache>
                <c:formatCode>General</c:formatCode>
                <c:ptCount val="101"/>
                <c:pt idx="0">
                  <c:v>0</c:v>
                </c:pt>
                <c:pt idx="1">
                  <c:v>9.0756784088243005</c:v>
                </c:pt>
                <c:pt idx="2">
                  <c:v>12.769959999999967</c:v>
                </c:pt>
                <c:pt idx="3">
                  <c:v>15.559942784714812</c:v>
                </c:pt>
                <c:pt idx="4">
                  <c:v>17.874220591857931</c:v>
                </c:pt>
                <c:pt idx="5">
                  <c:v>19.879630411805891</c:v>
                </c:pt>
                <c:pt idx="6">
                  <c:v>21.662124782541465</c:v>
                </c:pt>
                <c:pt idx="7">
                  <c:v>23.272979957873822</c:v>
                </c:pt>
                <c:pt idx="8">
                  <c:v>24.745737883231456</c:v>
                </c:pt>
                <c:pt idx="9">
                  <c:v>26.103783095413505</c:v>
                </c:pt>
                <c:pt idx="10">
                  <c:v>27.364199999999919</c:v>
                </c:pt>
                <c:pt idx="11">
                  <c:v>28.539926289820642</c:v>
                </c:pt>
                <c:pt idx="12">
                  <c:v>29.641041561618497</c:v>
                </c:pt>
                <c:pt idx="13">
                  <c:v>30.67558146682137</c:v>
                </c:pt>
                <c:pt idx="14">
                  <c:v>31.650075087405313</c:v>
                </c:pt>
                <c:pt idx="15">
                  <c:v>32.569912634055285</c:v>
                </c:pt>
                <c:pt idx="16">
                  <c:v>33.43960475517607</c:v>
                </c:pt>
                <c:pt idx="17">
                  <c:v>34.262970166282926</c:v>
                </c:pt>
                <c:pt idx="18">
                  <c:v>35.043274451591905</c:v>
                </c:pt>
                <c:pt idx="19">
                  <c:v>35.78333474125062</c:v>
                </c:pt>
                <c:pt idx="20">
                  <c:v>36.485599999999906</c:v>
                </c:pt>
                <c:pt idx="21">
                  <c:v>37.152213537774479</c:v>
                </c:pt>
                <c:pt idx="22">
                  <c:v>37.78506233147688</c:v>
                </c:pt>
                <c:pt idx="23">
                  <c:v>38.385816407516892</c:v>
                </c:pt>
                <c:pt idx="24">
                  <c:v>38.955960627231278</c:v>
                </c:pt>
                <c:pt idx="25">
                  <c:v>39.496820590396815</c:v>
                </c:pt>
                <c:pt idx="26">
                  <c:v>40.009583931233202</c:v>
                </c:pt>
                <c:pt idx="27">
                  <c:v>40.495317966298202</c:v>
                </c:pt>
                <c:pt idx="28">
                  <c:v>40.954984425263731</c:v>
                </c:pt>
                <c:pt idx="29">
                  <c:v>41.389451827686663</c:v>
                </c:pt>
                <c:pt idx="30">
                  <c:v>41.799505943970139</c:v>
                </c:pt>
                <c:pt idx="31">
                  <c:v>42.185858684687162</c:v>
                </c:pt>
                <c:pt idx="32">
                  <c:v>42.549155690913487</c:v>
                </c:pt>
                <c:pt idx="33">
                  <c:v>42.889982843265351</c:v>
                </c:pt>
                <c:pt idx="34">
                  <c:v>43.208871864726994</c:v>
                </c:pt>
                <c:pt idx="35">
                  <c:v>43.506305159022602</c:v>
                </c:pt>
                <c:pt idx="36">
                  <c:v>43.782719999999962</c:v>
                </c:pt>
                <c:pt idx="37">
                  <c:v>44.038512166597961</c:v>
                </c:pt>
                <c:pt idx="38">
                  <c:v>44.274039101234003</c:v>
                </c:pt>
                <c:pt idx="39">
                  <c:v>44.489622655945254</c:v>
                </c:pt>
                <c:pt idx="40">
                  <c:v>44.685551479644936</c:v>
                </c:pt>
                <c:pt idx="41">
                  <c:v>44.862083090873057</c:v>
                </c:pt>
                <c:pt idx="42">
                  <c:v>45.019445673015547</c:v>
                </c:pt>
                <c:pt idx="43">
                  <c:v>45.157839622811878</c:v>
                </c:pt>
                <c:pt idx="44">
                  <c:v>45.277438877816387</c:v>
                </c:pt>
                <c:pt idx="45">
                  <c:v>45.378392044121611</c:v>
                </c:pt>
                <c:pt idx="46">
                  <c:v>45.460823341932546</c:v>
                </c:pt>
                <c:pt idx="47">
                  <c:v>45.524833383369995</c:v>
                </c:pt>
                <c:pt idx="48">
                  <c:v>45.570499794072916</c:v>
                </c:pt>
                <c:pt idx="49">
                  <c:v>45.597877687677524</c:v>
                </c:pt>
                <c:pt idx="50">
                  <c:v>45.606999999999999</c:v>
                </c:pt>
                <c:pt idx="51">
                  <c:v>45.597877687677531</c:v>
                </c:pt>
                <c:pt idx="52">
                  <c:v>45.570499794072923</c:v>
                </c:pt>
                <c:pt idx="53">
                  <c:v>45.524833383370009</c:v>
                </c:pt>
                <c:pt idx="54">
                  <c:v>45.460823341932567</c:v>
                </c:pt>
                <c:pt idx="55">
                  <c:v>45.378392044121625</c:v>
                </c:pt>
                <c:pt idx="56">
                  <c:v>45.277438877816415</c:v>
                </c:pt>
                <c:pt idx="57">
                  <c:v>45.157839622811913</c:v>
                </c:pt>
                <c:pt idx="58">
                  <c:v>45.019445673015589</c:v>
                </c:pt>
                <c:pt idx="59">
                  <c:v>44.862083090873099</c:v>
                </c:pt>
                <c:pt idx="60">
                  <c:v>44.685551479644985</c:v>
                </c:pt>
                <c:pt idx="61">
                  <c:v>44.489622655945311</c:v>
                </c:pt>
                <c:pt idx="62">
                  <c:v>44.27403910123406</c:v>
                </c:pt>
                <c:pt idx="63">
                  <c:v>44.038512166598032</c:v>
                </c:pt>
                <c:pt idx="64">
                  <c:v>43.782720000000033</c:v>
                </c:pt>
                <c:pt idx="65">
                  <c:v>43.506305159022673</c:v>
                </c:pt>
                <c:pt idx="66">
                  <c:v>43.20887186472708</c:v>
                </c:pt>
                <c:pt idx="67">
                  <c:v>42.889982843265436</c:v>
                </c:pt>
                <c:pt idx="68">
                  <c:v>42.54915569091358</c:v>
                </c:pt>
                <c:pt idx="69">
                  <c:v>42.185858684687268</c:v>
                </c:pt>
                <c:pt idx="70">
                  <c:v>41.799505943970246</c:v>
                </c:pt>
                <c:pt idx="71">
                  <c:v>41.389451827686777</c:v>
                </c:pt>
                <c:pt idx="72">
                  <c:v>40.954984425263845</c:v>
                </c:pt>
                <c:pt idx="73">
                  <c:v>40.49531796629833</c:v>
                </c:pt>
                <c:pt idx="74">
                  <c:v>40.00958393123333</c:v>
                </c:pt>
                <c:pt idx="75">
                  <c:v>39.49682059039695</c:v>
                </c:pt>
                <c:pt idx="76">
                  <c:v>38.95596062723142</c:v>
                </c:pt>
                <c:pt idx="77">
                  <c:v>38.385816407517048</c:v>
                </c:pt>
                <c:pt idx="78">
                  <c:v>37.785062331477043</c:v>
                </c:pt>
                <c:pt idx="79">
                  <c:v>37.152213537774642</c:v>
                </c:pt>
                <c:pt idx="80">
                  <c:v>36.485600000000076</c:v>
                </c:pt>
                <c:pt idx="81">
                  <c:v>35.783334741250791</c:v>
                </c:pt>
                <c:pt idx="82">
                  <c:v>35.043274451592069</c:v>
                </c:pt>
                <c:pt idx="83">
                  <c:v>34.262970166283097</c:v>
                </c:pt>
                <c:pt idx="84">
                  <c:v>33.439604755176248</c:v>
                </c:pt>
                <c:pt idx="85">
                  <c:v>32.56991263405547</c:v>
                </c:pt>
                <c:pt idx="86">
                  <c:v>31.650075087405497</c:v>
                </c:pt>
                <c:pt idx="87">
                  <c:v>30.675581466821559</c:v>
                </c:pt>
                <c:pt idx="88">
                  <c:v>29.641041561618685</c:v>
                </c:pt>
                <c:pt idx="89">
                  <c:v>28.539926289820833</c:v>
                </c:pt>
                <c:pt idx="90">
                  <c:v>27.364200000000128</c:v>
                </c:pt>
                <c:pt idx="91">
                  <c:v>26.103783095413718</c:v>
                </c:pt>
                <c:pt idx="92">
                  <c:v>24.745737883231676</c:v>
                </c:pt>
                <c:pt idx="93">
                  <c:v>23.272979957874053</c:v>
                </c:pt>
                <c:pt idx="94">
                  <c:v>21.662124782541703</c:v>
                </c:pt>
                <c:pt idx="95">
                  <c:v>19.879630411806144</c:v>
                </c:pt>
                <c:pt idx="96">
                  <c:v>17.874220591858197</c:v>
                </c:pt>
                <c:pt idx="97">
                  <c:v>15.559942784715126</c:v>
                </c:pt>
                <c:pt idx="98">
                  <c:v>12.769960000000333</c:v>
                </c:pt>
                <c:pt idx="99">
                  <c:v>9.075678408824789</c:v>
                </c:pt>
                <c:pt idx="100">
                  <c:v>2.9394216551632767E-6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Mohr!$B$8</c:f>
              <c:strCache>
                <c:ptCount val="1"/>
                <c:pt idx="0">
                  <c:v>σh' (Mpa)</c:v>
                </c:pt>
              </c:strCache>
            </c:strRef>
          </c:tx>
          <c:spPr>
            <a:ln w="28575">
              <a:noFill/>
            </a:ln>
          </c:spPr>
          <c:xVal>
            <c:numRef>
              <c:f>Mohr!$B$9</c:f>
              <c:numCache>
                <c:formatCode>General</c:formatCode>
                <c:ptCount val="1"/>
                <c:pt idx="0">
                  <c:v>-76</c:v>
                </c:pt>
              </c:numCache>
            </c:numRef>
          </c:xVal>
          <c:yVal>
            <c:numRef>
              <c:f>Mohr!$D$9</c:f>
              <c:numCache>
                <c:formatCode>General</c:formatCode>
                <c:ptCount val="1"/>
                <c:pt idx="0">
                  <c:v>28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Mohr!$C$8</c:f>
              <c:strCache>
                <c:ptCount val="1"/>
                <c:pt idx="0">
                  <c:v>σv' (Mpa)</c:v>
                </c:pt>
              </c:strCache>
            </c:strRef>
          </c:tx>
          <c:spPr>
            <a:ln w="28575">
              <a:noFill/>
            </a:ln>
          </c:spPr>
          <c:xVal>
            <c:numRef>
              <c:f>Mohr!$C$9</c:f>
              <c:numCache>
                <c:formatCode>General</c:formatCode>
                <c:ptCount val="1"/>
                <c:pt idx="0">
                  <c:v>-4</c:v>
                </c:pt>
              </c:numCache>
            </c:numRef>
          </c:xVal>
          <c:yVal>
            <c:numRef>
              <c:f>Mohr!$D$9</c:f>
              <c:numCache>
                <c:formatCode>General</c:formatCode>
                <c:ptCount val="1"/>
                <c:pt idx="0">
                  <c:v>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85728"/>
        <c:axId val="154587904"/>
      </c:scatterChart>
      <c:valAx>
        <c:axId val="154585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 Effective Stress (Mpa)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87904"/>
        <c:crosses val="autoZero"/>
        <c:crossBetween val="midCat"/>
        <c:majorUnit val="10"/>
      </c:valAx>
      <c:valAx>
        <c:axId val="15458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Shear Effective Stress (Mpa)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585728"/>
        <c:crosses val="autoZero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81569645150813175"/>
          <c:y val="0.23814534812827703"/>
          <c:w val="0.17455596360952813"/>
          <c:h val="0.426825691988781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261145</xdr:colOff>
      <xdr:row>6</xdr:row>
      <xdr:rowOff>186604</xdr:rowOff>
    </xdr:from>
    <xdr:to>
      <xdr:col>17</xdr:col>
      <xdr:colOff>555909</xdr:colOff>
      <xdr:row>24</xdr:row>
      <xdr:rowOff>12182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0.43652</cdr:x>
      <cdr:y>0.45015</cdr:y>
    </cdr:from>
    <cdr:to>
      <cdr:x>0.6532</cdr:x>
      <cdr:y>0.83433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3454952" y="1483691"/>
          <a:ext cx="1714988" cy="12662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0.45152</cdr:x>
      <cdr:y>0.77517</cdr:y>
    </cdr:from>
    <cdr:to>
      <cdr:x>0.54989</cdr:x>
      <cdr:y>0.86312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73701" y="2554940"/>
          <a:ext cx="778565" cy="289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>
              <a:solidFill>
                <a:schemeClr val="tx2"/>
              </a:solidFill>
            </a:rPr>
            <a:t>-38°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="115" zoomScaleNormal="115" workbookViewId="0">
      <selection activeCell="A3" sqref="A3"/>
    </sheetView>
  </sheetViews>
  <sheetFormatPr defaultRowHeight="15" x14ac:dyDescent="0.25"/>
  <cols>
    <col min="1" max="1" width="13.85546875" customWidth="1"/>
    <col min="2" max="2" width="11.5703125" bestFit="1" customWidth="1"/>
    <col min="14" max="14" width="13.140625" bestFit="1" customWidth="1"/>
  </cols>
  <sheetData>
    <row r="1" spans="1:5" x14ac:dyDescent="0.25">
      <c r="A1" s="1" t="s">
        <v>9</v>
      </c>
    </row>
    <row r="2" spans="1:5" x14ac:dyDescent="0.25">
      <c r="A2" s="1" t="s">
        <v>14</v>
      </c>
    </row>
    <row r="4" spans="1:5" s="2" customFormat="1" ht="18" x14ac:dyDescent="0.35">
      <c r="B4" s="3" t="s">
        <v>8</v>
      </c>
      <c r="C4" s="3" t="s">
        <v>7</v>
      </c>
      <c r="D4" s="2" t="s">
        <v>2</v>
      </c>
      <c r="E4" s="2" t="s">
        <v>3</v>
      </c>
    </row>
    <row r="5" spans="1:5" x14ac:dyDescent="0.25">
      <c r="B5">
        <v>5.6070000000000002</v>
      </c>
      <c r="C5">
        <v>-85.606999999999999</v>
      </c>
      <c r="D5">
        <f>AVERAGE(B5:C5)</f>
        <v>-40</v>
      </c>
      <c r="E5">
        <f>ABS(D5-C5)</f>
        <v>45.606999999999999</v>
      </c>
    </row>
    <row r="8" spans="1:5" ht="18" x14ac:dyDescent="0.35">
      <c r="B8" s="3" t="s">
        <v>1</v>
      </c>
      <c r="C8" s="3" t="s">
        <v>0</v>
      </c>
      <c r="D8" t="s">
        <v>10</v>
      </c>
    </row>
    <row r="9" spans="1:5" x14ac:dyDescent="0.25">
      <c r="B9">
        <f>-76000000/1000000</f>
        <v>-76</v>
      </c>
      <c r="C9">
        <f>-4000000/1000000</f>
        <v>-4</v>
      </c>
      <c r="D9">
        <f>28000000/1000000</f>
        <v>28</v>
      </c>
    </row>
    <row r="10" spans="1:5" x14ac:dyDescent="0.25">
      <c r="A10" s="2"/>
      <c r="B10" s="3"/>
      <c r="C10" s="3"/>
    </row>
    <row r="11" spans="1:5" x14ac:dyDescent="0.25">
      <c r="A11" t="s">
        <v>11</v>
      </c>
      <c r="B11">
        <v>-0.33050000000000002</v>
      </c>
    </row>
    <row r="12" spans="1:5" x14ac:dyDescent="0.25">
      <c r="A12" t="s">
        <v>12</v>
      </c>
      <c r="B12" s="4">
        <f>DEGREES(B11)</f>
        <v>-18.936255129073707</v>
      </c>
    </row>
    <row r="13" spans="1:5" x14ac:dyDescent="0.25">
      <c r="A13" t="s">
        <v>13</v>
      </c>
      <c r="B13" s="4">
        <f>2*B12</f>
        <v>-37.872510258147415</v>
      </c>
    </row>
    <row r="20" spans="1:2" x14ac:dyDescent="0.25">
      <c r="A20" t="s">
        <v>4</v>
      </c>
    </row>
    <row r="21" spans="1:2" x14ac:dyDescent="0.25">
      <c r="A21" t="s">
        <v>5</v>
      </c>
      <c r="B21" t="s">
        <v>6</v>
      </c>
    </row>
    <row r="22" spans="1:2" x14ac:dyDescent="0.25">
      <c r="A22">
        <f>MIN($B$5:$C$5)</f>
        <v>-85.606999999999999</v>
      </c>
      <c r="B22">
        <f>SQRT($E$5^2-(A22-$D$5)^2)</f>
        <v>0</v>
      </c>
    </row>
    <row r="23" spans="1:2" x14ac:dyDescent="0.25">
      <c r="A23">
        <f>A22+ABS($C$5-$B$5)/100</f>
        <v>-84.694860000000006</v>
      </c>
      <c r="B23">
        <f t="shared" ref="B23:B86" si="0">SQRT($E$5^2-(A23-$D$5)^2)</f>
        <v>9.0756784088243005</v>
      </c>
    </row>
    <row r="24" spans="1:2" x14ac:dyDescent="0.25">
      <c r="A24">
        <f t="shared" ref="A24:A87" si="1">A23+ABS($C$5-$B$5)/100</f>
        <v>-83.782720000000012</v>
      </c>
      <c r="B24">
        <f t="shared" si="0"/>
        <v>12.769959999999967</v>
      </c>
    </row>
    <row r="25" spans="1:2" x14ac:dyDescent="0.25">
      <c r="A25">
        <f t="shared" si="1"/>
        <v>-82.870580000000018</v>
      </c>
      <c r="B25">
        <f t="shared" si="0"/>
        <v>15.559942784714812</v>
      </c>
    </row>
    <row r="26" spans="1:2" x14ac:dyDescent="0.25">
      <c r="A26">
        <f t="shared" si="1"/>
        <v>-81.958440000000024</v>
      </c>
      <c r="B26">
        <f t="shared" si="0"/>
        <v>17.874220591857931</v>
      </c>
    </row>
    <row r="27" spans="1:2" x14ac:dyDescent="0.25">
      <c r="A27">
        <f t="shared" si="1"/>
        <v>-81.046300000000031</v>
      </c>
      <c r="B27">
        <f t="shared" si="0"/>
        <v>19.879630411805891</v>
      </c>
    </row>
    <row r="28" spans="1:2" x14ac:dyDescent="0.25">
      <c r="A28">
        <f t="shared" si="1"/>
        <v>-80.134160000000037</v>
      </c>
      <c r="B28">
        <f t="shared" si="0"/>
        <v>21.662124782541465</v>
      </c>
    </row>
    <row r="29" spans="1:2" x14ac:dyDescent="0.25">
      <c r="A29">
        <f t="shared" si="1"/>
        <v>-79.222020000000043</v>
      </c>
      <c r="B29">
        <f t="shared" si="0"/>
        <v>23.272979957873822</v>
      </c>
    </row>
    <row r="30" spans="1:2" x14ac:dyDescent="0.25">
      <c r="A30">
        <f t="shared" si="1"/>
        <v>-78.309880000000049</v>
      </c>
      <c r="B30">
        <f t="shared" si="0"/>
        <v>24.745737883231456</v>
      </c>
    </row>
    <row r="31" spans="1:2" x14ac:dyDescent="0.25">
      <c r="A31">
        <f t="shared" si="1"/>
        <v>-77.397740000000056</v>
      </c>
      <c r="B31">
        <f t="shared" si="0"/>
        <v>26.103783095413505</v>
      </c>
    </row>
    <row r="32" spans="1:2" x14ac:dyDescent="0.25">
      <c r="A32">
        <f t="shared" si="1"/>
        <v>-76.485600000000062</v>
      </c>
      <c r="B32">
        <f t="shared" si="0"/>
        <v>27.364199999999919</v>
      </c>
    </row>
    <row r="33" spans="1:2" x14ac:dyDescent="0.25">
      <c r="A33">
        <f t="shared" si="1"/>
        <v>-75.573460000000068</v>
      </c>
      <c r="B33">
        <f t="shared" si="0"/>
        <v>28.539926289820642</v>
      </c>
    </row>
    <row r="34" spans="1:2" x14ac:dyDescent="0.25">
      <c r="A34">
        <f t="shared" si="1"/>
        <v>-74.661320000000075</v>
      </c>
      <c r="B34">
        <f t="shared" si="0"/>
        <v>29.641041561618497</v>
      </c>
    </row>
    <row r="35" spans="1:2" x14ac:dyDescent="0.25">
      <c r="A35">
        <f t="shared" si="1"/>
        <v>-73.749180000000081</v>
      </c>
      <c r="B35">
        <f t="shared" si="0"/>
        <v>30.67558146682137</v>
      </c>
    </row>
    <row r="36" spans="1:2" x14ac:dyDescent="0.25">
      <c r="A36">
        <f t="shared" si="1"/>
        <v>-72.837040000000087</v>
      </c>
      <c r="B36">
        <f t="shared" si="0"/>
        <v>31.650075087405313</v>
      </c>
    </row>
    <row r="37" spans="1:2" x14ac:dyDescent="0.25">
      <c r="A37">
        <f t="shared" si="1"/>
        <v>-71.924900000000093</v>
      </c>
      <c r="B37">
        <f t="shared" si="0"/>
        <v>32.569912634055285</v>
      </c>
    </row>
    <row r="38" spans="1:2" x14ac:dyDescent="0.25">
      <c r="A38">
        <f t="shared" si="1"/>
        <v>-71.0127600000001</v>
      </c>
      <c r="B38">
        <f t="shared" si="0"/>
        <v>33.43960475517607</v>
      </c>
    </row>
    <row r="39" spans="1:2" x14ac:dyDescent="0.25">
      <c r="A39">
        <f t="shared" si="1"/>
        <v>-70.100620000000106</v>
      </c>
      <c r="B39">
        <f t="shared" si="0"/>
        <v>34.262970166282926</v>
      </c>
    </row>
    <row r="40" spans="1:2" x14ac:dyDescent="0.25">
      <c r="A40">
        <f t="shared" si="1"/>
        <v>-69.188480000000112</v>
      </c>
      <c r="B40">
        <f t="shared" si="0"/>
        <v>35.043274451591905</v>
      </c>
    </row>
    <row r="41" spans="1:2" x14ac:dyDescent="0.25">
      <c r="A41">
        <f t="shared" si="1"/>
        <v>-68.276340000000118</v>
      </c>
      <c r="B41">
        <f t="shared" si="0"/>
        <v>35.78333474125062</v>
      </c>
    </row>
    <row r="42" spans="1:2" x14ac:dyDescent="0.25">
      <c r="A42">
        <f t="shared" si="1"/>
        <v>-67.364200000000125</v>
      </c>
      <c r="B42">
        <f t="shared" si="0"/>
        <v>36.485599999999906</v>
      </c>
    </row>
    <row r="43" spans="1:2" x14ac:dyDescent="0.25">
      <c r="A43">
        <f t="shared" si="1"/>
        <v>-66.452060000000131</v>
      </c>
      <c r="B43">
        <f t="shared" si="0"/>
        <v>37.152213537774479</v>
      </c>
    </row>
    <row r="44" spans="1:2" x14ac:dyDescent="0.25">
      <c r="A44">
        <f t="shared" si="1"/>
        <v>-65.539920000000137</v>
      </c>
      <c r="B44">
        <f t="shared" si="0"/>
        <v>37.78506233147688</v>
      </c>
    </row>
    <row r="45" spans="1:2" x14ac:dyDescent="0.25">
      <c r="A45">
        <f t="shared" si="1"/>
        <v>-64.627780000000143</v>
      </c>
      <c r="B45">
        <f t="shared" si="0"/>
        <v>38.385816407516892</v>
      </c>
    </row>
    <row r="46" spans="1:2" x14ac:dyDescent="0.25">
      <c r="A46">
        <f t="shared" si="1"/>
        <v>-63.715640000000143</v>
      </c>
      <c r="B46">
        <f t="shared" si="0"/>
        <v>38.955960627231278</v>
      </c>
    </row>
    <row r="47" spans="1:2" x14ac:dyDescent="0.25">
      <c r="A47">
        <f t="shared" si="1"/>
        <v>-62.803500000000142</v>
      </c>
      <c r="B47">
        <f t="shared" si="0"/>
        <v>39.496820590396815</v>
      </c>
    </row>
    <row r="48" spans="1:2" x14ac:dyDescent="0.25">
      <c r="A48">
        <f t="shared" si="1"/>
        <v>-61.891360000000141</v>
      </c>
      <c r="B48">
        <f t="shared" si="0"/>
        <v>40.009583931233202</v>
      </c>
    </row>
    <row r="49" spans="1:2" x14ac:dyDescent="0.25">
      <c r="A49">
        <f t="shared" si="1"/>
        <v>-60.97922000000014</v>
      </c>
      <c r="B49">
        <f t="shared" si="0"/>
        <v>40.495317966298202</v>
      </c>
    </row>
    <row r="50" spans="1:2" x14ac:dyDescent="0.25">
      <c r="A50">
        <f t="shared" si="1"/>
        <v>-60.067080000000139</v>
      </c>
      <c r="B50">
        <f t="shared" si="0"/>
        <v>40.954984425263731</v>
      </c>
    </row>
    <row r="51" spans="1:2" x14ac:dyDescent="0.25">
      <c r="A51">
        <f t="shared" si="1"/>
        <v>-59.154940000000138</v>
      </c>
      <c r="B51">
        <f t="shared" si="0"/>
        <v>41.389451827686663</v>
      </c>
    </row>
    <row r="52" spans="1:2" x14ac:dyDescent="0.25">
      <c r="A52">
        <f t="shared" si="1"/>
        <v>-58.242800000000138</v>
      </c>
      <c r="B52">
        <f t="shared" si="0"/>
        <v>41.799505943970139</v>
      </c>
    </row>
    <row r="53" spans="1:2" x14ac:dyDescent="0.25">
      <c r="A53">
        <f t="shared" si="1"/>
        <v>-57.330660000000137</v>
      </c>
      <c r="B53">
        <f t="shared" si="0"/>
        <v>42.185858684687162</v>
      </c>
    </row>
    <row r="54" spans="1:2" x14ac:dyDescent="0.25">
      <c r="A54">
        <f t="shared" si="1"/>
        <v>-56.418520000000136</v>
      </c>
      <c r="B54">
        <f t="shared" si="0"/>
        <v>42.549155690913487</v>
      </c>
    </row>
    <row r="55" spans="1:2" x14ac:dyDescent="0.25">
      <c r="A55">
        <f t="shared" si="1"/>
        <v>-55.506380000000135</v>
      </c>
      <c r="B55">
        <f t="shared" si="0"/>
        <v>42.889982843265351</v>
      </c>
    </row>
    <row r="56" spans="1:2" x14ac:dyDescent="0.25">
      <c r="A56">
        <f t="shared" si="1"/>
        <v>-54.594240000000134</v>
      </c>
      <c r="B56">
        <f t="shared" si="0"/>
        <v>43.208871864726994</v>
      </c>
    </row>
    <row r="57" spans="1:2" x14ac:dyDescent="0.25">
      <c r="A57">
        <f t="shared" si="1"/>
        <v>-53.682100000000133</v>
      </c>
      <c r="B57">
        <f t="shared" si="0"/>
        <v>43.506305159022602</v>
      </c>
    </row>
    <row r="58" spans="1:2" x14ac:dyDescent="0.25">
      <c r="A58">
        <f t="shared" si="1"/>
        <v>-52.769960000000133</v>
      </c>
      <c r="B58">
        <f t="shared" si="0"/>
        <v>43.782719999999962</v>
      </c>
    </row>
    <row r="59" spans="1:2" x14ac:dyDescent="0.25">
      <c r="A59">
        <f t="shared" si="1"/>
        <v>-51.857820000000132</v>
      </c>
      <c r="B59">
        <f t="shared" si="0"/>
        <v>44.038512166597961</v>
      </c>
    </row>
    <row r="60" spans="1:2" x14ac:dyDescent="0.25">
      <c r="A60">
        <f t="shared" si="1"/>
        <v>-50.945680000000131</v>
      </c>
      <c r="B60">
        <f t="shared" si="0"/>
        <v>44.274039101234003</v>
      </c>
    </row>
    <row r="61" spans="1:2" x14ac:dyDescent="0.25">
      <c r="A61">
        <f t="shared" si="1"/>
        <v>-50.03354000000013</v>
      </c>
      <c r="B61">
        <f t="shared" si="0"/>
        <v>44.489622655945254</v>
      </c>
    </row>
    <row r="62" spans="1:2" x14ac:dyDescent="0.25">
      <c r="A62">
        <f t="shared" si="1"/>
        <v>-49.121400000000129</v>
      </c>
      <c r="B62">
        <f t="shared" si="0"/>
        <v>44.685551479644936</v>
      </c>
    </row>
    <row r="63" spans="1:2" x14ac:dyDescent="0.25">
      <c r="A63">
        <f t="shared" si="1"/>
        <v>-48.209260000000128</v>
      </c>
      <c r="B63">
        <f t="shared" si="0"/>
        <v>44.862083090873057</v>
      </c>
    </row>
    <row r="64" spans="1:2" x14ac:dyDescent="0.25">
      <c r="A64">
        <f t="shared" si="1"/>
        <v>-47.297120000000128</v>
      </c>
      <c r="B64">
        <f t="shared" si="0"/>
        <v>45.019445673015547</v>
      </c>
    </row>
    <row r="65" spans="1:2" x14ac:dyDescent="0.25">
      <c r="A65">
        <f t="shared" si="1"/>
        <v>-46.384980000000127</v>
      </c>
      <c r="B65">
        <f t="shared" si="0"/>
        <v>45.157839622811878</v>
      </c>
    </row>
    <row r="66" spans="1:2" x14ac:dyDescent="0.25">
      <c r="A66">
        <f t="shared" si="1"/>
        <v>-45.472840000000126</v>
      </c>
      <c r="B66">
        <f t="shared" si="0"/>
        <v>45.277438877816387</v>
      </c>
    </row>
    <row r="67" spans="1:2" x14ac:dyDescent="0.25">
      <c r="A67">
        <f t="shared" si="1"/>
        <v>-44.560700000000125</v>
      </c>
      <c r="B67">
        <f t="shared" si="0"/>
        <v>45.378392044121611</v>
      </c>
    </row>
    <row r="68" spans="1:2" x14ac:dyDescent="0.25">
      <c r="A68">
        <f t="shared" si="1"/>
        <v>-43.648560000000124</v>
      </c>
      <c r="B68">
        <f t="shared" si="0"/>
        <v>45.460823341932546</v>
      </c>
    </row>
    <row r="69" spans="1:2" x14ac:dyDescent="0.25">
      <c r="A69">
        <f t="shared" si="1"/>
        <v>-42.736420000000123</v>
      </c>
      <c r="B69">
        <f t="shared" si="0"/>
        <v>45.524833383369995</v>
      </c>
    </row>
    <row r="70" spans="1:2" x14ac:dyDescent="0.25">
      <c r="A70">
        <f t="shared" si="1"/>
        <v>-41.824280000000122</v>
      </c>
      <c r="B70">
        <f t="shared" si="0"/>
        <v>45.570499794072916</v>
      </c>
    </row>
    <row r="71" spans="1:2" x14ac:dyDescent="0.25">
      <c r="A71">
        <f t="shared" si="1"/>
        <v>-40.912140000000122</v>
      </c>
      <c r="B71">
        <f t="shared" si="0"/>
        <v>45.597877687677524</v>
      </c>
    </row>
    <row r="72" spans="1:2" x14ac:dyDescent="0.25">
      <c r="A72">
        <f t="shared" si="1"/>
        <v>-40.000000000000121</v>
      </c>
      <c r="B72">
        <f t="shared" si="0"/>
        <v>45.606999999999999</v>
      </c>
    </row>
    <row r="73" spans="1:2" x14ac:dyDescent="0.25">
      <c r="A73">
        <f t="shared" si="1"/>
        <v>-39.08786000000012</v>
      </c>
      <c r="B73">
        <f t="shared" si="0"/>
        <v>45.597877687677531</v>
      </c>
    </row>
    <row r="74" spans="1:2" x14ac:dyDescent="0.25">
      <c r="A74">
        <f t="shared" si="1"/>
        <v>-38.175720000000119</v>
      </c>
      <c r="B74">
        <f t="shared" si="0"/>
        <v>45.570499794072923</v>
      </c>
    </row>
    <row r="75" spans="1:2" x14ac:dyDescent="0.25">
      <c r="A75">
        <f t="shared" si="1"/>
        <v>-37.263580000000118</v>
      </c>
      <c r="B75">
        <f t="shared" si="0"/>
        <v>45.524833383370009</v>
      </c>
    </row>
    <row r="76" spans="1:2" x14ac:dyDescent="0.25">
      <c r="A76">
        <f t="shared" si="1"/>
        <v>-36.351440000000117</v>
      </c>
      <c r="B76">
        <f t="shared" si="0"/>
        <v>45.460823341932567</v>
      </c>
    </row>
    <row r="77" spans="1:2" x14ac:dyDescent="0.25">
      <c r="A77">
        <f t="shared" si="1"/>
        <v>-35.439300000000117</v>
      </c>
      <c r="B77">
        <f t="shared" si="0"/>
        <v>45.378392044121625</v>
      </c>
    </row>
    <row r="78" spans="1:2" x14ac:dyDescent="0.25">
      <c r="A78">
        <f t="shared" si="1"/>
        <v>-34.527160000000116</v>
      </c>
      <c r="B78">
        <f t="shared" si="0"/>
        <v>45.277438877816415</v>
      </c>
    </row>
    <row r="79" spans="1:2" x14ac:dyDescent="0.25">
      <c r="A79">
        <f t="shared" si="1"/>
        <v>-33.615020000000115</v>
      </c>
      <c r="B79">
        <f t="shared" si="0"/>
        <v>45.157839622811913</v>
      </c>
    </row>
    <row r="80" spans="1:2" x14ac:dyDescent="0.25">
      <c r="A80">
        <f t="shared" si="1"/>
        <v>-32.702880000000114</v>
      </c>
      <c r="B80">
        <f t="shared" si="0"/>
        <v>45.019445673015589</v>
      </c>
    </row>
    <row r="81" spans="1:2" x14ac:dyDescent="0.25">
      <c r="A81">
        <f t="shared" si="1"/>
        <v>-31.790740000000113</v>
      </c>
      <c r="B81">
        <f t="shared" si="0"/>
        <v>44.862083090873099</v>
      </c>
    </row>
    <row r="82" spans="1:2" x14ac:dyDescent="0.25">
      <c r="A82">
        <f t="shared" si="1"/>
        <v>-30.878600000000112</v>
      </c>
      <c r="B82">
        <f t="shared" si="0"/>
        <v>44.685551479644985</v>
      </c>
    </row>
    <row r="83" spans="1:2" x14ac:dyDescent="0.25">
      <c r="A83">
        <f t="shared" si="1"/>
        <v>-29.966460000000112</v>
      </c>
      <c r="B83">
        <f t="shared" si="0"/>
        <v>44.489622655945311</v>
      </c>
    </row>
    <row r="84" spans="1:2" x14ac:dyDescent="0.25">
      <c r="A84">
        <f t="shared" si="1"/>
        <v>-29.054320000000111</v>
      </c>
      <c r="B84">
        <f t="shared" si="0"/>
        <v>44.27403910123406</v>
      </c>
    </row>
    <row r="85" spans="1:2" x14ac:dyDescent="0.25">
      <c r="A85">
        <f t="shared" si="1"/>
        <v>-28.14218000000011</v>
      </c>
      <c r="B85">
        <f t="shared" si="0"/>
        <v>44.038512166598032</v>
      </c>
    </row>
    <row r="86" spans="1:2" x14ac:dyDescent="0.25">
      <c r="A86">
        <f t="shared" si="1"/>
        <v>-27.230040000000109</v>
      </c>
      <c r="B86">
        <f t="shared" si="0"/>
        <v>43.782720000000033</v>
      </c>
    </row>
    <row r="87" spans="1:2" x14ac:dyDescent="0.25">
      <c r="A87">
        <f t="shared" si="1"/>
        <v>-26.317900000000108</v>
      </c>
      <c r="B87">
        <f t="shared" ref="B87:B122" si="2">SQRT($E$5^2-(A87-$D$5)^2)</f>
        <v>43.506305159022673</v>
      </c>
    </row>
    <row r="88" spans="1:2" x14ac:dyDescent="0.25">
      <c r="A88">
        <f t="shared" ref="A88:A97" si="3">A87+ABS($C$5-$B$5)/100</f>
        <v>-25.405760000000107</v>
      </c>
      <c r="B88">
        <f t="shared" si="2"/>
        <v>43.20887186472708</v>
      </c>
    </row>
    <row r="89" spans="1:2" x14ac:dyDescent="0.25">
      <c r="A89">
        <f t="shared" si="3"/>
        <v>-24.493620000000107</v>
      </c>
      <c r="B89">
        <f t="shared" si="2"/>
        <v>42.889982843265436</v>
      </c>
    </row>
    <row r="90" spans="1:2" x14ac:dyDescent="0.25">
      <c r="A90">
        <f t="shared" si="3"/>
        <v>-23.581480000000106</v>
      </c>
      <c r="B90">
        <f t="shared" si="2"/>
        <v>42.54915569091358</v>
      </c>
    </row>
    <row r="91" spans="1:2" x14ac:dyDescent="0.25">
      <c r="A91">
        <f t="shared" si="3"/>
        <v>-22.669340000000105</v>
      </c>
      <c r="B91">
        <f t="shared" si="2"/>
        <v>42.185858684687268</v>
      </c>
    </row>
    <row r="92" spans="1:2" x14ac:dyDescent="0.25">
      <c r="A92">
        <f t="shared" si="3"/>
        <v>-21.757200000000104</v>
      </c>
      <c r="B92">
        <f t="shared" si="2"/>
        <v>41.799505943970246</v>
      </c>
    </row>
    <row r="93" spans="1:2" x14ac:dyDescent="0.25">
      <c r="A93">
        <f t="shared" si="3"/>
        <v>-20.845060000000103</v>
      </c>
      <c r="B93">
        <f t="shared" si="2"/>
        <v>41.389451827686777</v>
      </c>
    </row>
    <row r="94" spans="1:2" x14ac:dyDescent="0.25">
      <c r="A94">
        <f t="shared" si="3"/>
        <v>-19.932920000000102</v>
      </c>
      <c r="B94">
        <f t="shared" si="2"/>
        <v>40.954984425263845</v>
      </c>
    </row>
    <row r="95" spans="1:2" x14ac:dyDescent="0.25">
      <c r="A95">
        <f t="shared" si="3"/>
        <v>-19.020780000000101</v>
      </c>
      <c r="B95">
        <f t="shared" si="2"/>
        <v>40.49531796629833</v>
      </c>
    </row>
    <row r="96" spans="1:2" x14ac:dyDescent="0.25">
      <c r="A96">
        <f t="shared" si="3"/>
        <v>-18.108640000000101</v>
      </c>
      <c r="B96">
        <f t="shared" si="2"/>
        <v>40.00958393123333</v>
      </c>
    </row>
    <row r="97" spans="1:2" x14ac:dyDescent="0.25">
      <c r="A97">
        <f t="shared" si="3"/>
        <v>-17.1965000000001</v>
      </c>
      <c r="B97">
        <f t="shared" si="2"/>
        <v>39.49682059039695</v>
      </c>
    </row>
    <row r="98" spans="1:2" x14ac:dyDescent="0.25">
      <c r="A98">
        <f t="shared" ref="A98:A122" si="4">A97+ABS($C$5-$B$5)/100</f>
        <v>-16.284360000000099</v>
      </c>
      <c r="B98">
        <f t="shared" si="2"/>
        <v>38.95596062723142</v>
      </c>
    </row>
    <row r="99" spans="1:2" x14ac:dyDescent="0.25">
      <c r="A99">
        <f t="shared" si="4"/>
        <v>-15.372220000000098</v>
      </c>
      <c r="B99">
        <f t="shared" si="2"/>
        <v>38.385816407517048</v>
      </c>
    </row>
    <row r="100" spans="1:2" x14ac:dyDescent="0.25">
      <c r="A100">
        <f t="shared" si="4"/>
        <v>-14.460080000000097</v>
      </c>
      <c r="B100">
        <f t="shared" si="2"/>
        <v>37.785062331477043</v>
      </c>
    </row>
    <row r="101" spans="1:2" x14ac:dyDescent="0.25">
      <c r="A101">
        <f t="shared" si="4"/>
        <v>-13.547940000000096</v>
      </c>
      <c r="B101">
        <f t="shared" si="2"/>
        <v>37.152213537774642</v>
      </c>
    </row>
    <row r="102" spans="1:2" x14ac:dyDescent="0.25">
      <c r="A102">
        <f t="shared" si="4"/>
        <v>-12.635800000000096</v>
      </c>
      <c r="B102">
        <f t="shared" si="2"/>
        <v>36.485600000000076</v>
      </c>
    </row>
    <row r="103" spans="1:2" x14ac:dyDescent="0.25">
      <c r="A103">
        <f t="shared" si="4"/>
        <v>-11.723660000000095</v>
      </c>
      <c r="B103">
        <f t="shared" si="2"/>
        <v>35.783334741250791</v>
      </c>
    </row>
    <row r="104" spans="1:2" x14ac:dyDescent="0.25">
      <c r="A104">
        <f t="shared" si="4"/>
        <v>-10.811520000000094</v>
      </c>
      <c r="B104">
        <f t="shared" si="2"/>
        <v>35.043274451592069</v>
      </c>
    </row>
    <row r="105" spans="1:2" x14ac:dyDescent="0.25">
      <c r="A105">
        <f t="shared" si="4"/>
        <v>-9.8993800000000931</v>
      </c>
      <c r="B105">
        <f t="shared" si="2"/>
        <v>34.262970166283097</v>
      </c>
    </row>
    <row r="106" spans="1:2" x14ac:dyDescent="0.25">
      <c r="A106">
        <f t="shared" si="4"/>
        <v>-8.9872400000000923</v>
      </c>
      <c r="B106">
        <f t="shared" si="2"/>
        <v>33.439604755176248</v>
      </c>
    </row>
    <row r="107" spans="1:2" x14ac:dyDescent="0.25">
      <c r="A107">
        <f t="shared" si="4"/>
        <v>-8.0751000000000914</v>
      </c>
      <c r="B107">
        <f t="shared" si="2"/>
        <v>32.56991263405547</v>
      </c>
    </row>
    <row r="108" spans="1:2" x14ac:dyDescent="0.25">
      <c r="A108">
        <f t="shared" si="4"/>
        <v>-7.1629600000000915</v>
      </c>
      <c r="B108">
        <f t="shared" si="2"/>
        <v>31.650075087405497</v>
      </c>
    </row>
    <row r="109" spans="1:2" x14ac:dyDescent="0.25">
      <c r="A109">
        <f t="shared" si="4"/>
        <v>-6.2508200000000915</v>
      </c>
      <c r="B109">
        <f t="shared" si="2"/>
        <v>30.675581466821559</v>
      </c>
    </row>
    <row r="110" spans="1:2" x14ac:dyDescent="0.25">
      <c r="A110">
        <f t="shared" si="4"/>
        <v>-5.3386800000000916</v>
      </c>
      <c r="B110">
        <f t="shared" si="2"/>
        <v>29.641041561618685</v>
      </c>
    </row>
    <row r="111" spans="1:2" x14ac:dyDescent="0.25">
      <c r="A111">
        <f t="shared" si="4"/>
        <v>-4.4265400000000916</v>
      </c>
      <c r="B111">
        <f t="shared" si="2"/>
        <v>28.539926289820833</v>
      </c>
    </row>
    <row r="112" spans="1:2" x14ac:dyDescent="0.25">
      <c r="A112">
        <f t="shared" si="4"/>
        <v>-3.5144000000000917</v>
      </c>
      <c r="B112">
        <f t="shared" si="2"/>
        <v>27.364200000000128</v>
      </c>
    </row>
    <row r="113" spans="1:2" x14ac:dyDescent="0.25">
      <c r="A113">
        <f t="shared" si="4"/>
        <v>-2.6022600000000917</v>
      </c>
      <c r="B113">
        <f t="shared" si="2"/>
        <v>26.103783095413718</v>
      </c>
    </row>
    <row r="114" spans="1:2" x14ac:dyDescent="0.25">
      <c r="A114">
        <f t="shared" si="4"/>
        <v>-1.6901200000000918</v>
      </c>
      <c r="B114">
        <f t="shared" si="2"/>
        <v>24.745737883231676</v>
      </c>
    </row>
    <row r="115" spans="1:2" x14ac:dyDescent="0.25">
      <c r="A115">
        <f t="shared" si="4"/>
        <v>-0.77798000000009182</v>
      </c>
      <c r="B115">
        <f t="shared" si="2"/>
        <v>23.272979957874053</v>
      </c>
    </row>
    <row r="116" spans="1:2" x14ac:dyDescent="0.25">
      <c r="A116">
        <f t="shared" si="4"/>
        <v>0.13415999999990813</v>
      </c>
      <c r="B116">
        <f t="shared" si="2"/>
        <v>21.662124782541703</v>
      </c>
    </row>
    <row r="117" spans="1:2" x14ac:dyDescent="0.25">
      <c r="A117">
        <f t="shared" si="4"/>
        <v>1.0462999999999081</v>
      </c>
      <c r="B117">
        <f t="shared" si="2"/>
        <v>19.879630411806144</v>
      </c>
    </row>
    <row r="118" spans="1:2" x14ac:dyDescent="0.25">
      <c r="A118">
        <f t="shared" si="4"/>
        <v>1.958439999999908</v>
      </c>
      <c r="B118">
        <f t="shared" si="2"/>
        <v>17.874220591858197</v>
      </c>
    </row>
    <row r="119" spans="1:2" x14ac:dyDescent="0.25">
      <c r="A119">
        <f t="shared" si="4"/>
        <v>2.870579999999908</v>
      </c>
      <c r="B119">
        <f t="shared" si="2"/>
        <v>15.559942784715126</v>
      </c>
    </row>
    <row r="120" spans="1:2" x14ac:dyDescent="0.25">
      <c r="A120">
        <f t="shared" si="4"/>
        <v>3.7827199999999079</v>
      </c>
      <c r="B120">
        <f t="shared" si="2"/>
        <v>12.769960000000333</v>
      </c>
    </row>
    <row r="121" spans="1:2" x14ac:dyDescent="0.25">
      <c r="A121">
        <f t="shared" si="4"/>
        <v>4.6948599999999079</v>
      </c>
      <c r="B121">
        <f t="shared" si="2"/>
        <v>9.075678408824789</v>
      </c>
    </row>
    <row r="122" spans="1:2" x14ac:dyDescent="0.25">
      <c r="A122">
        <f t="shared" si="4"/>
        <v>5.6069999999999078</v>
      </c>
      <c r="B122">
        <f t="shared" si="2"/>
        <v>2.9394216551632767E-6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Mohr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dtbadner</dc:creator>
  <cp:lastModifiedBy>Derek</cp:lastModifiedBy>
  <cp:lastPrinted>2012-03-19T21:25:30Z</cp:lastPrinted>
  <dcterms:created xsi:type="dcterms:W3CDTF">2012-03-19T13:45:35Z</dcterms:created>
  <dcterms:modified xsi:type="dcterms:W3CDTF">2013-02-28T03:31:46Z</dcterms:modified>
</cp:coreProperties>
</file>